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a Belen LB\Dropbox\CÍRCULO DE CRÉDITO\"/>
    </mc:Choice>
  </mc:AlternateContent>
  <bookViews>
    <workbookView xWindow="0" yWindow="0" windowWidth="20490" windowHeight="7665"/>
  </bookViews>
  <sheets>
    <sheet name="30 ABR " sheetId="1" r:id="rId1"/>
  </sheets>
  <externalReferences>
    <externalReference r:id="rId2"/>
    <externalReference r:id="rId3"/>
    <externalReference r:id="rId4"/>
  </externalReferences>
  <definedNames>
    <definedName name="_xlnm._FilterDatabase" localSheetId="0" hidden="1">'30 ABR '!$A$1:$CU$270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L274" i="1" l="1"/>
  <c r="CK274" i="1"/>
  <c r="CE274" i="1"/>
  <c r="BS274" i="1"/>
  <c r="BN274" i="1"/>
  <c r="K274" i="1"/>
  <c r="A274" i="1"/>
  <c r="CL273" i="1"/>
  <c r="CK273" i="1"/>
  <c r="CE273" i="1"/>
  <c r="BS273" i="1"/>
  <c r="BN273" i="1"/>
  <c r="K273" i="1"/>
  <c r="A273" i="1"/>
  <c r="CL272" i="1"/>
  <c r="CK272" i="1"/>
  <c r="CE272" i="1"/>
  <c r="BS272" i="1"/>
  <c r="BN272" i="1"/>
  <c r="K272" i="1"/>
  <c r="A272" i="1"/>
  <c r="CL271" i="1"/>
  <c r="CK271" i="1"/>
  <c r="CE271" i="1"/>
  <c r="BS271" i="1"/>
  <c r="BN271" i="1"/>
  <c r="K271" i="1"/>
  <c r="A271" i="1"/>
  <c r="CL270" i="1"/>
  <c r="CK270" i="1"/>
  <c r="CF270" i="1"/>
  <c r="CE270" i="1"/>
  <c r="BS270" i="1"/>
  <c r="BN270" i="1"/>
  <c r="K270" i="1"/>
  <c r="A270" i="1"/>
  <c r="CL269" i="1"/>
  <c r="CK269" i="1"/>
  <c r="CF269" i="1"/>
  <c r="CE269" i="1"/>
  <c r="BS269" i="1"/>
  <c r="BN269" i="1"/>
  <c r="K269" i="1"/>
  <c r="A269" i="1"/>
  <c r="CL268" i="1"/>
  <c r="CK268" i="1"/>
  <c r="CF268" i="1"/>
  <c r="CE268" i="1"/>
  <c r="BS268" i="1"/>
  <c r="BN268" i="1"/>
  <c r="K268" i="1"/>
  <c r="A268" i="1"/>
  <c r="CL267" i="1"/>
  <c r="CK267" i="1"/>
  <c r="CF267" i="1"/>
  <c r="CE267" i="1"/>
  <c r="BS267" i="1"/>
  <c r="BN267" i="1"/>
  <c r="K267" i="1"/>
  <c r="A267" i="1"/>
  <c r="CL266" i="1"/>
  <c r="CK266" i="1"/>
  <c r="CF266" i="1"/>
  <c r="CE266" i="1"/>
  <c r="BS266" i="1"/>
  <c r="BN266" i="1"/>
  <c r="K266" i="1"/>
  <c r="A266" i="1"/>
  <c r="CL265" i="1"/>
  <c r="CK265" i="1"/>
  <c r="CF265" i="1"/>
  <c r="CE265" i="1"/>
  <c r="BS265" i="1"/>
  <c r="BN265" i="1"/>
  <c r="K265" i="1"/>
  <c r="A265" i="1"/>
  <c r="CL264" i="1"/>
  <c r="CK264" i="1"/>
  <c r="CF264" i="1"/>
  <c r="CE264" i="1"/>
  <c r="BS264" i="1"/>
  <c r="BN264" i="1"/>
  <c r="K264" i="1"/>
  <c r="A264" i="1"/>
  <c r="CL263" i="1"/>
  <c r="CK263" i="1"/>
  <c r="CF263" i="1"/>
  <c r="CE263" i="1"/>
  <c r="BS263" i="1"/>
  <c r="BN263" i="1"/>
  <c r="K263" i="1"/>
  <c r="A263" i="1"/>
  <c r="CL262" i="1"/>
  <c r="CK262" i="1"/>
  <c r="CF262" i="1"/>
  <c r="CE262" i="1"/>
  <c r="BS262" i="1"/>
  <c r="BN262" i="1"/>
  <c r="K262" i="1"/>
  <c r="A262" i="1"/>
  <c r="CL261" i="1"/>
  <c r="CK261" i="1"/>
  <c r="CF261" i="1"/>
  <c r="CE261" i="1"/>
  <c r="BS261" i="1"/>
  <c r="BN261" i="1"/>
  <c r="K261" i="1"/>
  <c r="A261" i="1"/>
  <c r="CL260" i="1"/>
  <c r="CK260" i="1"/>
  <c r="CF260" i="1"/>
  <c r="CE260" i="1"/>
  <c r="BS260" i="1"/>
  <c r="BN260" i="1"/>
  <c r="K260" i="1"/>
  <c r="A260" i="1"/>
  <c r="CL259" i="1"/>
  <c r="CK259" i="1"/>
  <c r="CF259" i="1"/>
  <c r="CE259" i="1"/>
  <c r="BS259" i="1"/>
  <c r="BN259" i="1"/>
  <c r="K259" i="1"/>
  <c r="A259" i="1"/>
  <c r="CL258" i="1"/>
  <c r="CK258" i="1"/>
  <c r="CF258" i="1"/>
  <c r="CE258" i="1"/>
  <c r="BS258" i="1"/>
  <c r="BN258" i="1"/>
  <c r="K258" i="1"/>
  <c r="A258" i="1"/>
  <c r="CL257" i="1"/>
  <c r="CK257" i="1"/>
  <c r="CF257" i="1"/>
  <c r="CE257" i="1"/>
  <c r="BS257" i="1"/>
  <c r="BN257" i="1"/>
  <c r="K257" i="1"/>
  <c r="A257" i="1"/>
  <c r="CL256" i="1"/>
  <c r="CK256" i="1"/>
  <c r="CF256" i="1"/>
  <c r="CE256" i="1"/>
  <c r="BS256" i="1"/>
  <c r="BN256" i="1"/>
  <c r="K256" i="1"/>
  <c r="A256" i="1"/>
  <c r="CL255" i="1"/>
  <c r="CK255" i="1"/>
  <c r="CF255" i="1"/>
  <c r="CE255" i="1"/>
  <c r="BS255" i="1"/>
  <c r="BN255" i="1"/>
  <c r="K255" i="1"/>
  <c r="A255" i="1"/>
  <c r="CL254" i="1"/>
  <c r="CK254" i="1"/>
  <c r="CF254" i="1"/>
  <c r="CE254" i="1"/>
  <c r="BS254" i="1"/>
  <c r="BN254" i="1"/>
  <c r="K254" i="1"/>
  <c r="A254" i="1"/>
  <c r="CL253" i="1"/>
  <c r="CK253" i="1"/>
  <c r="CF253" i="1"/>
  <c r="CE253" i="1"/>
  <c r="BN253" i="1"/>
  <c r="BM253" i="1"/>
  <c r="BS253" i="1" s="1"/>
  <c r="K253" i="1"/>
  <c r="A253" i="1"/>
  <c r="CL252" i="1"/>
  <c r="CK252" i="1"/>
  <c r="CF252" i="1"/>
  <c r="CE252" i="1"/>
  <c r="BN252" i="1"/>
  <c r="BM252" i="1"/>
  <c r="BS252" i="1" s="1"/>
  <c r="K252" i="1"/>
  <c r="A252" i="1"/>
  <c r="CL251" i="1"/>
  <c r="CK251" i="1"/>
  <c r="CF251" i="1"/>
  <c r="CE251" i="1"/>
  <c r="BS251" i="1"/>
  <c r="BN251" i="1"/>
  <c r="BM251" i="1"/>
  <c r="K251" i="1"/>
  <c r="A251" i="1"/>
  <c r="CL250" i="1"/>
  <c r="CK250" i="1"/>
  <c r="CF250" i="1"/>
  <c r="CE250" i="1"/>
  <c r="BS250" i="1"/>
  <c r="BN250" i="1"/>
  <c r="BM250" i="1"/>
  <c r="K250" i="1"/>
  <c r="A250" i="1"/>
  <c r="CL249" i="1"/>
  <c r="CK249" i="1"/>
  <c r="CF249" i="1"/>
  <c r="CE249" i="1"/>
  <c r="BN249" i="1"/>
  <c r="BM249" i="1"/>
  <c r="BS249" i="1" s="1"/>
  <c r="K249" i="1"/>
  <c r="A249" i="1"/>
  <c r="CL248" i="1"/>
  <c r="CK248" i="1"/>
  <c r="CF248" i="1"/>
  <c r="CE248" i="1"/>
  <c r="BN248" i="1"/>
  <c r="BM248" i="1"/>
  <c r="BS248" i="1" s="1"/>
  <c r="K248" i="1"/>
  <c r="A248" i="1"/>
  <c r="CL247" i="1"/>
  <c r="CK247" i="1"/>
  <c r="CF247" i="1"/>
  <c r="CE247" i="1"/>
  <c r="BS247" i="1"/>
  <c r="BN247" i="1"/>
  <c r="BM247" i="1"/>
  <c r="K247" i="1"/>
  <c r="A247" i="1"/>
  <c r="CL246" i="1"/>
  <c r="CK246" i="1"/>
  <c r="CF246" i="1"/>
  <c r="CE246" i="1"/>
  <c r="BS246" i="1"/>
  <c r="BN246" i="1"/>
  <c r="BM246" i="1"/>
  <c r="K246" i="1"/>
  <c r="A246" i="1"/>
  <c r="CL245" i="1"/>
  <c r="CK245" i="1"/>
  <c r="CF245" i="1"/>
  <c r="CE245" i="1"/>
  <c r="BN245" i="1"/>
  <c r="BM245" i="1"/>
  <c r="BS245" i="1" s="1"/>
  <c r="K245" i="1"/>
  <c r="A245" i="1"/>
  <c r="CL244" i="1"/>
  <c r="CK244" i="1"/>
  <c r="CF244" i="1"/>
  <c r="CE244" i="1"/>
  <c r="BN244" i="1"/>
  <c r="BM244" i="1"/>
  <c r="BS244" i="1" s="1"/>
  <c r="K244" i="1"/>
  <c r="A244" i="1"/>
  <c r="CL243" i="1"/>
  <c r="CK243" i="1"/>
  <c r="CF243" i="1"/>
  <c r="CE243" i="1"/>
  <c r="BS243" i="1"/>
  <c r="BN243" i="1"/>
  <c r="BM243" i="1"/>
  <c r="K243" i="1"/>
  <c r="A243" i="1"/>
  <c r="CL242" i="1"/>
  <c r="CK242" i="1"/>
  <c r="CF242" i="1"/>
  <c r="CE242" i="1"/>
  <c r="BS242" i="1"/>
  <c r="BN242" i="1"/>
  <c r="BM242" i="1"/>
  <c r="K242" i="1"/>
  <c r="A242" i="1"/>
  <c r="CL241" i="1"/>
  <c r="CK241" i="1"/>
  <c r="CF241" i="1"/>
  <c r="CE241" i="1"/>
  <c r="BN241" i="1"/>
  <c r="BM241" i="1"/>
  <c r="BS241" i="1" s="1"/>
  <c r="K241" i="1"/>
  <c r="A241" i="1"/>
  <c r="CL240" i="1"/>
  <c r="CK240" i="1"/>
  <c r="CF240" i="1"/>
  <c r="CE240" i="1"/>
  <c r="BN240" i="1"/>
  <c r="BM240" i="1"/>
  <c r="BS240" i="1" s="1"/>
  <c r="K240" i="1"/>
  <c r="A240" i="1"/>
  <c r="CL239" i="1"/>
  <c r="CK239" i="1"/>
  <c r="CF239" i="1"/>
  <c r="CE239" i="1"/>
  <c r="BS239" i="1"/>
  <c r="BN239" i="1"/>
  <c r="BM239" i="1"/>
  <c r="K239" i="1"/>
  <c r="A239" i="1"/>
  <c r="CL238" i="1"/>
  <c r="CK238" i="1"/>
  <c r="CF238" i="1"/>
  <c r="CE238" i="1"/>
  <c r="BS238" i="1"/>
  <c r="BN238" i="1"/>
  <c r="BM238" i="1"/>
  <c r="K238" i="1"/>
  <c r="A238" i="1"/>
  <c r="CL237" i="1"/>
  <c r="CK237" i="1"/>
  <c r="CF237" i="1"/>
  <c r="CE237" i="1"/>
  <c r="BS237" i="1"/>
  <c r="BN237" i="1"/>
  <c r="K237" i="1"/>
  <c r="A237" i="1"/>
  <c r="CL236" i="1"/>
  <c r="CK236" i="1"/>
  <c r="CF236" i="1"/>
  <c r="CE236" i="1"/>
  <c r="BS236" i="1"/>
  <c r="BN236" i="1"/>
  <c r="BM236" i="1"/>
  <c r="K236" i="1"/>
  <c r="A236" i="1"/>
  <c r="CL235" i="1"/>
  <c r="CK235" i="1"/>
  <c r="CF235" i="1"/>
  <c r="CE235" i="1"/>
  <c r="BS235" i="1"/>
  <c r="BN235" i="1"/>
  <c r="BM235" i="1"/>
  <c r="K235" i="1"/>
  <c r="A235" i="1"/>
  <c r="CL234" i="1"/>
  <c r="CK234" i="1"/>
  <c r="CF234" i="1"/>
  <c r="CE234" i="1"/>
  <c r="BN234" i="1"/>
  <c r="BM234" i="1"/>
  <c r="BS234" i="1" s="1"/>
  <c r="K234" i="1"/>
  <c r="A234" i="1"/>
  <c r="CL233" i="1"/>
  <c r="CK233" i="1"/>
  <c r="CF233" i="1"/>
  <c r="CE233" i="1"/>
  <c r="BN233" i="1"/>
  <c r="BM233" i="1"/>
  <c r="BS233" i="1" s="1"/>
  <c r="K233" i="1"/>
  <c r="A233" i="1"/>
  <c r="CL232" i="1"/>
  <c r="CK232" i="1"/>
  <c r="CF232" i="1"/>
  <c r="CE232" i="1"/>
  <c r="BS232" i="1"/>
  <c r="BN232" i="1"/>
  <c r="BM232" i="1"/>
  <c r="K232" i="1"/>
  <c r="A232" i="1"/>
  <c r="CL231" i="1"/>
  <c r="CK231" i="1"/>
  <c r="CF231" i="1"/>
  <c r="CE231" i="1"/>
  <c r="BS231" i="1"/>
  <c r="BN231" i="1"/>
  <c r="BM231" i="1"/>
  <c r="K231" i="1"/>
  <c r="A231" i="1"/>
  <c r="CL230" i="1"/>
  <c r="CK230" i="1"/>
  <c r="CF230" i="1"/>
  <c r="CE230" i="1"/>
  <c r="BN230" i="1"/>
  <c r="BM230" i="1"/>
  <c r="BS230" i="1" s="1"/>
  <c r="K230" i="1"/>
  <c r="A230" i="1"/>
  <c r="CL229" i="1"/>
  <c r="CK229" i="1"/>
  <c r="CF229" i="1"/>
  <c r="CE229" i="1"/>
  <c r="BN229" i="1"/>
  <c r="BM229" i="1"/>
  <c r="BS229" i="1" s="1"/>
  <c r="K229" i="1"/>
  <c r="A229" i="1"/>
  <c r="CL228" i="1"/>
  <c r="CK228" i="1"/>
  <c r="CF228" i="1"/>
  <c r="CE228" i="1"/>
  <c r="BS228" i="1"/>
  <c r="BN228" i="1"/>
  <c r="BM228" i="1"/>
  <c r="K228" i="1"/>
  <c r="A228" i="1"/>
  <c r="CL227" i="1"/>
  <c r="CK227" i="1"/>
  <c r="CF227" i="1"/>
  <c r="CE227" i="1"/>
  <c r="BS227" i="1"/>
  <c r="BN227" i="1"/>
  <c r="BM227" i="1"/>
  <c r="K227" i="1"/>
  <c r="A227" i="1"/>
  <c r="CL226" i="1"/>
  <c r="CK226" i="1"/>
  <c r="CF226" i="1"/>
  <c r="CE226" i="1"/>
  <c r="BN226" i="1"/>
  <c r="BM226" i="1"/>
  <c r="BS226" i="1" s="1"/>
  <c r="K226" i="1"/>
  <c r="A226" i="1"/>
  <c r="CL225" i="1"/>
  <c r="CK225" i="1"/>
  <c r="CF225" i="1"/>
  <c r="CE225" i="1"/>
  <c r="BN225" i="1"/>
  <c r="BM225" i="1"/>
  <c r="BS225" i="1" s="1"/>
  <c r="K225" i="1"/>
  <c r="A225" i="1"/>
  <c r="CL224" i="1"/>
  <c r="CK224" i="1"/>
  <c r="CF224" i="1"/>
  <c r="CE224" i="1"/>
  <c r="BS224" i="1"/>
  <c r="BN224" i="1"/>
  <c r="BM224" i="1"/>
  <c r="K224" i="1"/>
  <c r="A224" i="1"/>
  <c r="CL223" i="1"/>
  <c r="CK223" i="1"/>
  <c r="CF223" i="1"/>
  <c r="CE223" i="1"/>
  <c r="BS223" i="1"/>
  <c r="BN223" i="1"/>
  <c r="BM223" i="1"/>
  <c r="K223" i="1"/>
  <c r="A223" i="1"/>
  <c r="CL222" i="1"/>
  <c r="CK222" i="1"/>
  <c r="CF222" i="1"/>
  <c r="CE222" i="1"/>
  <c r="BN222" i="1"/>
  <c r="BM222" i="1"/>
  <c r="BS222" i="1" s="1"/>
  <c r="K222" i="1"/>
  <c r="A222" i="1"/>
  <c r="CL221" i="1"/>
  <c r="CK221" i="1"/>
  <c r="CF221" i="1"/>
  <c r="CE221" i="1"/>
  <c r="BN221" i="1"/>
  <c r="BM221" i="1"/>
  <c r="BS221" i="1" s="1"/>
  <c r="K221" i="1"/>
  <c r="A221" i="1"/>
  <c r="CL220" i="1"/>
  <c r="CK220" i="1"/>
  <c r="CF220" i="1"/>
  <c r="CE220" i="1"/>
  <c r="BS220" i="1"/>
  <c r="BN220" i="1"/>
  <c r="BM220" i="1"/>
  <c r="K220" i="1"/>
  <c r="A220" i="1"/>
  <c r="CL219" i="1"/>
  <c r="CK219" i="1"/>
  <c r="CF219" i="1"/>
  <c r="CE219" i="1"/>
  <c r="BS219" i="1"/>
  <c r="BN219" i="1"/>
  <c r="BM219" i="1"/>
  <c r="K219" i="1"/>
  <c r="A219" i="1"/>
  <c r="CL218" i="1"/>
  <c r="CK218" i="1"/>
  <c r="CF218" i="1"/>
  <c r="CE218" i="1"/>
  <c r="BN218" i="1"/>
  <c r="BM218" i="1"/>
  <c r="BS218" i="1" s="1"/>
  <c r="K218" i="1"/>
  <c r="A218" i="1"/>
  <c r="CL217" i="1"/>
  <c r="CK217" i="1"/>
  <c r="CF217" i="1"/>
  <c r="CE217" i="1"/>
  <c r="BN217" i="1"/>
  <c r="BM217" i="1"/>
  <c r="BS217" i="1" s="1"/>
  <c r="K217" i="1"/>
  <c r="A217" i="1"/>
  <c r="CL216" i="1"/>
  <c r="CK216" i="1"/>
  <c r="CF216" i="1"/>
  <c r="CE216" i="1"/>
  <c r="BS216" i="1"/>
  <c r="BN216" i="1"/>
  <c r="BM216" i="1"/>
  <c r="K216" i="1"/>
  <c r="A216" i="1"/>
  <c r="CL215" i="1"/>
  <c r="CK215" i="1"/>
  <c r="CF215" i="1"/>
  <c r="CE215" i="1"/>
  <c r="BS215" i="1"/>
  <c r="BN215" i="1"/>
  <c r="BM215" i="1"/>
  <c r="K215" i="1"/>
  <c r="A215" i="1"/>
  <c r="CL214" i="1"/>
  <c r="CK214" i="1"/>
  <c r="CF214" i="1"/>
  <c r="CE214" i="1"/>
  <c r="BN214" i="1"/>
  <c r="BM214" i="1"/>
  <c r="BS214" i="1" s="1"/>
  <c r="K214" i="1"/>
  <c r="A214" i="1"/>
  <c r="CL213" i="1"/>
  <c r="CK213" i="1"/>
  <c r="CF213" i="1"/>
  <c r="CE213" i="1"/>
  <c r="BN213" i="1"/>
  <c r="BM213" i="1"/>
  <c r="BS213" i="1" s="1"/>
  <c r="K213" i="1"/>
  <c r="A213" i="1"/>
  <c r="CL212" i="1"/>
  <c r="CK212" i="1"/>
  <c r="CF212" i="1"/>
  <c r="CE212" i="1"/>
  <c r="BU212" i="1"/>
  <c r="BN212" i="1"/>
  <c r="BM212" i="1"/>
  <c r="BS212" i="1" s="1"/>
  <c r="K212" i="1"/>
  <c r="A212" i="1"/>
  <c r="CL211" i="1"/>
  <c r="CK211" i="1"/>
  <c r="CF211" i="1"/>
  <c r="CE211" i="1"/>
  <c r="BU211" i="1"/>
  <c r="BN211" i="1"/>
  <c r="BM211" i="1"/>
  <c r="BS211" i="1" s="1"/>
  <c r="K211" i="1"/>
  <c r="A211" i="1"/>
  <c r="CL210" i="1"/>
  <c r="CK210" i="1"/>
  <c r="CF210" i="1"/>
  <c r="CE210" i="1"/>
  <c r="BU210" i="1"/>
  <c r="BN210" i="1"/>
  <c r="BM210" i="1"/>
  <c r="BS210" i="1" s="1"/>
  <c r="K210" i="1"/>
  <c r="A210" i="1"/>
  <c r="CL209" i="1"/>
  <c r="CK209" i="1"/>
  <c r="CF209" i="1"/>
  <c r="CE209" i="1"/>
  <c r="BU209" i="1"/>
  <c r="BN209" i="1"/>
  <c r="BM209" i="1"/>
  <c r="BS209" i="1" s="1"/>
  <c r="K209" i="1"/>
  <c r="A209" i="1"/>
  <c r="CL208" i="1"/>
  <c r="CK208" i="1"/>
  <c r="CF208" i="1"/>
  <c r="CE208" i="1"/>
  <c r="BU208" i="1"/>
  <c r="BN208" i="1"/>
  <c r="BM208" i="1"/>
  <c r="BS208" i="1" s="1"/>
  <c r="K208" i="1"/>
  <c r="A208" i="1"/>
  <c r="CL207" i="1"/>
  <c r="CK207" i="1"/>
  <c r="CF207" i="1"/>
  <c r="CE207" i="1"/>
  <c r="BS207" i="1"/>
  <c r="BN207" i="1"/>
  <c r="BM207" i="1"/>
  <c r="K207" i="1"/>
  <c r="A207" i="1"/>
  <c r="CL206" i="1"/>
  <c r="CK206" i="1"/>
  <c r="CF206" i="1"/>
  <c r="CE206" i="1"/>
  <c r="BS206" i="1"/>
  <c r="BN206" i="1"/>
  <c r="BM206" i="1"/>
  <c r="K206" i="1"/>
  <c r="A206" i="1"/>
  <c r="CL205" i="1"/>
  <c r="CK205" i="1"/>
  <c r="CF205" i="1"/>
  <c r="CE205" i="1"/>
  <c r="BN205" i="1"/>
  <c r="BM205" i="1"/>
  <c r="BS205" i="1" s="1"/>
  <c r="K205" i="1"/>
  <c r="A205" i="1"/>
  <c r="CL204" i="1"/>
  <c r="CK204" i="1"/>
  <c r="CF204" i="1"/>
  <c r="CE204" i="1"/>
  <c r="BN204" i="1"/>
  <c r="BM204" i="1"/>
  <c r="BS204" i="1" s="1"/>
  <c r="K204" i="1"/>
  <c r="A204" i="1"/>
  <c r="CL203" i="1"/>
  <c r="CK203" i="1"/>
  <c r="CF203" i="1"/>
  <c r="CE203" i="1"/>
  <c r="BS203" i="1"/>
  <c r="BN203" i="1"/>
  <c r="BM203" i="1"/>
  <c r="K203" i="1"/>
  <c r="A203" i="1"/>
  <c r="CL202" i="1"/>
  <c r="CK202" i="1"/>
  <c r="CF202" i="1"/>
  <c r="CE202" i="1"/>
  <c r="BS202" i="1"/>
  <c r="BN202" i="1"/>
  <c r="BM202" i="1"/>
  <c r="K202" i="1"/>
  <c r="A202" i="1"/>
  <c r="CL201" i="1"/>
  <c r="CK201" i="1"/>
  <c r="CF201" i="1"/>
  <c r="CE201" i="1"/>
  <c r="BN201" i="1"/>
  <c r="BM201" i="1"/>
  <c r="BS201" i="1" s="1"/>
  <c r="K201" i="1"/>
  <c r="A201" i="1"/>
  <c r="CL200" i="1"/>
  <c r="CK200" i="1"/>
  <c r="CF200" i="1"/>
  <c r="CE200" i="1"/>
  <c r="BN200" i="1"/>
  <c r="BM200" i="1"/>
  <c r="BS200" i="1" s="1"/>
  <c r="K200" i="1"/>
  <c r="A200" i="1"/>
  <c r="CL199" i="1"/>
  <c r="CK199" i="1"/>
  <c r="CF199" i="1"/>
  <c r="CE199" i="1"/>
  <c r="BS199" i="1"/>
  <c r="BN199" i="1"/>
  <c r="BM199" i="1"/>
  <c r="K199" i="1"/>
  <c r="A199" i="1"/>
  <c r="CL198" i="1"/>
  <c r="CK198" i="1"/>
  <c r="CF198" i="1"/>
  <c r="CE198" i="1"/>
  <c r="BS198" i="1"/>
  <c r="BN198" i="1"/>
  <c r="BM198" i="1"/>
  <c r="K198" i="1"/>
  <c r="A198" i="1"/>
  <c r="CL197" i="1"/>
  <c r="CK197" i="1"/>
  <c r="CF197" i="1"/>
  <c r="CE197" i="1"/>
  <c r="BN197" i="1"/>
  <c r="BM197" i="1"/>
  <c r="BS197" i="1" s="1"/>
  <c r="K197" i="1"/>
  <c r="A197" i="1"/>
  <c r="CL196" i="1"/>
  <c r="CK196" i="1"/>
  <c r="CF196" i="1"/>
  <c r="CE196" i="1"/>
  <c r="BN196" i="1"/>
  <c r="BM196" i="1"/>
  <c r="BS196" i="1" s="1"/>
  <c r="K196" i="1"/>
  <c r="A196" i="1"/>
  <c r="CL195" i="1"/>
  <c r="CK195" i="1"/>
  <c r="CF195" i="1"/>
  <c r="CE195" i="1"/>
  <c r="BU195" i="1"/>
  <c r="BN195" i="1"/>
  <c r="BM195" i="1"/>
  <c r="BS195" i="1" s="1"/>
  <c r="K195" i="1"/>
  <c r="A195" i="1"/>
  <c r="CL194" i="1"/>
  <c r="CK194" i="1"/>
  <c r="CF194" i="1"/>
  <c r="CE194" i="1"/>
  <c r="BU194" i="1"/>
  <c r="BN194" i="1"/>
  <c r="BM194" i="1"/>
  <c r="BS194" i="1" s="1"/>
  <c r="K194" i="1"/>
  <c r="A194" i="1"/>
  <c r="CL193" i="1"/>
  <c r="CK193" i="1"/>
  <c r="CF193" i="1"/>
  <c r="CE193" i="1"/>
  <c r="BU193" i="1"/>
  <c r="BN193" i="1"/>
  <c r="BM193" i="1"/>
  <c r="BS193" i="1" s="1"/>
  <c r="K193" i="1"/>
  <c r="A193" i="1"/>
  <c r="CL192" i="1"/>
  <c r="CK192" i="1"/>
  <c r="CF192" i="1"/>
  <c r="CE192" i="1"/>
  <c r="BU192" i="1"/>
  <c r="BN192" i="1"/>
  <c r="BM192" i="1"/>
  <c r="BS192" i="1" s="1"/>
  <c r="K192" i="1"/>
  <c r="A192" i="1"/>
  <c r="CL191" i="1"/>
  <c r="CK191" i="1"/>
  <c r="CF191" i="1"/>
  <c r="CE191" i="1"/>
  <c r="BU191" i="1"/>
  <c r="BN191" i="1"/>
  <c r="BM191" i="1"/>
  <c r="BS191" i="1" s="1"/>
  <c r="K191" i="1"/>
  <c r="A191" i="1"/>
  <c r="CL190" i="1"/>
  <c r="CK190" i="1"/>
  <c r="CF190" i="1"/>
  <c r="CE190" i="1"/>
  <c r="BU190" i="1"/>
  <c r="BN190" i="1"/>
  <c r="BM190" i="1"/>
  <c r="BS190" i="1" s="1"/>
  <c r="K190" i="1"/>
  <c r="A190" i="1"/>
  <c r="CL189" i="1"/>
  <c r="CK189" i="1"/>
  <c r="CF189" i="1"/>
  <c r="CE189" i="1"/>
  <c r="BU189" i="1"/>
  <c r="BN189" i="1"/>
  <c r="BM189" i="1"/>
  <c r="BS189" i="1" s="1"/>
  <c r="K189" i="1"/>
  <c r="A189" i="1"/>
  <c r="CL188" i="1"/>
  <c r="CK188" i="1"/>
  <c r="CF188" i="1"/>
  <c r="CE188" i="1"/>
  <c r="BU188" i="1"/>
  <c r="BN188" i="1"/>
  <c r="BM188" i="1"/>
  <c r="BS188" i="1" s="1"/>
  <c r="K188" i="1"/>
  <c r="A188" i="1"/>
  <c r="CL187" i="1"/>
  <c r="CK187" i="1"/>
  <c r="CF187" i="1"/>
  <c r="CE187" i="1"/>
  <c r="BU187" i="1"/>
  <c r="BN187" i="1"/>
  <c r="BM187" i="1"/>
  <c r="BS187" i="1" s="1"/>
  <c r="K187" i="1"/>
  <c r="A187" i="1"/>
  <c r="CL186" i="1"/>
  <c r="CK186" i="1"/>
  <c r="CF186" i="1"/>
  <c r="CE186" i="1"/>
  <c r="BU186" i="1"/>
  <c r="BN186" i="1"/>
  <c r="BM186" i="1"/>
  <c r="BS186" i="1" s="1"/>
  <c r="K186" i="1"/>
  <c r="A186" i="1"/>
  <c r="CL185" i="1"/>
  <c r="CK185" i="1"/>
  <c r="CF185" i="1"/>
  <c r="CE185" i="1"/>
  <c r="BU185" i="1"/>
  <c r="BS185" i="1"/>
  <c r="BN185" i="1"/>
  <c r="BM185" i="1"/>
  <c r="K185" i="1"/>
  <c r="A185" i="1"/>
  <c r="CL184" i="1"/>
  <c r="CK184" i="1"/>
  <c r="CF184" i="1"/>
  <c r="CE184" i="1"/>
  <c r="BU184" i="1"/>
  <c r="BN184" i="1"/>
  <c r="BM184" i="1"/>
  <c r="BS184" i="1" s="1"/>
  <c r="K184" i="1"/>
  <c r="A184" i="1"/>
  <c r="CL183" i="1"/>
  <c r="CK183" i="1"/>
  <c r="CF183" i="1"/>
  <c r="CE183" i="1"/>
  <c r="BU183" i="1"/>
  <c r="BN183" i="1"/>
  <c r="BM183" i="1"/>
  <c r="BS183" i="1" s="1"/>
  <c r="K183" i="1"/>
  <c r="A183" i="1"/>
  <c r="CL182" i="1"/>
  <c r="CK182" i="1"/>
  <c r="CF182" i="1"/>
  <c r="CE182" i="1"/>
  <c r="BU182" i="1"/>
  <c r="BN182" i="1"/>
  <c r="BM182" i="1"/>
  <c r="BS182" i="1" s="1"/>
  <c r="K182" i="1"/>
  <c r="A182" i="1"/>
  <c r="CL181" i="1"/>
  <c r="CK181" i="1"/>
  <c r="CF181" i="1"/>
  <c r="CE181" i="1"/>
  <c r="BU181" i="1"/>
  <c r="BS181" i="1"/>
  <c r="BN181" i="1"/>
  <c r="BM181" i="1"/>
  <c r="K181" i="1"/>
  <c r="A181" i="1"/>
  <c r="CL180" i="1"/>
  <c r="CK180" i="1"/>
  <c r="CF180" i="1"/>
  <c r="CE180" i="1"/>
  <c r="BU180" i="1"/>
  <c r="BN180" i="1"/>
  <c r="BM180" i="1"/>
  <c r="BS180" i="1" s="1"/>
  <c r="K180" i="1"/>
  <c r="A180" i="1"/>
  <c r="CL179" i="1"/>
  <c r="CK179" i="1"/>
  <c r="CF179" i="1"/>
  <c r="CE179" i="1"/>
  <c r="BU179" i="1"/>
  <c r="BN179" i="1"/>
  <c r="BM179" i="1"/>
  <c r="BS179" i="1" s="1"/>
  <c r="K179" i="1"/>
  <c r="A179" i="1"/>
  <c r="CL178" i="1"/>
  <c r="CK178" i="1"/>
  <c r="CF178" i="1"/>
  <c r="CE178" i="1"/>
  <c r="BU178" i="1"/>
  <c r="BN178" i="1"/>
  <c r="BM178" i="1"/>
  <c r="BS178" i="1" s="1"/>
  <c r="K178" i="1"/>
  <c r="A178" i="1"/>
  <c r="CL177" i="1"/>
  <c r="CK177" i="1"/>
  <c r="CF177" i="1"/>
  <c r="CE177" i="1"/>
  <c r="BU177" i="1"/>
  <c r="BS177" i="1"/>
  <c r="BN177" i="1"/>
  <c r="BM177" i="1"/>
  <c r="AD177" i="1"/>
  <c r="K177" i="1"/>
  <c r="A177" i="1"/>
  <c r="CL176" i="1"/>
  <c r="CK176" i="1"/>
  <c r="CF176" i="1"/>
  <c r="CE176" i="1"/>
  <c r="BS176" i="1"/>
  <c r="BN176" i="1"/>
  <c r="BM176" i="1"/>
  <c r="AD176" i="1"/>
  <c r="K176" i="1"/>
  <c r="A176" i="1"/>
  <c r="CL175" i="1"/>
  <c r="CK175" i="1"/>
  <c r="CF175" i="1"/>
  <c r="CE175" i="1"/>
  <c r="BU175" i="1"/>
  <c r="BN175" i="1"/>
  <c r="BM175" i="1"/>
  <c r="BS175" i="1" s="1"/>
  <c r="K175" i="1"/>
  <c r="A175" i="1"/>
  <c r="CL174" i="1"/>
  <c r="CK174" i="1"/>
  <c r="CF174" i="1"/>
  <c r="CE174" i="1"/>
  <c r="BU174" i="1"/>
  <c r="BN174" i="1"/>
  <c r="BM174" i="1"/>
  <c r="BS174" i="1" s="1"/>
  <c r="K174" i="1"/>
  <c r="A174" i="1"/>
  <c r="CL173" i="1"/>
  <c r="CK173" i="1"/>
  <c r="CF173" i="1"/>
  <c r="CE173" i="1"/>
  <c r="BU173" i="1"/>
  <c r="BM173" i="1"/>
  <c r="BS173" i="1" s="1"/>
  <c r="K173" i="1"/>
  <c r="A173" i="1"/>
  <c r="CL172" i="1"/>
  <c r="CK172" i="1"/>
  <c r="CF172" i="1"/>
  <c r="CE172" i="1"/>
  <c r="BU172" i="1"/>
  <c r="BS172" i="1"/>
  <c r="BM172" i="1"/>
  <c r="K172" i="1"/>
  <c r="A172" i="1"/>
  <c r="CL171" i="1"/>
  <c r="CK171" i="1"/>
  <c r="CF171" i="1"/>
  <c r="CE171" i="1"/>
  <c r="BU171" i="1"/>
  <c r="BS171" i="1"/>
  <c r="BM171" i="1"/>
  <c r="K171" i="1"/>
  <c r="A171" i="1"/>
  <c r="CL170" i="1"/>
  <c r="CK170" i="1"/>
  <c r="CF170" i="1"/>
  <c r="CE170" i="1"/>
  <c r="BU170" i="1"/>
  <c r="BM170" i="1"/>
  <c r="BS170" i="1" s="1"/>
  <c r="K170" i="1"/>
  <c r="A170" i="1"/>
  <c r="CL169" i="1"/>
  <c r="CK169" i="1"/>
  <c r="CF169" i="1"/>
  <c r="CE169" i="1"/>
  <c r="BU169" i="1"/>
  <c r="BM169" i="1"/>
  <c r="BS169" i="1" s="1"/>
  <c r="K169" i="1"/>
  <c r="A169" i="1"/>
  <c r="CL168" i="1"/>
  <c r="CK168" i="1"/>
  <c r="CF168" i="1"/>
  <c r="CE168" i="1"/>
  <c r="BS168" i="1"/>
  <c r="BM168" i="1"/>
  <c r="K168" i="1"/>
  <c r="A168" i="1"/>
  <c r="CL167" i="1"/>
  <c r="CK167" i="1"/>
  <c r="CF167" i="1"/>
  <c r="CE167" i="1"/>
  <c r="BM167" i="1"/>
  <c r="BS167" i="1" s="1"/>
  <c r="K167" i="1"/>
  <c r="A167" i="1"/>
  <c r="CL166" i="1"/>
  <c r="CK166" i="1"/>
  <c r="CF166" i="1"/>
  <c r="CE166" i="1"/>
  <c r="BU166" i="1"/>
  <c r="BS166" i="1"/>
  <c r="BM166" i="1"/>
  <c r="K166" i="1"/>
  <c r="A166" i="1"/>
  <c r="CL165" i="1"/>
  <c r="CK165" i="1"/>
  <c r="CF165" i="1"/>
  <c r="CE165" i="1"/>
  <c r="BS165" i="1"/>
  <c r="BN165" i="1"/>
  <c r="BM165" i="1"/>
  <c r="K165" i="1"/>
  <c r="A165" i="1"/>
  <c r="CL164" i="1"/>
  <c r="CK164" i="1"/>
  <c r="CF164" i="1"/>
  <c r="CE164" i="1"/>
  <c r="BN164" i="1"/>
  <c r="BM164" i="1"/>
  <c r="BS164" i="1" s="1"/>
  <c r="K164" i="1"/>
  <c r="A164" i="1"/>
  <c r="CL163" i="1"/>
  <c r="CK163" i="1"/>
  <c r="CF163" i="1"/>
  <c r="CE163" i="1"/>
  <c r="BU163" i="1"/>
  <c r="BS163" i="1"/>
  <c r="BM163" i="1"/>
  <c r="K163" i="1"/>
  <c r="A163" i="1"/>
  <c r="CL162" i="1"/>
  <c r="CK162" i="1"/>
  <c r="CF162" i="1"/>
  <c r="CE162" i="1"/>
  <c r="BS162" i="1"/>
  <c r="BN162" i="1"/>
  <c r="BM162" i="1"/>
  <c r="K162" i="1"/>
  <c r="A162" i="1"/>
  <c r="CL161" i="1"/>
  <c r="CK161" i="1"/>
  <c r="CF161" i="1"/>
  <c r="CE161" i="1"/>
  <c r="BU161" i="1"/>
  <c r="BS161" i="1"/>
  <c r="BN161" i="1"/>
  <c r="BM161" i="1"/>
  <c r="K161" i="1"/>
  <c r="A161" i="1"/>
  <c r="CL160" i="1"/>
  <c r="CK160" i="1"/>
  <c r="CF160" i="1"/>
  <c r="CE160" i="1"/>
  <c r="BS160" i="1"/>
  <c r="BN160" i="1"/>
  <c r="BM160" i="1"/>
  <c r="K160" i="1"/>
  <c r="A160" i="1"/>
  <c r="CL159" i="1"/>
  <c r="CK159" i="1"/>
  <c r="CF159" i="1"/>
  <c r="CE159" i="1"/>
  <c r="BU159" i="1"/>
  <c r="BS159" i="1"/>
  <c r="BN159" i="1"/>
  <c r="BM159" i="1"/>
  <c r="K159" i="1"/>
  <c r="A159" i="1"/>
  <c r="CL158" i="1"/>
  <c r="CK158" i="1"/>
  <c r="CF158" i="1"/>
  <c r="CE158" i="1"/>
  <c r="BU158" i="1"/>
  <c r="BS158" i="1"/>
  <c r="BN158" i="1"/>
  <c r="BM158" i="1"/>
  <c r="K158" i="1"/>
  <c r="A158" i="1"/>
  <c r="CL157" i="1"/>
  <c r="CK157" i="1"/>
  <c r="CF157" i="1"/>
  <c r="CE157" i="1"/>
  <c r="BU157" i="1"/>
  <c r="BS157" i="1"/>
  <c r="BN157" i="1"/>
  <c r="BM157" i="1"/>
  <c r="K157" i="1"/>
  <c r="A157" i="1"/>
  <c r="CL156" i="1"/>
  <c r="CK156" i="1"/>
  <c r="CF156" i="1"/>
  <c r="CE156" i="1"/>
  <c r="BN156" i="1"/>
  <c r="BM156" i="1"/>
  <c r="BS156" i="1" s="1"/>
  <c r="K156" i="1"/>
  <c r="A156" i="1"/>
  <c r="CL155" i="1"/>
  <c r="CK155" i="1"/>
  <c r="CF155" i="1"/>
  <c r="CE155" i="1"/>
  <c r="BU155" i="1"/>
  <c r="BN155" i="1"/>
  <c r="BM155" i="1"/>
  <c r="BS155" i="1" s="1"/>
  <c r="K155" i="1"/>
  <c r="A155" i="1"/>
  <c r="CL154" i="1"/>
  <c r="CK154" i="1"/>
  <c r="CF154" i="1"/>
  <c r="CE154" i="1"/>
  <c r="BU154" i="1"/>
  <c r="BN154" i="1"/>
  <c r="BM154" i="1"/>
  <c r="BS154" i="1" s="1"/>
  <c r="K154" i="1"/>
  <c r="A154" i="1"/>
  <c r="CL153" i="1"/>
  <c r="CK153" i="1"/>
  <c r="CF153" i="1"/>
  <c r="CE153" i="1"/>
  <c r="BU153" i="1"/>
  <c r="BN153" i="1"/>
  <c r="BM153" i="1"/>
  <c r="BS153" i="1" s="1"/>
  <c r="K153" i="1"/>
  <c r="A153" i="1"/>
  <c r="CL152" i="1"/>
  <c r="CK152" i="1"/>
  <c r="CF152" i="1"/>
  <c r="CE152" i="1"/>
  <c r="BU152" i="1"/>
  <c r="BN152" i="1"/>
  <c r="BM152" i="1"/>
  <c r="BS152" i="1" s="1"/>
  <c r="K152" i="1"/>
  <c r="A152" i="1"/>
  <c r="CL151" i="1"/>
  <c r="CK151" i="1"/>
  <c r="CF151" i="1"/>
  <c r="CE151" i="1"/>
  <c r="BU151" i="1"/>
  <c r="BN151" i="1"/>
  <c r="BM151" i="1"/>
  <c r="BS151" i="1" s="1"/>
  <c r="K151" i="1"/>
  <c r="A151" i="1"/>
  <c r="CL150" i="1"/>
  <c r="CK150" i="1"/>
  <c r="CF150" i="1"/>
  <c r="CE150" i="1"/>
  <c r="BU150" i="1"/>
  <c r="BN150" i="1"/>
  <c r="BM150" i="1"/>
  <c r="BS150" i="1" s="1"/>
  <c r="K150" i="1"/>
  <c r="A150" i="1"/>
  <c r="CL149" i="1"/>
  <c r="CK149" i="1"/>
  <c r="CF149" i="1"/>
  <c r="CE149" i="1"/>
  <c r="BU149" i="1"/>
  <c r="BN149" i="1"/>
  <c r="BM149" i="1"/>
  <c r="BS149" i="1" s="1"/>
  <c r="K149" i="1"/>
  <c r="A149" i="1"/>
  <c r="CL148" i="1"/>
  <c r="CK148" i="1"/>
  <c r="CF148" i="1"/>
  <c r="CE148" i="1"/>
  <c r="BU148" i="1"/>
  <c r="BN148" i="1"/>
  <c r="BM148" i="1"/>
  <c r="BS148" i="1" s="1"/>
  <c r="K148" i="1"/>
  <c r="A148" i="1"/>
  <c r="CL147" i="1"/>
  <c r="CK147" i="1"/>
  <c r="CF147" i="1"/>
  <c r="CE147" i="1"/>
  <c r="BN147" i="1"/>
  <c r="BM147" i="1"/>
  <c r="BS147" i="1" s="1"/>
  <c r="K147" i="1"/>
  <c r="A147" i="1"/>
  <c r="CL146" i="1"/>
  <c r="CK146" i="1"/>
  <c r="CF146" i="1"/>
  <c r="CE146" i="1"/>
  <c r="BU146" i="1"/>
  <c r="BN146" i="1"/>
  <c r="BM146" i="1"/>
  <c r="BS146" i="1" s="1"/>
  <c r="K146" i="1"/>
  <c r="A146" i="1"/>
  <c r="CL145" i="1"/>
  <c r="CK145" i="1"/>
  <c r="CF145" i="1"/>
  <c r="CE145" i="1"/>
  <c r="BU145" i="1"/>
  <c r="BN145" i="1"/>
  <c r="BM145" i="1"/>
  <c r="BS145" i="1" s="1"/>
  <c r="K145" i="1"/>
  <c r="A145" i="1"/>
  <c r="CL144" i="1"/>
  <c r="CK144" i="1"/>
  <c r="CF144" i="1"/>
  <c r="CE144" i="1"/>
  <c r="BU144" i="1"/>
  <c r="BN144" i="1"/>
  <c r="BM144" i="1"/>
  <c r="BS144" i="1" s="1"/>
  <c r="K144" i="1"/>
  <c r="A144" i="1"/>
  <c r="CK143" i="1"/>
  <c r="CF143" i="1"/>
  <c r="CE143" i="1"/>
  <c r="BU143" i="1"/>
  <c r="BS143" i="1"/>
  <c r="BN143" i="1"/>
  <c r="BM143" i="1"/>
  <c r="K143" i="1"/>
  <c r="A143" i="1"/>
  <c r="CK142" i="1"/>
  <c r="CF142" i="1"/>
  <c r="CE142" i="1"/>
  <c r="BU142" i="1"/>
  <c r="BS142" i="1"/>
  <c r="BN142" i="1"/>
  <c r="BM142" i="1"/>
  <c r="K142" i="1"/>
  <c r="A142" i="1"/>
  <c r="CK141" i="1"/>
  <c r="CF141" i="1"/>
  <c r="CE141" i="1"/>
  <c r="BU141" i="1"/>
  <c r="BN141" i="1"/>
  <c r="BM141" i="1"/>
  <c r="BS141" i="1" s="1"/>
  <c r="K141" i="1"/>
  <c r="A141" i="1"/>
  <c r="CK140" i="1"/>
  <c r="CF140" i="1"/>
  <c r="CE140" i="1"/>
  <c r="BU140" i="1"/>
  <c r="BN140" i="1"/>
  <c r="BM140" i="1"/>
  <c r="BS140" i="1" s="1"/>
  <c r="K140" i="1"/>
  <c r="A140" i="1"/>
  <c r="CK139" i="1"/>
  <c r="CF139" i="1"/>
  <c r="CE139" i="1"/>
  <c r="BU139" i="1"/>
  <c r="BS139" i="1"/>
  <c r="BN139" i="1"/>
  <c r="BM139" i="1"/>
  <c r="K139" i="1"/>
  <c r="A139" i="1"/>
  <c r="CK138" i="1"/>
  <c r="CF138" i="1"/>
  <c r="CE138" i="1"/>
  <c r="BU138" i="1"/>
  <c r="BS138" i="1"/>
  <c r="BN138" i="1"/>
  <c r="BM138" i="1"/>
  <c r="K138" i="1"/>
  <c r="A138" i="1"/>
  <c r="CK137" i="1"/>
  <c r="CF137" i="1"/>
  <c r="CE137" i="1"/>
  <c r="BU137" i="1"/>
  <c r="BN137" i="1"/>
  <c r="BM137" i="1"/>
  <c r="BS137" i="1" s="1"/>
  <c r="K137" i="1"/>
  <c r="A137" i="1"/>
  <c r="CK136" i="1"/>
  <c r="CF136" i="1"/>
  <c r="CE136" i="1"/>
  <c r="BS136" i="1"/>
  <c r="BN136" i="1"/>
  <c r="BM136" i="1"/>
  <c r="K136" i="1"/>
  <c r="A136" i="1"/>
  <c r="CK135" i="1"/>
  <c r="CF135" i="1"/>
  <c r="CE135" i="1"/>
  <c r="BU135" i="1"/>
  <c r="BS135" i="1"/>
  <c r="BN135" i="1"/>
  <c r="BM135" i="1"/>
  <c r="K135" i="1"/>
  <c r="A135" i="1"/>
  <c r="CK134" i="1"/>
  <c r="CF134" i="1"/>
  <c r="CE134" i="1"/>
  <c r="BU134" i="1"/>
  <c r="BN134" i="1"/>
  <c r="BM134" i="1"/>
  <c r="BS134" i="1" s="1"/>
  <c r="K134" i="1"/>
  <c r="A134" i="1"/>
  <c r="CK133" i="1"/>
  <c r="CF133" i="1"/>
  <c r="CE133" i="1"/>
  <c r="BU133" i="1"/>
  <c r="BN133" i="1"/>
  <c r="BM133" i="1"/>
  <c r="BS133" i="1" s="1"/>
  <c r="K133" i="1"/>
  <c r="A133" i="1"/>
  <c r="CK132" i="1"/>
  <c r="CF132" i="1"/>
  <c r="CE132" i="1"/>
  <c r="BU132" i="1"/>
  <c r="BS132" i="1"/>
  <c r="BN132" i="1"/>
  <c r="BM132" i="1"/>
  <c r="K132" i="1"/>
  <c r="A132" i="1"/>
  <c r="CK131" i="1"/>
  <c r="CF131" i="1"/>
  <c r="CE131" i="1"/>
  <c r="BU131" i="1"/>
  <c r="BS131" i="1"/>
  <c r="BN131" i="1"/>
  <c r="BM131" i="1"/>
  <c r="K131" i="1"/>
  <c r="A131" i="1"/>
  <c r="CK130" i="1"/>
  <c r="CF130" i="1"/>
  <c r="CE130" i="1"/>
  <c r="BU130" i="1"/>
  <c r="BN130" i="1"/>
  <c r="BM130" i="1"/>
  <c r="BS130" i="1" s="1"/>
  <c r="K130" i="1"/>
  <c r="A130" i="1"/>
  <c r="CK129" i="1"/>
  <c r="CF129" i="1"/>
  <c r="CE129" i="1"/>
  <c r="BU129" i="1"/>
  <c r="BN129" i="1"/>
  <c r="BM129" i="1"/>
  <c r="BS129" i="1" s="1"/>
  <c r="K129" i="1"/>
  <c r="A129" i="1"/>
  <c r="CK128" i="1"/>
  <c r="CF128" i="1"/>
  <c r="CE128" i="1"/>
  <c r="BU128" i="1"/>
  <c r="BS128" i="1"/>
  <c r="BN128" i="1"/>
  <c r="BM128" i="1"/>
  <c r="K128" i="1"/>
  <c r="A128" i="1"/>
  <c r="CK127" i="1"/>
  <c r="CF127" i="1"/>
  <c r="CE127" i="1"/>
  <c r="BU127" i="1"/>
  <c r="BS127" i="1"/>
  <c r="BN127" i="1"/>
  <c r="BM127" i="1"/>
  <c r="K127" i="1"/>
  <c r="A127" i="1"/>
  <c r="CK126" i="1"/>
  <c r="CF126" i="1"/>
  <c r="CE126" i="1"/>
  <c r="BU126" i="1"/>
  <c r="BN126" i="1"/>
  <c r="BM126" i="1"/>
  <c r="BS126" i="1" s="1"/>
  <c r="K126" i="1"/>
  <c r="A126" i="1"/>
  <c r="CK125" i="1"/>
  <c r="CF125" i="1"/>
  <c r="CE125" i="1"/>
  <c r="BU125" i="1"/>
  <c r="BN125" i="1"/>
  <c r="BM125" i="1"/>
  <c r="BS125" i="1" s="1"/>
  <c r="K125" i="1"/>
  <c r="A125" i="1"/>
  <c r="CK124" i="1"/>
  <c r="CF124" i="1"/>
  <c r="CE124" i="1"/>
  <c r="BU124" i="1"/>
  <c r="BS124" i="1"/>
  <c r="BN124" i="1"/>
  <c r="BM124" i="1"/>
  <c r="K124" i="1"/>
  <c r="A124" i="1"/>
  <c r="CK123" i="1"/>
  <c r="CF123" i="1"/>
  <c r="CE123" i="1"/>
  <c r="BU123" i="1"/>
  <c r="BS123" i="1"/>
  <c r="BN123" i="1"/>
  <c r="BM123" i="1"/>
  <c r="K123" i="1"/>
  <c r="A123" i="1"/>
  <c r="CL122" i="1"/>
  <c r="CK122" i="1"/>
  <c r="CF122" i="1"/>
  <c r="CE122" i="1"/>
  <c r="BU122" i="1"/>
  <c r="BS122" i="1"/>
  <c r="BN122" i="1"/>
  <c r="BM122" i="1"/>
  <c r="K122" i="1"/>
  <c r="CL121" i="1"/>
  <c r="CK121" i="1"/>
  <c r="CF121" i="1"/>
  <c r="CE121" i="1"/>
  <c r="BN121" i="1"/>
  <c r="BM121" i="1"/>
  <c r="BS121" i="1" s="1"/>
  <c r="K121" i="1"/>
  <c r="CL120" i="1"/>
  <c r="CK120" i="1"/>
  <c r="CF120" i="1"/>
  <c r="CE120" i="1"/>
  <c r="BU120" i="1"/>
  <c r="BS120" i="1"/>
  <c r="BN120" i="1"/>
  <c r="BM120" i="1"/>
  <c r="K120" i="1"/>
  <c r="CL119" i="1"/>
  <c r="CK119" i="1"/>
  <c r="CF119" i="1"/>
  <c r="CE119" i="1"/>
  <c r="BU119" i="1"/>
  <c r="BS119" i="1"/>
  <c r="BN119" i="1"/>
  <c r="BM119" i="1"/>
  <c r="K119" i="1"/>
  <c r="CL118" i="1"/>
  <c r="CK118" i="1"/>
  <c r="CF118" i="1"/>
  <c r="CE118" i="1"/>
  <c r="BU118" i="1"/>
  <c r="BN118" i="1"/>
  <c r="BM118" i="1"/>
  <c r="BS118" i="1" s="1"/>
  <c r="K118" i="1"/>
  <c r="CL117" i="1"/>
  <c r="CK117" i="1"/>
  <c r="CF117" i="1"/>
  <c r="CE117" i="1"/>
  <c r="BU117" i="1"/>
  <c r="BN117" i="1"/>
  <c r="BM117" i="1"/>
  <c r="BS117" i="1" s="1"/>
  <c r="K117" i="1"/>
  <c r="CL116" i="1"/>
  <c r="CK116" i="1"/>
  <c r="CF116" i="1"/>
  <c r="CE116" i="1"/>
  <c r="BU116" i="1"/>
  <c r="BS116" i="1"/>
  <c r="BN116" i="1"/>
  <c r="BM116" i="1"/>
  <c r="K116" i="1"/>
  <c r="CL115" i="1"/>
  <c r="CK115" i="1"/>
  <c r="CF115" i="1"/>
  <c r="CE115" i="1"/>
  <c r="BU115" i="1"/>
  <c r="BS115" i="1"/>
  <c r="BN115" i="1"/>
  <c r="BM115" i="1"/>
  <c r="K115" i="1"/>
  <c r="CL114" i="1"/>
  <c r="CK114" i="1"/>
  <c r="CF114" i="1"/>
  <c r="CE114" i="1"/>
  <c r="BU114" i="1"/>
  <c r="BN114" i="1"/>
  <c r="BM114" i="1"/>
  <c r="BS114" i="1" s="1"/>
  <c r="K114" i="1"/>
  <c r="CL113" i="1"/>
  <c r="CK113" i="1"/>
  <c r="CF113" i="1"/>
  <c r="CE113" i="1"/>
  <c r="BS113" i="1"/>
  <c r="BN113" i="1"/>
  <c r="BM113" i="1"/>
  <c r="K113" i="1"/>
  <c r="CL112" i="1"/>
  <c r="CK112" i="1"/>
  <c r="CF112" i="1"/>
  <c r="CE112" i="1"/>
  <c r="BN112" i="1"/>
  <c r="BM112" i="1"/>
  <c r="BS112" i="1" s="1"/>
  <c r="K112" i="1"/>
  <c r="CL111" i="1"/>
  <c r="CK111" i="1"/>
  <c r="CF111" i="1"/>
  <c r="CE111" i="1"/>
  <c r="BU111" i="1"/>
  <c r="BN111" i="1"/>
  <c r="BM111" i="1"/>
  <c r="BS111" i="1" s="1"/>
  <c r="K111" i="1"/>
  <c r="CL110" i="1"/>
  <c r="CK110" i="1"/>
  <c r="CF110" i="1"/>
  <c r="CE110" i="1"/>
  <c r="BU110" i="1"/>
  <c r="BS110" i="1"/>
  <c r="BN110" i="1"/>
  <c r="BM110" i="1"/>
  <c r="K110" i="1"/>
  <c r="CL109" i="1"/>
  <c r="CK109" i="1"/>
  <c r="CF109" i="1"/>
  <c r="CE109" i="1"/>
  <c r="BU109" i="1"/>
  <c r="BS109" i="1"/>
  <c r="BN109" i="1"/>
  <c r="BM109" i="1"/>
  <c r="AD109" i="1"/>
  <c r="K109" i="1"/>
  <c r="CL108" i="1"/>
  <c r="CK108" i="1"/>
  <c r="CF108" i="1"/>
  <c r="CE108" i="1"/>
  <c r="BU108" i="1"/>
  <c r="BS108" i="1"/>
  <c r="BN108" i="1"/>
  <c r="BM108" i="1"/>
  <c r="K108" i="1"/>
  <c r="CL107" i="1"/>
  <c r="CK107" i="1"/>
  <c r="CF107" i="1"/>
  <c r="CE107" i="1"/>
  <c r="BU107" i="1"/>
  <c r="BN107" i="1"/>
  <c r="BM107" i="1"/>
  <c r="BS107" i="1" s="1"/>
  <c r="K107" i="1"/>
  <c r="CL106" i="1"/>
  <c r="CK106" i="1"/>
  <c r="CF106" i="1"/>
  <c r="CE106" i="1"/>
  <c r="BU106" i="1"/>
  <c r="BN106" i="1"/>
  <c r="BM106" i="1"/>
  <c r="BS106" i="1" s="1"/>
  <c r="K106" i="1"/>
  <c r="CL105" i="1"/>
  <c r="CK105" i="1"/>
  <c r="CF105" i="1"/>
  <c r="CE105" i="1"/>
  <c r="BU105" i="1"/>
  <c r="BS105" i="1"/>
  <c r="BN105" i="1"/>
  <c r="BM105" i="1"/>
  <c r="K105" i="1"/>
  <c r="CL104" i="1"/>
  <c r="CK104" i="1"/>
  <c r="CF104" i="1"/>
  <c r="CE104" i="1"/>
  <c r="BU104" i="1"/>
  <c r="BS104" i="1"/>
  <c r="BN104" i="1"/>
  <c r="BM104" i="1"/>
  <c r="K104" i="1"/>
  <c r="CL103" i="1"/>
  <c r="CK103" i="1"/>
  <c r="CF103" i="1"/>
  <c r="CE103" i="1"/>
  <c r="BU103" i="1"/>
  <c r="BN103" i="1"/>
  <c r="BM103" i="1"/>
  <c r="BS103" i="1" s="1"/>
  <c r="AD103" i="1"/>
  <c r="K103" i="1"/>
  <c r="CL102" i="1"/>
  <c r="CK102" i="1"/>
  <c r="CF102" i="1"/>
  <c r="CE102" i="1"/>
  <c r="BU102" i="1"/>
  <c r="BN102" i="1"/>
  <c r="BM102" i="1"/>
  <c r="BS102" i="1" s="1"/>
  <c r="K102" i="1"/>
  <c r="CL101" i="1"/>
  <c r="CK101" i="1"/>
  <c r="CF101" i="1"/>
  <c r="CE101" i="1"/>
  <c r="BS101" i="1"/>
  <c r="BN101" i="1"/>
  <c r="BM101" i="1"/>
  <c r="K101" i="1"/>
  <c r="CL100" i="1"/>
  <c r="CK100" i="1"/>
  <c r="CF100" i="1"/>
  <c r="CE100" i="1"/>
  <c r="BU100" i="1"/>
  <c r="BS100" i="1"/>
  <c r="BN100" i="1"/>
  <c r="BM100" i="1"/>
  <c r="K100" i="1"/>
  <c r="CL99" i="1"/>
  <c r="CK99" i="1"/>
  <c r="CF99" i="1"/>
  <c r="CE99" i="1"/>
  <c r="BU99" i="1"/>
  <c r="BN99" i="1"/>
  <c r="BM99" i="1"/>
  <c r="BS99" i="1" s="1"/>
  <c r="K99" i="1"/>
  <c r="CL98" i="1"/>
  <c r="CK98" i="1"/>
  <c r="CF98" i="1"/>
  <c r="CE98" i="1"/>
  <c r="BU98" i="1"/>
  <c r="BN98" i="1"/>
  <c r="BM98" i="1"/>
  <c r="BS98" i="1" s="1"/>
  <c r="K98" i="1"/>
  <c r="CL97" i="1"/>
  <c r="CK97" i="1"/>
  <c r="CF97" i="1"/>
  <c r="CE97" i="1"/>
  <c r="BS97" i="1"/>
  <c r="BN97" i="1"/>
  <c r="BM97" i="1"/>
  <c r="K97" i="1"/>
  <c r="CL96" i="1"/>
  <c r="CK96" i="1"/>
  <c r="CF96" i="1"/>
  <c r="CE96" i="1"/>
  <c r="BU96" i="1"/>
  <c r="BN96" i="1"/>
  <c r="BM96" i="1"/>
  <c r="BS96" i="1" s="1"/>
  <c r="K96" i="1"/>
  <c r="CL95" i="1"/>
  <c r="CK95" i="1"/>
  <c r="CF95" i="1"/>
  <c r="CE95" i="1"/>
  <c r="BU95" i="1"/>
  <c r="BN95" i="1"/>
  <c r="BM95" i="1"/>
  <c r="BS95" i="1" s="1"/>
  <c r="AD95" i="1"/>
  <c r="K95" i="1"/>
  <c r="CL94" i="1"/>
  <c r="CK94" i="1"/>
  <c r="CF94" i="1"/>
  <c r="CE94" i="1"/>
  <c r="BU94" i="1"/>
  <c r="BN94" i="1"/>
  <c r="BM94" i="1"/>
  <c r="BS94" i="1" s="1"/>
  <c r="AD94" i="1"/>
  <c r="K94" i="1"/>
  <c r="CL93" i="1"/>
  <c r="CK93" i="1"/>
  <c r="CF93" i="1"/>
  <c r="CE93" i="1"/>
  <c r="BU93" i="1"/>
  <c r="BN93" i="1"/>
  <c r="BM93" i="1"/>
  <c r="BS93" i="1" s="1"/>
  <c r="AD93" i="1"/>
  <c r="K93" i="1"/>
  <c r="CL92" i="1"/>
  <c r="CK92" i="1"/>
  <c r="CF92" i="1"/>
  <c r="CE92" i="1"/>
  <c r="BU92" i="1"/>
  <c r="BN92" i="1"/>
  <c r="BM92" i="1"/>
  <c r="BS92" i="1" s="1"/>
  <c r="K92" i="1"/>
  <c r="CL91" i="1"/>
  <c r="CK91" i="1"/>
  <c r="CF91" i="1"/>
  <c r="CE91" i="1"/>
  <c r="BU91" i="1"/>
  <c r="BS91" i="1"/>
  <c r="BN91" i="1"/>
  <c r="BM91" i="1"/>
  <c r="K91" i="1"/>
  <c r="CL90" i="1"/>
  <c r="CK90" i="1"/>
  <c r="CF90" i="1"/>
  <c r="CE90" i="1"/>
  <c r="BU90" i="1"/>
  <c r="BS90" i="1"/>
  <c r="BN90" i="1"/>
  <c r="BM90" i="1"/>
  <c r="AD90" i="1"/>
  <c r="K90" i="1"/>
  <c r="CL89" i="1"/>
  <c r="CK89" i="1"/>
  <c r="CF89" i="1"/>
  <c r="CE89" i="1"/>
  <c r="BU89" i="1"/>
  <c r="BS89" i="1"/>
  <c r="BN89" i="1"/>
  <c r="BM89" i="1"/>
  <c r="AD89" i="1"/>
  <c r="K89" i="1"/>
  <c r="CL88" i="1"/>
  <c r="CK88" i="1"/>
  <c r="CF88" i="1"/>
  <c r="CE88" i="1"/>
  <c r="BN88" i="1"/>
  <c r="BM88" i="1"/>
  <c r="BS88" i="1" s="1"/>
  <c r="AD88" i="1"/>
  <c r="K88" i="1"/>
  <c r="CL87" i="1"/>
  <c r="CK87" i="1"/>
  <c r="CF87" i="1"/>
  <c r="CE87" i="1"/>
  <c r="BU87" i="1"/>
  <c r="BN87" i="1"/>
  <c r="BM87" i="1"/>
  <c r="BS87" i="1" s="1"/>
  <c r="AD87" i="1"/>
  <c r="K87" i="1"/>
  <c r="CL86" i="1"/>
  <c r="CK86" i="1"/>
  <c r="CF86" i="1"/>
  <c r="CE86" i="1"/>
  <c r="BU86" i="1"/>
  <c r="BN86" i="1"/>
  <c r="BM86" i="1"/>
  <c r="BS86" i="1" s="1"/>
  <c r="AD86" i="1"/>
  <c r="K86" i="1"/>
  <c r="CL85" i="1"/>
  <c r="CK85" i="1"/>
  <c r="CF85" i="1"/>
  <c r="CE85" i="1"/>
  <c r="BN85" i="1"/>
  <c r="BM85" i="1"/>
  <c r="BS85" i="1" s="1"/>
  <c r="AD85" i="1"/>
  <c r="K85" i="1"/>
  <c r="CL84" i="1"/>
  <c r="CK84" i="1"/>
  <c r="CF84" i="1"/>
  <c r="CE84" i="1"/>
  <c r="BU84" i="1"/>
  <c r="BN84" i="1"/>
  <c r="BM84" i="1"/>
  <c r="BS84" i="1" s="1"/>
  <c r="AD84" i="1"/>
  <c r="K84" i="1"/>
  <c r="CL83" i="1"/>
  <c r="CK83" i="1"/>
  <c r="CF83" i="1"/>
  <c r="CE83" i="1"/>
  <c r="BU83" i="1"/>
  <c r="BN83" i="1"/>
  <c r="BM83" i="1"/>
  <c r="BS83" i="1" s="1"/>
  <c r="K83" i="1"/>
  <c r="CL82" i="1"/>
  <c r="CK82" i="1"/>
  <c r="CF82" i="1"/>
  <c r="CE82" i="1"/>
  <c r="BU82" i="1"/>
  <c r="BN82" i="1"/>
  <c r="BM82" i="1"/>
  <c r="BS82" i="1" s="1"/>
  <c r="AD82" i="1"/>
  <c r="K82" i="1"/>
  <c r="CL81" i="1"/>
  <c r="CK81" i="1"/>
  <c r="CF81" i="1"/>
  <c r="CE81" i="1"/>
  <c r="BU81" i="1"/>
  <c r="BN81" i="1"/>
  <c r="BM81" i="1"/>
  <c r="BS81" i="1" s="1"/>
  <c r="AD81" i="1"/>
  <c r="K81" i="1"/>
  <c r="CL80" i="1"/>
  <c r="CK80" i="1"/>
  <c r="CF80" i="1"/>
  <c r="CE80" i="1"/>
  <c r="BU80" i="1"/>
  <c r="BS80" i="1"/>
  <c r="BN80" i="1"/>
  <c r="BM80" i="1"/>
  <c r="K80" i="1"/>
  <c r="CL79" i="1"/>
  <c r="CK79" i="1"/>
  <c r="CF79" i="1"/>
  <c r="CE79" i="1"/>
  <c r="BU79" i="1"/>
  <c r="BS79" i="1"/>
  <c r="BN79" i="1"/>
  <c r="BM79" i="1"/>
  <c r="K79" i="1"/>
  <c r="CL78" i="1"/>
  <c r="CK78" i="1"/>
  <c r="CF78" i="1"/>
  <c r="CE78" i="1"/>
  <c r="BU78" i="1"/>
  <c r="BS78" i="1"/>
  <c r="BN78" i="1"/>
  <c r="BM78" i="1"/>
  <c r="K78" i="1"/>
  <c r="CL77" i="1"/>
  <c r="CK77" i="1"/>
  <c r="CF77" i="1"/>
  <c r="CE77" i="1"/>
  <c r="BU77" i="1"/>
  <c r="BN77" i="1"/>
  <c r="BM77" i="1"/>
  <c r="BS77" i="1" s="1"/>
  <c r="CL76" i="1"/>
  <c r="CK76" i="1"/>
  <c r="CF76" i="1"/>
  <c r="CE76" i="1"/>
  <c r="BU76" i="1"/>
  <c r="BS76" i="1"/>
  <c r="BN76" i="1"/>
  <c r="BM76" i="1"/>
  <c r="CL75" i="1"/>
  <c r="CK75" i="1"/>
  <c r="CF75" i="1"/>
  <c r="CE75" i="1"/>
  <c r="BS75" i="1"/>
  <c r="BN75" i="1"/>
  <c r="BM75" i="1"/>
  <c r="CL74" i="1"/>
  <c r="CK74" i="1"/>
  <c r="CF74" i="1"/>
  <c r="CE74" i="1"/>
  <c r="BN74" i="1"/>
  <c r="BM74" i="1"/>
  <c r="BS74" i="1" s="1"/>
  <c r="CL73" i="1"/>
  <c r="CK73" i="1"/>
  <c r="CF73" i="1"/>
  <c r="CE73" i="1"/>
  <c r="BS73" i="1"/>
  <c r="BN73" i="1"/>
  <c r="BM73" i="1"/>
  <c r="CL72" i="1"/>
  <c r="CK72" i="1"/>
  <c r="CF72" i="1"/>
  <c r="CE72" i="1"/>
  <c r="BS72" i="1"/>
  <c r="BN72" i="1"/>
  <c r="BM72" i="1"/>
  <c r="CL71" i="1"/>
  <c r="CK71" i="1"/>
  <c r="CG71" i="1"/>
  <c r="CF71" i="1"/>
  <c r="BN71" i="1"/>
  <c r="CL70" i="1"/>
  <c r="CK70" i="1"/>
  <c r="CG70" i="1"/>
  <c r="AD70" i="1"/>
  <c r="AC70" i="1"/>
  <c r="AB70" i="1"/>
  <c r="AA70" i="1"/>
  <c r="Z70" i="1"/>
  <c r="Y70" i="1"/>
  <c r="K70" i="1"/>
  <c r="CL69" i="1"/>
  <c r="CK69" i="1"/>
  <c r="CG69" i="1"/>
  <c r="AD69" i="1"/>
  <c r="AC69" i="1"/>
  <c r="AB69" i="1"/>
  <c r="AA69" i="1"/>
  <c r="Z69" i="1"/>
  <c r="Y69" i="1"/>
  <c r="K69" i="1"/>
  <c r="CL68" i="1"/>
  <c r="CK68" i="1"/>
  <c r="CG68" i="1"/>
  <c r="AD68" i="1"/>
  <c r="AC68" i="1"/>
  <c r="AB68" i="1"/>
  <c r="AA68" i="1"/>
  <c r="Z68" i="1"/>
  <c r="Y68" i="1"/>
  <c r="K68" i="1"/>
  <c r="CL67" i="1"/>
  <c r="CK67" i="1"/>
  <c r="CG67" i="1"/>
  <c r="AD67" i="1"/>
  <c r="AC67" i="1"/>
  <c r="AB67" i="1"/>
  <c r="AA67" i="1"/>
  <c r="Z67" i="1"/>
  <c r="Y67" i="1"/>
  <c r="K67" i="1"/>
  <c r="CL66" i="1"/>
  <c r="CK66" i="1"/>
  <c r="CG66" i="1"/>
  <c r="AD66" i="1"/>
  <c r="AC66" i="1"/>
  <c r="AB66" i="1"/>
  <c r="AA66" i="1"/>
  <c r="Z66" i="1"/>
  <c r="Y66" i="1"/>
  <c r="K66" i="1"/>
  <c r="CL65" i="1"/>
  <c r="CK65" i="1"/>
  <c r="CG65" i="1"/>
  <c r="AD65" i="1"/>
  <c r="AC65" i="1"/>
  <c r="AB65" i="1"/>
  <c r="AA65" i="1"/>
  <c r="Z65" i="1"/>
  <c r="Y65" i="1"/>
  <c r="K65" i="1"/>
  <c r="CL64" i="1"/>
  <c r="CK64" i="1"/>
  <c r="CG64" i="1"/>
  <c r="AD64" i="1"/>
  <c r="AC64" i="1"/>
  <c r="AB64" i="1"/>
  <c r="AA64" i="1"/>
  <c r="Z64" i="1"/>
  <c r="Y64" i="1"/>
  <c r="K64" i="1"/>
  <c r="CL63" i="1"/>
  <c r="CK63" i="1"/>
  <c r="CG63" i="1"/>
  <c r="AD63" i="1"/>
  <c r="AC63" i="1"/>
  <c r="AB63" i="1"/>
  <c r="AA63" i="1"/>
  <c r="Z63" i="1"/>
  <c r="Y63" i="1"/>
  <c r="K63" i="1"/>
  <c r="CL62" i="1"/>
  <c r="CK62" i="1"/>
  <c r="CG62" i="1"/>
  <c r="AD62" i="1"/>
  <c r="AC62" i="1"/>
  <c r="AB62" i="1"/>
  <c r="AA62" i="1"/>
  <c r="Z62" i="1"/>
  <c r="Y62" i="1"/>
  <c r="K62" i="1"/>
  <c r="CL61" i="1"/>
  <c r="CK61" i="1"/>
  <c r="CG61" i="1"/>
  <c r="AD61" i="1"/>
  <c r="AC61" i="1"/>
  <c r="AB61" i="1"/>
  <c r="AA61" i="1"/>
  <c r="Z61" i="1"/>
  <c r="Y61" i="1"/>
  <c r="K61" i="1"/>
  <c r="CL60" i="1"/>
  <c r="CK60" i="1"/>
  <c r="CG60" i="1"/>
  <c r="AD60" i="1"/>
  <c r="AC60" i="1"/>
  <c r="AB60" i="1"/>
  <c r="AA60" i="1"/>
  <c r="Z60" i="1"/>
  <c r="Y60" i="1"/>
  <c r="K60" i="1"/>
  <c r="CL59" i="1"/>
  <c r="CK59" i="1"/>
  <c r="CG59" i="1"/>
  <c r="AD59" i="1"/>
  <c r="AC59" i="1"/>
  <c r="AB59" i="1"/>
  <c r="AA59" i="1"/>
  <c r="Z59" i="1"/>
  <c r="Y59" i="1"/>
  <c r="K59" i="1"/>
  <c r="CL58" i="1"/>
  <c r="CK58" i="1"/>
  <c r="CG58" i="1"/>
  <c r="AD58" i="1"/>
  <c r="AC58" i="1"/>
  <c r="AB58" i="1"/>
  <c r="AA58" i="1"/>
  <c r="Z58" i="1"/>
  <c r="Y58" i="1"/>
  <c r="K58" i="1"/>
  <c r="CL57" i="1"/>
  <c r="CK57" i="1"/>
  <c r="CG57" i="1"/>
  <c r="AD57" i="1"/>
  <c r="AC57" i="1"/>
  <c r="AB57" i="1"/>
  <c r="AA57" i="1"/>
  <c r="Z57" i="1"/>
  <c r="Y57" i="1"/>
  <c r="K57" i="1"/>
  <c r="CL56" i="1"/>
  <c r="CK56" i="1"/>
  <c r="CG56" i="1"/>
  <c r="AD56" i="1"/>
  <c r="AC56" i="1"/>
  <c r="AB56" i="1"/>
  <c r="AA56" i="1"/>
  <c r="Z56" i="1"/>
  <c r="Y56" i="1"/>
  <c r="K56" i="1"/>
  <c r="CL55" i="1"/>
  <c r="CK55" i="1"/>
  <c r="CG55" i="1"/>
  <c r="AD55" i="1"/>
  <c r="AC55" i="1"/>
  <c r="AB55" i="1"/>
  <c r="AA55" i="1"/>
  <c r="Z55" i="1"/>
  <c r="Y55" i="1"/>
  <c r="K55" i="1"/>
  <c r="CL54" i="1"/>
  <c r="CK54" i="1"/>
  <c r="CG54" i="1"/>
  <c r="AD54" i="1"/>
  <c r="AC54" i="1"/>
  <c r="AB54" i="1"/>
  <c r="AA54" i="1"/>
  <c r="Z54" i="1"/>
  <c r="Y54" i="1"/>
  <c r="K54" i="1"/>
  <c r="CL53" i="1"/>
  <c r="CK53" i="1"/>
  <c r="CG53" i="1"/>
  <c r="AD53" i="1"/>
  <c r="AC53" i="1"/>
  <c r="AB53" i="1"/>
  <c r="AA53" i="1"/>
  <c r="Z53" i="1"/>
  <c r="Y53" i="1"/>
  <c r="K53" i="1"/>
  <c r="CL52" i="1"/>
  <c r="CK52" i="1"/>
  <c r="CG52" i="1"/>
  <c r="AD52" i="1"/>
  <c r="AC52" i="1"/>
  <c r="AB52" i="1"/>
  <c r="AA52" i="1"/>
  <c r="Z52" i="1"/>
  <c r="Y52" i="1"/>
  <c r="K52" i="1"/>
  <c r="CL51" i="1"/>
  <c r="CK51" i="1"/>
  <c r="CG51" i="1"/>
  <c r="AD51" i="1"/>
  <c r="AC51" i="1"/>
  <c r="AB51" i="1"/>
  <c r="AA51" i="1"/>
  <c r="Z51" i="1"/>
  <c r="Y51" i="1"/>
  <c r="K51" i="1"/>
  <c r="CL50" i="1"/>
  <c r="CK50" i="1"/>
  <c r="CG50" i="1"/>
  <c r="AD50" i="1"/>
  <c r="AC50" i="1"/>
  <c r="AB50" i="1"/>
  <c r="AA50" i="1"/>
  <c r="Z50" i="1"/>
  <c r="Y50" i="1"/>
  <c r="K50" i="1"/>
  <c r="CL49" i="1"/>
  <c r="CK49" i="1"/>
  <c r="CG49" i="1"/>
  <c r="AD49" i="1"/>
  <c r="AC49" i="1"/>
  <c r="AB49" i="1"/>
  <c r="AA49" i="1"/>
  <c r="Z49" i="1"/>
  <c r="Y49" i="1"/>
  <c r="K49" i="1"/>
  <c r="CL48" i="1"/>
  <c r="CK48" i="1"/>
  <c r="CG48" i="1"/>
  <c r="AD48" i="1"/>
  <c r="AC48" i="1"/>
  <c r="AB48" i="1"/>
  <c r="AA48" i="1"/>
  <c r="Z48" i="1"/>
  <c r="Y48" i="1"/>
  <c r="K48" i="1"/>
  <c r="CL47" i="1"/>
  <c r="CK47" i="1"/>
  <c r="CG47" i="1"/>
  <c r="AD47" i="1"/>
  <c r="AC47" i="1"/>
  <c r="AB47" i="1"/>
  <c r="AA47" i="1"/>
  <c r="Z47" i="1"/>
  <c r="Y47" i="1"/>
  <c r="K47" i="1"/>
  <c r="CL46" i="1"/>
  <c r="CK46" i="1"/>
  <c r="CG46" i="1"/>
  <c r="AD46" i="1"/>
  <c r="AC46" i="1"/>
  <c r="AB46" i="1"/>
  <c r="AA46" i="1"/>
  <c r="Z46" i="1"/>
  <c r="Y46" i="1"/>
  <c r="K46" i="1"/>
  <c r="CL45" i="1"/>
  <c r="CK45" i="1"/>
  <c r="CG45" i="1"/>
  <c r="AD45" i="1"/>
  <c r="AC45" i="1"/>
  <c r="AB45" i="1"/>
  <c r="AA45" i="1"/>
  <c r="Z45" i="1"/>
  <c r="Y45" i="1"/>
  <c r="K45" i="1"/>
  <c r="CL44" i="1"/>
  <c r="CK44" i="1"/>
  <c r="CG44" i="1"/>
  <c r="BL44" i="1"/>
  <c r="AD44" i="1"/>
  <c r="AC44" i="1"/>
  <c r="AB44" i="1"/>
  <c r="AA44" i="1"/>
  <c r="Z44" i="1"/>
  <c r="Y44" i="1"/>
  <c r="K44" i="1"/>
  <c r="CL43" i="1"/>
  <c r="CK43" i="1"/>
  <c r="CG43" i="1"/>
  <c r="AD43" i="1"/>
  <c r="AC43" i="1"/>
  <c r="AB43" i="1"/>
  <c r="AA43" i="1"/>
  <c r="Z43" i="1"/>
  <c r="Y43" i="1"/>
  <c r="K43" i="1"/>
  <c r="CL42" i="1"/>
  <c r="CK42" i="1"/>
  <c r="CG42" i="1"/>
  <c r="AD42" i="1"/>
  <c r="AC42" i="1"/>
  <c r="AB42" i="1"/>
  <c r="AA42" i="1"/>
  <c r="Z42" i="1"/>
  <c r="Y42" i="1"/>
  <c r="K42" i="1"/>
  <c r="CL41" i="1"/>
  <c r="CK41" i="1"/>
  <c r="CG41" i="1"/>
  <c r="AD41" i="1"/>
  <c r="AC41" i="1"/>
  <c r="AB41" i="1"/>
  <c r="AA41" i="1"/>
  <c r="Z41" i="1"/>
  <c r="Y41" i="1"/>
  <c r="K41" i="1"/>
  <c r="CL40" i="1"/>
  <c r="CK40" i="1"/>
  <c r="CG40" i="1"/>
  <c r="AD40" i="1"/>
  <c r="AC40" i="1"/>
  <c r="AB40" i="1"/>
  <c r="AA40" i="1"/>
  <c r="Z40" i="1"/>
  <c r="Y40" i="1"/>
  <c r="K40" i="1"/>
  <c r="CL39" i="1"/>
  <c r="CK39" i="1"/>
  <c r="CG39" i="1"/>
  <c r="AD39" i="1"/>
  <c r="AC39" i="1"/>
  <c r="AB39" i="1"/>
  <c r="AA39" i="1"/>
  <c r="Z39" i="1"/>
  <c r="Y39" i="1"/>
  <c r="K39" i="1"/>
  <c r="CL38" i="1"/>
  <c r="CK38" i="1"/>
  <c r="CG38" i="1"/>
  <c r="AD38" i="1"/>
  <c r="AC38" i="1"/>
  <c r="AB38" i="1"/>
  <c r="AA38" i="1"/>
  <c r="Z38" i="1"/>
  <c r="Y38" i="1"/>
  <c r="K38" i="1"/>
  <c r="CL37" i="1"/>
  <c r="CK37" i="1"/>
  <c r="CG37" i="1"/>
  <c r="AD37" i="1"/>
  <c r="AC37" i="1"/>
  <c r="AB37" i="1"/>
  <c r="AA37" i="1"/>
  <c r="Z37" i="1"/>
  <c r="Y37" i="1"/>
  <c r="K37" i="1"/>
  <c r="CL36" i="1"/>
  <c r="CK36" i="1"/>
  <c r="CG36" i="1"/>
  <c r="AD36" i="1"/>
  <c r="AC36" i="1"/>
  <c r="AB36" i="1"/>
  <c r="AA36" i="1"/>
  <c r="Z36" i="1"/>
  <c r="Y36" i="1"/>
  <c r="K36" i="1"/>
  <c r="CL35" i="1"/>
  <c r="CK35" i="1"/>
  <c r="CG35" i="1"/>
  <c r="AD35" i="1"/>
  <c r="AC35" i="1"/>
  <c r="AB35" i="1"/>
  <c r="AA35" i="1"/>
  <c r="Z35" i="1"/>
  <c r="Y35" i="1"/>
  <c r="K35" i="1"/>
  <c r="CL34" i="1"/>
  <c r="CK34" i="1"/>
  <c r="CG34" i="1"/>
  <c r="AD34" i="1"/>
  <c r="AC34" i="1"/>
  <c r="AB34" i="1"/>
  <c r="AA34" i="1"/>
  <c r="Z34" i="1"/>
  <c r="Y34" i="1"/>
  <c r="K34" i="1"/>
  <c r="CL33" i="1"/>
  <c r="CK33" i="1"/>
  <c r="CG33" i="1"/>
  <c r="AD33" i="1"/>
  <c r="AC33" i="1"/>
  <c r="AB33" i="1"/>
  <c r="AA33" i="1"/>
  <c r="Z33" i="1"/>
  <c r="Y33" i="1"/>
  <c r="K33" i="1"/>
  <c r="CL32" i="1"/>
  <c r="CK32" i="1"/>
  <c r="CG32" i="1"/>
  <c r="AD32" i="1"/>
  <c r="AC32" i="1"/>
  <c r="AB32" i="1"/>
  <c r="AA32" i="1"/>
  <c r="Z32" i="1"/>
  <c r="Y32" i="1"/>
  <c r="K32" i="1"/>
  <c r="CL31" i="1"/>
  <c r="CK31" i="1"/>
  <c r="CG31" i="1"/>
  <c r="AD31" i="1"/>
  <c r="AC31" i="1"/>
  <c r="AB31" i="1"/>
  <c r="AA31" i="1"/>
  <c r="Z31" i="1"/>
  <c r="Y31" i="1"/>
  <c r="K31" i="1"/>
  <c r="CL30" i="1"/>
  <c r="CK30" i="1"/>
  <c r="CG30" i="1"/>
  <c r="AD30" i="1"/>
  <c r="AC30" i="1"/>
  <c r="AB30" i="1"/>
  <c r="AA30" i="1"/>
  <c r="Z30" i="1"/>
  <c r="Y30" i="1"/>
  <c r="K30" i="1"/>
  <c r="CL29" i="1"/>
  <c r="CK29" i="1"/>
  <c r="CG29" i="1"/>
  <c r="AD29" i="1"/>
  <c r="AC29" i="1"/>
  <c r="AB29" i="1"/>
  <c r="AA29" i="1"/>
  <c r="Z29" i="1"/>
  <c r="Y29" i="1"/>
  <c r="K29" i="1"/>
  <c r="CL28" i="1"/>
  <c r="CK28" i="1"/>
  <c r="CG28" i="1"/>
  <c r="AD28" i="1"/>
  <c r="AC28" i="1"/>
  <c r="AB28" i="1"/>
  <c r="AA28" i="1"/>
  <c r="Z28" i="1"/>
  <c r="Y28" i="1"/>
  <c r="K28" i="1"/>
  <c r="CL27" i="1"/>
  <c r="CK27" i="1"/>
  <c r="CG27" i="1"/>
  <c r="AD27" i="1"/>
  <c r="AC27" i="1"/>
  <c r="AB27" i="1"/>
  <c r="AA27" i="1"/>
  <c r="Z27" i="1"/>
  <c r="Y27" i="1"/>
  <c r="K27" i="1"/>
  <c r="CL26" i="1"/>
  <c r="CK26" i="1"/>
  <c r="CG26" i="1"/>
  <c r="AD26" i="1"/>
  <c r="AC26" i="1"/>
  <c r="AB26" i="1"/>
  <c r="AA26" i="1"/>
  <c r="Z26" i="1"/>
  <c r="Y26" i="1"/>
  <c r="K26" i="1"/>
  <c r="CL25" i="1"/>
  <c r="CK25" i="1"/>
  <c r="CG25" i="1"/>
  <c r="AD25" i="1"/>
  <c r="AC25" i="1"/>
  <c r="AB25" i="1"/>
  <c r="AA25" i="1"/>
  <c r="Z25" i="1"/>
  <c r="Y25" i="1"/>
  <c r="K25" i="1"/>
  <c r="CL24" i="1"/>
  <c r="CK24" i="1"/>
  <c r="CG24" i="1"/>
  <c r="AD24" i="1"/>
  <c r="AC24" i="1"/>
  <c r="AB24" i="1"/>
  <c r="AA24" i="1"/>
  <c r="Z24" i="1"/>
  <c r="Y24" i="1"/>
  <c r="K24" i="1"/>
  <c r="CL23" i="1"/>
  <c r="CK23" i="1"/>
  <c r="CG23" i="1"/>
  <c r="AD23" i="1"/>
  <c r="AC23" i="1"/>
  <c r="AB23" i="1"/>
  <c r="AA23" i="1"/>
  <c r="Z23" i="1"/>
  <c r="Y23" i="1"/>
  <c r="K23" i="1"/>
  <c r="CL22" i="1"/>
  <c r="CK22" i="1"/>
  <c r="CG22" i="1"/>
  <c r="AD22" i="1"/>
  <c r="AC22" i="1"/>
  <c r="AB22" i="1"/>
  <c r="AA22" i="1"/>
  <c r="Z22" i="1"/>
  <c r="Y22" i="1"/>
  <c r="K22" i="1"/>
  <c r="CL21" i="1"/>
  <c r="CK21" i="1"/>
  <c r="CG21" i="1"/>
  <c r="AD21" i="1"/>
  <c r="AC21" i="1"/>
  <c r="AB21" i="1"/>
  <c r="AA21" i="1"/>
  <c r="Z21" i="1"/>
  <c r="Y21" i="1"/>
  <c r="K21" i="1"/>
  <c r="CL20" i="1"/>
  <c r="CK20" i="1"/>
  <c r="CG20" i="1"/>
  <c r="AD20" i="1"/>
  <c r="AC20" i="1"/>
  <c r="AB20" i="1"/>
  <c r="AA20" i="1"/>
  <c r="Z20" i="1"/>
  <c r="Y20" i="1"/>
  <c r="K20" i="1"/>
  <c r="CL19" i="1"/>
  <c r="CK19" i="1"/>
  <c r="CG19" i="1"/>
  <c r="AD19" i="1"/>
  <c r="AC19" i="1"/>
  <c r="AB19" i="1"/>
  <c r="AA19" i="1"/>
  <c r="Z19" i="1"/>
  <c r="Y19" i="1"/>
  <c r="K19" i="1"/>
  <c r="CL18" i="1"/>
  <c r="CK18" i="1"/>
  <c r="CG18" i="1"/>
  <c r="AD18" i="1"/>
  <c r="AC18" i="1"/>
  <c r="AB18" i="1"/>
  <c r="AA18" i="1"/>
  <c r="Z18" i="1"/>
  <c r="Y18" i="1"/>
  <c r="K18" i="1"/>
  <c r="CL17" i="1"/>
  <c r="CK17" i="1"/>
  <c r="CG17" i="1"/>
  <c r="AD17" i="1"/>
  <c r="AC17" i="1"/>
  <c r="AB17" i="1"/>
  <c r="AA17" i="1"/>
  <c r="Z17" i="1"/>
  <c r="Y17" i="1"/>
  <c r="K17" i="1"/>
  <c r="CL16" i="1"/>
  <c r="CK16" i="1"/>
  <c r="CG16" i="1"/>
  <c r="AD16" i="1"/>
  <c r="AC16" i="1"/>
  <c r="AB16" i="1"/>
  <c r="AA16" i="1"/>
  <c r="Z16" i="1"/>
  <c r="Y16" i="1"/>
  <c r="K16" i="1"/>
  <c r="CL15" i="1"/>
  <c r="CK15" i="1"/>
  <c r="CG15" i="1"/>
  <c r="AD15" i="1"/>
  <c r="AC15" i="1"/>
  <c r="AB15" i="1"/>
  <c r="AA15" i="1"/>
  <c r="Z15" i="1"/>
  <c r="Y15" i="1"/>
  <c r="K15" i="1"/>
  <c r="CL14" i="1"/>
  <c r="CK14" i="1"/>
  <c r="CG14" i="1"/>
  <c r="AD14" i="1"/>
  <c r="AC14" i="1"/>
  <c r="AB14" i="1"/>
  <c r="AA14" i="1"/>
  <c r="Z14" i="1"/>
  <c r="Y14" i="1"/>
  <c r="K14" i="1"/>
  <c r="CL13" i="1"/>
  <c r="CK13" i="1"/>
  <c r="CG13" i="1"/>
  <c r="AD13" i="1"/>
  <c r="AC13" i="1"/>
  <c r="AB13" i="1"/>
  <c r="AA13" i="1"/>
  <c r="Z13" i="1"/>
  <c r="Y13" i="1"/>
  <c r="K13" i="1"/>
  <c r="CL12" i="1"/>
  <c r="CK12" i="1"/>
  <c r="CG12" i="1"/>
  <c r="AD12" i="1"/>
  <c r="AC12" i="1"/>
  <c r="AB12" i="1"/>
  <c r="AA12" i="1"/>
  <c r="Z12" i="1"/>
  <c r="Y12" i="1"/>
  <c r="K12" i="1"/>
  <c r="CL11" i="1"/>
  <c r="CK11" i="1"/>
  <c r="CG11" i="1"/>
  <c r="AD11" i="1"/>
  <c r="AC11" i="1"/>
  <c r="AB11" i="1"/>
  <c r="AA11" i="1"/>
  <c r="Z11" i="1"/>
  <c r="Y11" i="1"/>
  <c r="K11" i="1"/>
  <c r="CL10" i="1"/>
  <c r="CK10" i="1"/>
  <c r="CG10" i="1"/>
  <c r="AD10" i="1"/>
  <c r="AC10" i="1"/>
  <c r="AB10" i="1"/>
  <c r="AA10" i="1"/>
  <c r="Z10" i="1"/>
  <c r="Y10" i="1"/>
  <c r="K10" i="1"/>
  <c r="CL9" i="1"/>
  <c r="CK9" i="1"/>
  <c r="CG9" i="1"/>
  <c r="AD9" i="1"/>
  <c r="AC9" i="1"/>
  <c r="AB9" i="1"/>
  <c r="AA9" i="1"/>
  <c r="Z9" i="1"/>
  <c r="Y9" i="1"/>
  <c r="K9" i="1"/>
  <c r="CL8" i="1"/>
  <c r="CK8" i="1"/>
  <c r="CG8" i="1"/>
  <c r="AD8" i="1"/>
  <c r="AC8" i="1"/>
  <c r="AB8" i="1"/>
  <c r="AA8" i="1"/>
  <c r="Z8" i="1"/>
  <c r="Y8" i="1"/>
  <c r="K8" i="1"/>
  <c r="CL7" i="1"/>
  <c r="CK7" i="1"/>
  <c r="CG7" i="1"/>
  <c r="AD7" i="1"/>
  <c r="AC7" i="1"/>
  <c r="AB7" i="1"/>
  <c r="AA7" i="1"/>
  <c r="Z7" i="1"/>
  <c r="Y7" i="1"/>
  <c r="K7" i="1"/>
  <c r="CL6" i="1"/>
  <c r="CK6" i="1"/>
  <c r="CG6" i="1"/>
  <c r="AD6" i="1"/>
  <c r="AC6" i="1"/>
  <c r="AB6" i="1"/>
  <c r="AA6" i="1"/>
  <c r="Z6" i="1"/>
  <c r="Y6" i="1"/>
  <c r="K6" i="1"/>
  <c r="CL5" i="1"/>
  <c r="CK5" i="1"/>
  <c r="CG5" i="1"/>
  <c r="AD5" i="1"/>
  <c r="AC5" i="1"/>
  <c r="AB5" i="1"/>
  <c r="AA5" i="1"/>
  <c r="Z5" i="1"/>
  <c r="Y5" i="1"/>
  <c r="K5" i="1"/>
  <c r="CL4" i="1"/>
  <c r="CK4" i="1"/>
  <c r="CG4" i="1"/>
  <c r="AD4" i="1"/>
  <c r="AC4" i="1"/>
  <c r="AB4" i="1"/>
  <c r="AA4" i="1"/>
  <c r="Z4" i="1"/>
  <c r="Y4" i="1"/>
  <c r="K4" i="1"/>
  <c r="CL3" i="1"/>
  <c r="CK3" i="1"/>
  <c r="CG3" i="1"/>
  <c r="AD3" i="1"/>
  <c r="AC3" i="1"/>
  <c r="AB3" i="1"/>
  <c r="AA3" i="1"/>
  <c r="Z3" i="1"/>
  <c r="Y3" i="1"/>
  <c r="K3" i="1"/>
  <c r="CO2" i="1"/>
  <c r="CO3" i="1" s="1"/>
  <c r="CO4" i="1" s="1"/>
  <c r="CO5" i="1" s="1"/>
  <c r="CO6" i="1" s="1"/>
  <c r="CO7" i="1" s="1"/>
  <c r="CO8" i="1" s="1"/>
  <c r="CO9" i="1" s="1"/>
  <c r="CO10" i="1" s="1"/>
  <c r="CO11" i="1" s="1"/>
  <c r="CO12" i="1" s="1"/>
  <c r="CO13" i="1" s="1"/>
  <c r="CO14" i="1" s="1"/>
  <c r="CO15" i="1" s="1"/>
  <c r="CO16" i="1" s="1"/>
  <c r="CO17" i="1" s="1"/>
  <c r="CO18" i="1" s="1"/>
  <c r="CO19" i="1" s="1"/>
  <c r="CO20" i="1" s="1"/>
  <c r="CO21" i="1" s="1"/>
  <c r="CO22" i="1" s="1"/>
  <c r="CO23" i="1" s="1"/>
  <c r="CO24" i="1" s="1"/>
  <c r="CO25" i="1" s="1"/>
  <c r="CO26" i="1" s="1"/>
  <c r="CO27" i="1" s="1"/>
  <c r="CO28" i="1" s="1"/>
  <c r="CO29" i="1" s="1"/>
  <c r="CO30" i="1" s="1"/>
  <c r="CO31" i="1" s="1"/>
  <c r="CO32" i="1" s="1"/>
  <c r="CO33" i="1" s="1"/>
  <c r="CO34" i="1" s="1"/>
  <c r="CO35" i="1" s="1"/>
  <c r="CO36" i="1" s="1"/>
  <c r="CO37" i="1" s="1"/>
  <c r="CO38" i="1" s="1"/>
  <c r="CO39" i="1" s="1"/>
  <c r="CO40" i="1" s="1"/>
  <c r="CO41" i="1" s="1"/>
  <c r="CO42" i="1" s="1"/>
  <c r="CO43" i="1" s="1"/>
  <c r="CO44" i="1" s="1"/>
  <c r="CO45" i="1" s="1"/>
  <c r="CO46" i="1" s="1"/>
  <c r="CO47" i="1" s="1"/>
  <c r="CO48" i="1" s="1"/>
  <c r="CO49" i="1" s="1"/>
  <c r="CO50" i="1" s="1"/>
  <c r="CO51" i="1" s="1"/>
  <c r="CO52" i="1" s="1"/>
  <c r="CO53" i="1" s="1"/>
  <c r="CO54" i="1" s="1"/>
  <c r="CO55" i="1" s="1"/>
  <c r="CO56" i="1" s="1"/>
  <c r="CO57" i="1" s="1"/>
  <c r="CO58" i="1" s="1"/>
  <c r="CO59" i="1" s="1"/>
  <c r="CO60" i="1" s="1"/>
  <c r="CO61" i="1" s="1"/>
  <c r="CO62" i="1" s="1"/>
  <c r="CO63" i="1" s="1"/>
  <c r="CO64" i="1" s="1"/>
  <c r="CO65" i="1" s="1"/>
  <c r="CO66" i="1" s="1"/>
  <c r="CO67" i="1" s="1"/>
  <c r="CO68" i="1" s="1"/>
  <c r="CO69" i="1" s="1"/>
  <c r="CO70" i="1" s="1"/>
  <c r="CO71" i="1" s="1"/>
  <c r="CO72" i="1" s="1"/>
  <c r="CO73" i="1" s="1"/>
  <c r="CO74" i="1" s="1"/>
  <c r="CO75" i="1" s="1"/>
  <c r="CO76" i="1" s="1"/>
  <c r="CO77" i="1" s="1"/>
  <c r="CO78" i="1" s="1"/>
  <c r="CO79" i="1" s="1"/>
  <c r="CO80" i="1" s="1"/>
  <c r="CO81" i="1" s="1"/>
  <c r="CO82" i="1" s="1"/>
  <c r="CO83" i="1" s="1"/>
  <c r="CO84" i="1" s="1"/>
  <c r="CO85" i="1" s="1"/>
  <c r="CO86" i="1" s="1"/>
  <c r="CO87" i="1" s="1"/>
  <c r="CO88" i="1" s="1"/>
  <c r="CO89" i="1" s="1"/>
  <c r="CO90" i="1" s="1"/>
  <c r="CO91" i="1" s="1"/>
  <c r="CO92" i="1" s="1"/>
  <c r="CO93" i="1" s="1"/>
  <c r="CO94" i="1" s="1"/>
  <c r="CO95" i="1" s="1"/>
  <c r="CO96" i="1" s="1"/>
  <c r="CO97" i="1" s="1"/>
  <c r="CO98" i="1" s="1"/>
  <c r="CO99" i="1" s="1"/>
  <c r="CO100" i="1" s="1"/>
  <c r="CO101" i="1" s="1"/>
  <c r="CO102" i="1" s="1"/>
  <c r="CO103" i="1" s="1"/>
  <c r="CO104" i="1" s="1"/>
  <c r="CO105" i="1" s="1"/>
  <c r="CO106" i="1" s="1"/>
  <c r="CO107" i="1" s="1"/>
  <c r="CO108" i="1" s="1"/>
  <c r="CO109" i="1" s="1"/>
  <c r="CO110" i="1" s="1"/>
  <c r="CO111" i="1" s="1"/>
  <c r="CO112" i="1" s="1"/>
  <c r="CO113" i="1" s="1"/>
  <c r="CO114" i="1" s="1"/>
  <c r="CO115" i="1" s="1"/>
  <c r="CO116" i="1" s="1"/>
  <c r="CO117" i="1" s="1"/>
  <c r="CO118" i="1" s="1"/>
  <c r="CO119" i="1" s="1"/>
  <c r="CO120" i="1" s="1"/>
  <c r="CO121" i="1" s="1"/>
  <c r="CO122" i="1" s="1"/>
  <c r="CO123" i="1" s="1"/>
  <c r="CO124" i="1" s="1"/>
  <c r="CO125" i="1" s="1"/>
  <c r="CO126" i="1" s="1"/>
  <c r="CO127" i="1" s="1"/>
  <c r="CO128" i="1" s="1"/>
  <c r="CO129" i="1" s="1"/>
  <c r="CO130" i="1" s="1"/>
  <c r="CO131" i="1" s="1"/>
  <c r="CO132" i="1" s="1"/>
  <c r="CO133" i="1" s="1"/>
  <c r="CO134" i="1" s="1"/>
  <c r="CO135" i="1" s="1"/>
  <c r="CO136" i="1" s="1"/>
  <c r="CO137" i="1" s="1"/>
  <c r="CO138" i="1" s="1"/>
  <c r="CO139" i="1" s="1"/>
  <c r="CO140" i="1" s="1"/>
  <c r="CO141" i="1" s="1"/>
  <c r="CO142" i="1" s="1"/>
  <c r="CO143" i="1" s="1"/>
  <c r="CO144" i="1" s="1"/>
  <c r="CO145" i="1" s="1"/>
  <c r="CO146" i="1" s="1"/>
  <c r="CO147" i="1" s="1"/>
  <c r="CO148" i="1" s="1"/>
  <c r="CO149" i="1" s="1"/>
  <c r="CO150" i="1" s="1"/>
  <c r="CO151" i="1" s="1"/>
  <c r="CO152" i="1" s="1"/>
  <c r="CO153" i="1" s="1"/>
  <c r="CO154" i="1" s="1"/>
  <c r="CO155" i="1" s="1"/>
  <c r="CO156" i="1" s="1"/>
  <c r="CO157" i="1" s="1"/>
  <c r="CO158" i="1" s="1"/>
  <c r="CO159" i="1" s="1"/>
  <c r="CO160" i="1" s="1"/>
  <c r="CO161" i="1" s="1"/>
  <c r="CO162" i="1" s="1"/>
  <c r="CO163" i="1" s="1"/>
  <c r="CO164" i="1" s="1"/>
  <c r="CO165" i="1" s="1"/>
  <c r="CO166" i="1" s="1"/>
  <c r="CO167" i="1" s="1"/>
  <c r="CO168" i="1" s="1"/>
  <c r="CO169" i="1" s="1"/>
  <c r="CO170" i="1" s="1"/>
  <c r="CO171" i="1" s="1"/>
  <c r="CO172" i="1" s="1"/>
  <c r="CO173" i="1" s="1"/>
  <c r="CO174" i="1" s="1"/>
  <c r="CO175" i="1" s="1"/>
  <c r="CO176" i="1" s="1"/>
  <c r="CO177" i="1" s="1"/>
  <c r="CO178" i="1" s="1"/>
  <c r="CO179" i="1" s="1"/>
  <c r="CO180" i="1" s="1"/>
  <c r="CO181" i="1" s="1"/>
  <c r="CO182" i="1" s="1"/>
  <c r="CO183" i="1" s="1"/>
  <c r="CO184" i="1" s="1"/>
  <c r="CO185" i="1" s="1"/>
  <c r="CO186" i="1" s="1"/>
  <c r="CO187" i="1" s="1"/>
  <c r="CO188" i="1" s="1"/>
  <c r="CO189" i="1" s="1"/>
  <c r="CO190" i="1" s="1"/>
  <c r="CO191" i="1" s="1"/>
  <c r="CO192" i="1" s="1"/>
  <c r="CO193" i="1" s="1"/>
  <c r="CO194" i="1" s="1"/>
  <c r="CO195" i="1" s="1"/>
  <c r="CO196" i="1" s="1"/>
  <c r="CO197" i="1" s="1"/>
  <c r="CO198" i="1" s="1"/>
  <c r="CO199" i="1" s="1"/>
  <c r="CO200" i="1" s="1"/>
  <c r="CO201" i="1" s="1"/>
  <c r="CO202" i="1" s="1"/>
  <c r="CO203" i="1" s="1"/>
  <c r="CO204" i="1" s="1"/>
  <c r="CO205" i="1" s="1"/>
  <c r="CO206" i="1" s="1"/>
  <c r="CO207" i="1" s="1"/>
  <c r="CO208" i="1" s="1"/>
  <c r="CO209" i="1" s="1"/>
  <c r="CO210" i="1" s="1"/>
  <c r="CO211" i="1" s="1"/>
  <c r="CO212" i="1" s="1"/>
  <c r="CO213" i="1" s="1"/>
  <c r="CO214" i="1" s="1"/>
  <c r="CO215" i="1" s="1"/>
  <c r="CO216" i="1" s="1"/>
  <c r="CO217" i="1" s="1"/>
  <c r="CO218" i="1" s="1"/>
  <c r="CO219" i="1" s="1"/>
  <c r="CO220" i="1" s="1"/>
  <c r="CO221" i="1" s="1"/>
  <c r="CO222" i="1" s="1"/>
  <c r="CO223" i="1" s="1"/>
  <c r="CO224" i="1" s="1"/>
  <c r="CO225" i="1" s="1"/>
  <c r="CO226" i="1" s="1"/>
  <c r="CO227" i="1" s="1"/>
  <c r="CO228" i="1" s="1"/>
  <c r="CO229" i="1" s="1"/>
  <c r="CO230" i="1" s="1"/>
  <c r="CO231" i="1" s="1"/>
  <c r="CO232" i="1" s="1"/>
  <c r="CO233" i="1" s="1"/>
  <c r="CO234" i="1" s="1"/>
  <c r="CO235" i="1" s="1"/>
  <c r="CO236" i="1" s="1"/>
  <c r="CO237" i="1" s="1"/>
  <c r="CO238" i="1" s="1"/>
  <c r="CO239" i="1" s="1"/>
  <c r="CO240" i="1" s="1"/>
  <c r="CO241" i="1" s="1"/>
  <c r="CO242" i="1" s="1"/>
  <c r="CO243" i="1" s="1"/>
  <c r="CO244" i="1" s="1"/>
  <c r="CO245" i="1" s="1"/>
  <c r="CO246" i="1" s="1"/>
  <c r="CO247" i="1" s="1"/>
  <c r="CO248" i="1" s="1"/>
  <c r="CO249" i="1" s="1"/>
  <c r="CO250" i="1" s="1"/>
  <c r="CO251" i="1" s="1"/>
  <c r="CO252" i="1" s="1"/>
  <c r="CO253" i="1" s="1"/>
  <c r="CO254" i="1" s="1"/>
  <c r="CO255" i="1" s="1"/>
  <c r="CO256" i="1" s="1"/>
  <c r="CO257" i="1" s="1"/>
  <c r="CO258" i="1" s="1"/>
  <c r="CO259" i="1" s="1"/>
  <c r="CO260" i="1" s="1"/>
  <c r="CO261" i="1" s="1"/>
  <c r="CO262" i="1" s="1"/>
  <c r="CO263" i="1" s="1"/>
  <c r="CO264" i="1" s="1"/>
  <c r="CO265" i="1" s="1"/>
  <c r="CO266" i="1" s="1"/>
  <c r="CO267" i="1" s="1"/>
  <c r="CO268" i="1" s="1"/>
  <c r="CO269" i="1" s="1"/>
  <c r="CO270" i="1" s="1"/>
  <c r="CO271" i="1" s="1"/>
  <c r="CO272" i="1" s="1"/>
  <c r="CO273" i="1" s="1"/>
  <c r="CO274" i="1" s="1"/>
  <c r="CN2" i="1"/>
  <c r="CN3" i="1" s="1"/>
  <c r="CN4" i="1" s="1"/>
  <c r="CN5" i="1" s="1"/>
  <c r="CN6" i="1" s="1"/>
  <c r="CN7" i="1" s="1"/>
  <c r="CN8" i="1" s="1"/>
  <c r="CN9" i="1" s="1"/>
  <c r="CN10" i="1" s="1"/>
  <c r="CN11" i="1" s="1"/>
  <c r="CN12" i="1" s="1"/>
  <c r="CN13" i="1" s="1"/>
  <c r="CN14" i="1" s="1"/>
  <c r="CN15" i="1" s="1"/>
  <c r="CN16" i="1" s="1"/>
  <c r="CN17" i="1" s="1"/>
  <c r="CN18" i="1" s="1"/>
  <c r="CN19" i="1" s="1"/>
  <c r="CN20" i="1" s="1"/>
  <c r="CN21" i="1" s="1"/>
  <c r="CN22" i="1" s="1"/>
  <c r="CN23" i="1" s="1"/>
  <c r="CN24" i="1" s="1"/>
  <c r="CN25" i="1" s="1"/>
  <c r="CN26" i="1" s="1"/>
  <c r="CN27" i="1" s="1"/>
  <c r="CN28" i="1" s="1"/>
  <c r="CN29" i="1" s="1"/>
  <c r="CN30" i="1" s="1"/>
  <c r="CN31" i="1" s="1"/>
  <c r="CN32" i="1" s="1"/>
  <c r="CN33" i="1" s="1"/>
  <c r="CN34" i="1" s="1"/>
  <c r="CN35" i="1" s="1"/>
  <c r="CN36" i="1" s="1"/>
  <c r="CN37" i="1" s="1"/>
  <c r="CN38" i="1" s="1"/>
  <c r="CN39" i="1" s="1"/>
  <c r="CN40" i="1" s="1"/>
  <c r="CN41" i="1" s="1"/>
  <c r="CN42" i="1" s="1"/>
  <c r="CN43" i="1" s="1"/>
  <c r="CN44" i="1" s="1"/>
  <c r="CN45" i="1" s="1"/>
  <c r="CN46" i="1" s="1"/>
  <c r="CN47" i="1" s="1"/>
  <c r="CN48" i="1" s="1"/>
  <c r="CN49" i="1" s="1"/>
  <c r="CN50" i="1" s="1"/>
  <c r="CN51" i="1" s="1"/>
  <c r="CN52" i="1" s="1"/>
  <c r="CN53" i="1" s="1"/>
  <c r="CN54" i="1" s="1"/>
  <c r="CN55" i="1" s="1"/>
  <c r="CN56" i="1" s="1"/>
  <c r="CN57" i="1" s="1"/>
  <c r="CN58" i="1" s="1"/>
  <c r="CN59" i="1" s="1"/>
  <c r="CN60" i="1" s="1"/>
  <c r="CN61" i="1" s="1"/>
  <c r="CN62" i="1" s="1"/>
  <c r="CN63" i="1" s="1"/>
  <c r="CN64" i="1" s="1"/>
  <c r="CN65" i="1" s="1"/>
  <c r="CN66" i="1" s="1"/>
  <c r="CN67" i="1" s="1"/>
  <c r="CN68" i="1" s="1"/>
  <c r="CN69" i="1" s="1"/>
  <c r="CN70" i="1" s="1"/>
  <c r="CN71" i="1" s="1"/>
  <c r="CN72" i="1" s="1"/>
  <c r="CN73" i="1" s="1"/>
  <c r="CN74" i="1" s="1"/>
  <c r="CN75" i="1" s="1"/>
  <c r="CN76" i="1" s="1"/>
  <c r="CN77" i="1" s="1"/>
  <c r="CN78" i="1" s="1"/>
  <c r="CN79" i="1" s="1"/>
  <c r="CN80" i="1" s="1"/>
  <c r="CN81" i="1" s="1"/>
  <c r="CN82" i="1" s="1"/>
  <c r="CN83" i="1" s="1"/>
  <c r="CN84" i="1" s="1"/>
  <c r="CN85" i="1" s="1"/>
  <c r="CN86" i="1" s="1"/>
  <c r="CN87" i="1" s="1"/>
  <c r="CN88" i="1" s="1"/>
  <c r="CN89" i="1" s="1"/>
  <c r="CN90" i="1" s="1"/>
  <c r="CN91" i="1" s="1"/>
  <c r="CN92" i="1" s="1"/>
  <c r="CN93" i="1" s="1"/>
  <c r="CN94" i="1" s="1"/>
  <c r="CN95" i="1" s="1"/>
  <c r="CN96" i="1" s="1"/>
  <c r="CN97" i="1" s="1"/>
  <c r="CN98" i="1" s="1"/>
  <c r="CN99" i="1" s="1"/>
  <c r="CN100" i="1" s="1"/>
  <c r="CN101" i="1" s="1"/>
  <c r="CN102" i="1" s="1"/>
  <c r="CN103" i="1" s="1"/>
  <c r="CN104" i="1" s="1"/>
  <c r="CN105" i="1" s="1"/>
  <c r="CN106" i="1" s="1"/>
  <c r="CN107" i="1" s="1"/>
  <c r="CN108" i="1" s="1"/>
  <c r="CN109" i="1" s="1"/>
  <c r="CN110" i="1" s="1"/>
  <c r="CN111" i="1" s="1"/>
  <c r="CN112" i="1" s="1"/>
  <c r="CN113" i="1" s="1"/>
  <c r="CN114" i="1" s="1"/>
  <c r="CN115" i="1" s="1"/>
  <c r="CN116" i="1" s="1"/>
  <c r="CN117" i="1" s="1"/>
  <c r="CN118" i="1" s="1"/>
  <c r="CN119" i="1" s="1"/>
  <c r="CN120" i="1" s="1"/>
  <c r="CN121" i="1" s="1"/>
  <c r="CN122" i="1" s="1"/>
  <c r="CN123" i="1" s="1"/>
  <c r="CN124" i="1" s="1"/>
  <c r="CN125" i="1" s="1"/>
  <c r="CN126" i="1" s="1"/>
  <c r="CN127" i="1" s="1"/>
  <c r="CN128" i="1" s="1"/>
  <c r="CN129" i="1" s="1"/>
  <c r="CN130" i="1" s="1"/>
  <c r="CN131" i="1" s="1"/>
  <c r="CN132" i="1" s="1"/>
  <c r="CN133" i="1" s="1"/>
  <c r="CN134" i="1" s="1"/>
  <c r="CN135" i="1" s="1"/>
  <c r="CN136" i="1" s="1"/>
  <c r="CN137" i="1" s="1"/>
  <c r="CN138" i="1" s="1"/>
  <c r="CN139" i="1" s="1"/>
  <c r="CN140" i="1" s="1"/>
  <c r="CN141" i="1" s="1"/>
  <c r="CN142" i="1" s="1"/>
  <c r="CN143" i="1" s="1"/>
  <c r="CN144" i="1" s="1"/>
  <c r="CN145" i="1" s="1"/>
  <c r="CN146" i="1" s="1"/>
  <c r="CN147" i="1" s="1"/>
  <c r="CN148" i="1" s="1"/>
  <c r="CN149" i="1" s="1"/>
  <c r="CN150" i="1" s="1"/>
  <c r="CN151" i="1" s="1"/>
  <c r="CN152" i="1" s="1"/>
  <c r="CN153" i="1" s="1"/>
  <c r="CN154" i="1" s="1"/>
  <c r="CN155" i="1" s="1"/>
  <c r="CN156" i="1" s="1"/>
  <c r="CN157" i="1" s="1"/>
  <c r="CN158" i="1" s="1"/>
  <c r="CN159" i="1" s="1"/>
  <c r="CN160" i="1" s="1"/>
  <c r="CN161" i="1" s="1"/>
  <c r="CN162" i="1" s="1"/>
  <c r="CN163" i="1" s="1"/>
  <c r="CN164" i="1" s="1"/>
  <c r="CN165" i="1" s="1"/>
  <c r="CN166" i="1" s="1"/>
  <c r="CN167" i="1" s="1"/>
  <c r="CN168" i="1" s="1"/>
  <c r="CN169" i="1" s="1"/>
  <c r="CN170" i="1" s="1"/>
  <c r="CN171" i="1" s="1"/>
  <c r="CN172" i="1" s="1"/>
  <c r="CN173" i="1" s="1"/>
  <c r="CN174" i="1" s="1"/>
  <c r="CN175" i="1" s="1"/>
  <c r="CN176" i="1" s="1"/>
  <c r="CN177" i="1" s="1"/>
  <c r="CN178" i="1" s="1"/>
  <c r="CN179" i="1" s="1"/>
  <c r="CN180" i="1" s="1"/>
  <c r="CN181" i="1" s="1"/>
  <c r="CN182" i="1" s="1"/>
  <c r="CN183" i="1" s="1"/>
  <c r="CN184" i="1" s="1"/>
  <c r="CN185" i="1" s="1"/>
  <c r="CN186" i="1" s="1"/>
  <c r="CN187" i="1" s="1"/>
  <c r="CN188" i="1" s="1"/>
  <c r="CN189" i="1" s="1"/>
  <c r="CN190" i="1" s="1"/>
  <c r="CN191" i="1" s="1"/>
  <c r="CN192" i="1" s="1"/>
  <c r="CN193" i="1" s="1"/>
  <c r="CN194" i="1" s="1"/>
  <c r="CN195" i="1" s="1"/>
  <c r="CN196" i="1" s="1"/>
  <c r="CN197" i="1" s="1"/>
  <c r="CN198" i="1" s="1"/>
  <c r="CN199" i="1" s="1"/>
  <c r="CN200" i="1" s="1"/>
  <c r="CN201" i="1" s="1"/>
  <c r="CN202" i="1" s="1"/>
  <c r="CN203" i="1" s="1"/>
  <c r="CN204" i="1" s="1"/>
  <c r="CN205" i="1" s="1"/>
  <c r="CN206" i="1" s="1"/>
  <c r="CN207" i="1" s="1"/>
  <c r="CN208" i="1" s="1"/>
  <c r="CN209" i="1" s="1"/>
  <c r="CN210" i="1" s="1"/>
  <c r="CN211" i="1" s="1"/>
  <c r="CN212" i="1" s="1"/>
  <c r="CN213" i="1" s="1"/>
  <c r="CN214" i="1" s="1"/>
  <c r="CN215" i="1" s="1"/>
  <c r="CN216" i="1" s="1"/>
  <c r="CN217" i="1" s="1"/>
  <c r="CN218" i="1" s="1"/>
  <c r="CN219" i="1" s="1"/>
  <c r="CN220" i="1" s="1"/>
  <c r="CN221" i="1" s="1"/>
  <c r="CN222" i="1" s="1"/>
  <c r="CN223" i="1" s="1"/>
  <c r="CN224" i="1" s="1"/>
  <c r="CN225" i="1" s="1"/>
  <c r="CN226" i="1" s="1"/>
  <c r="CN227" i="1" s="1"/>
  <c r="CN228" i="1" s="1"/>
  <c r="CN229" i="1" s="1"/>
  <c r="CN230" i="1" s="1"/>
  <c r="CN231" i="1" s="1"/>
  <c r="CN232" i="1" s="1"/>
  <c r="CN233" i="1" s="1"/>
  <c r="CN234" i="1" s="1"/>
  <c r="CN235" i="1" s="1"/>
  <c r="CN236" i="1" s="1"/>
  <c r="CN237" i="1" s="1"/>
  <c r="CN238" i="1" s="1"/>
  <c r="CN239" i="1" s="1"/>
  <c r="CN240" i="1" s="1"/>
  <c r="CN241" i="1" s="1"/>
  <c r="CN242" i="1" s="1"/>
  <c r="CN243" i="1" s="1"/>
  <c r="CN244" i="1" s="1"/>
  <c r="CN245" i="1" s="1"/>
  <c r="CN246" i="1" s="1"/>
  <c r="CN247" i="1" s="1"/>
  <c r="CN248" i="1" s="1"/>
  <c r="CN249" i="1" s="1"/>
  <c r="CN250" i="1" s="1"/>
  <c r="CN251" i="1" s="1"/>
  <c r="CN252" i="1" s="1"/>
  <c r="CN253" i="1" s="1"/>
  <c r="CN254" i="1" s="1"/>
  <c r="CN255" i="1" s="1"/>
  <c r="CN256" i="1" s="1"/>
  <c r="CN257" i="1" s="1"/>
  <c r="CN258" i="1" s="1"/>
  <c r="CN259" i="1" s="1"/>
  <c r="CN260" i="1" s="1"/>
  <c r="CN261" i="1" s="1"/>
  <c r="CN262" i="1" s="1"/>
  <c r="CN263" i="1" s="1"/>
  <c r="CN264" i="1" s="1"/>
  <c r="CN265" i="1" s="1"/>
  <c r="CN266" i="1" s="1"/>
  <c r="CN267" i="1" s="1"/>
  <c r="CN268" i="1" s="1"/>
  <c r="CN269" i="1" s="1"/>
  <c r="CN270" i="1" s="1"/>
  <c r="CN271" i="1" s="1"/>
  <c r="CN272" i="1" s="1"/>
  <c r="CN273" i="1" s="1"/>
  <c r="CN274" i="1" s="1"/>
  <c r="CL2" i="1"/>
  <c r="CK2" i="1"/>
  <c r="CG2" i="1"/>
  <c r="AD2" i="1"/>
  <c r="AC2" i="1"/>
  <c r="AB2" i="1"/>
  <c r="AA2" i="1"/>
  <c r="Z2" i="1"/>
  <c r="Y2" i="1"/>
  <c r="K2" i="1"/>
</calcChain>
</file>

<file path=xl/comments1.xml><?xml version="1.0" encoding="utf-8"?>
<comments xmlns="http://schemas.openxmlformats.org/spreadsheetml/2006/main">
  <authors>
    <author>Fenix</author>
    <author>hbuendia</author>
    <author>PAMELA ANAID RAMIREZ PALAFOX</author>
    <author>Jenifer Valdez</author>
  </authors>
  <commentList>
    <comment ref="A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10 
Esta se constituye por posiciones:
1-6 Corresponde al número de otorgante
7-10 Corresponde a la Clave de Negocio del otorgante.
Esta clave es asignada por Círculo de Crédito
</t>
        </r>
      </text>
    </comment>
    <comment ref="B1" authorId="0"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40 </t>
        </r>
        <r>
          <rPr>
            <sz val="9"/>
            <color rgb="FF000000"/>
            <rFont val="Tahoma"/>
            <family val="2"/>
          </rPr>
          <t xml:space="preserve">                                               Es el nombre corto con el que Circulo de Crédito denomina y entrega al Otorgante que reporta la información.
</t>
        </r>
      </text>
    </comment>
    <comment ref="C1" authorId="0"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 10
Se utiliza si el otorgante desea identificar de manera interna la base que envía.
</t>
        </r>
      </text>
    </comment>
    <comment ref="D1" authorId="0" shapeId="0">
      <text>
        <r>
          <rPr>
            <b/>
            <sz val="9"/>
            <color rgb="FF000000"/>
            <rFont val="Tahoma"/>
            <family val="2"/>
          </rPr>
          <t xml:space="preserve">Tipo: </t>
        </r>
        <r>
          <rPr>
            <sz val="9"/>
            <color rgb="FF000000"/>
            <rFont val="Tahoma"/>
            <family val="2"/>
          </rPr>
          <t>Numéric</t>
        </r>
        <r>
          <rPr>
            <sz val="9"/>
            <color rgb="FF000000"/>
            <rFont val="Tahoma"/>
            <family val="2"/>
          </rPr>
          <t>o</t>
        </r>
        <r>
          <rPr>
            <b/>
            <sz val="9"/>
            <color rgb="FF000000"/>
            <rFont val="Tahoma"/>
            <family val="2"/>
          </rPr>
          <t xml:space="preserve">
Longitud:</t>
        </r>
        <r>
          <rPr>
            <sz val="9"/>
            <color rgb="FF000000"/>
            <rFont val="Tahoma"/>
            <family val="2"/>
          </rPr>
          <t xml:space="preserve"> 8 
Este Elemento debe contener la Fecha (AAAAMMDD) en que el otorgante extrae la información de su base de datos. No podrá ser anterior o posterior en más de 15 días a la fecha de corte.
</t>
        </r>
      </text>
    </comment>
    <comment ref="E1" authorId="1" shapeId="0">
      <text>
        <r>
          <rPr>
            <b/>
            <sz val="9"/>
            <color rgb="FF000000"/>
            <rFont val="Tahoma"/>
            <family val="2"/>
          </rPr>
          <t>Tipo:</t>
        </r>
        <r>
          <rPr>
            <sz val="9"/>
            <color rgb="FF000000"/>
            <rFont val="Tahoma"/>
            <family val="2"/>
          </rPr>
          <t xml:space="preserve">Alfanumérico 
</t>
        </r>
        <r>
          <rPr>
            <b/>
            <sz val="9"/>
            <color rgb="FF000000"/>
            <rFont val="Tahoma"/>
            <family val="2"/>
          </rPr>
          <t>Longitud:</t>
        </r>
        <r>
          <rPr>
            <sz val="9"/>
            <color rgb="FF000000"/>
            <rFont val="Tahoma"/>
            <family val="2"/>
          </rPr>
          <t>100 
Es un Elemento que el Otorgante puede utilizar para hacer alguna observación sobre la información que esta reportando.
Si no hay comentarios dejar en blanco.</t>
        </r>
      </text>
    </comment>
    <comment ref="F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1
Debe contener el número de la versión donde el valor númerico es   4.
</t>
        </r>
      </text>
    </comment>
    <comment ref="G1" authorId="1" shapeId="0">
      <text>
        <r>
          <rPr>
            <b/>
            <sz val="9"/>
            <color rgb="FF000000"/>
            <rFont val="Tahoma"/>
            <family val="2"/>
          </rPr>
          <t>Tipo:</t>
        </r>
        <r>
          <rPr>
            <sz val="9"/>
            <color rgb="FF000000"/>
            <rFont val="Tahoma"/>
            <family val="2"/>
          </rPr>
          <t xml:space="preserve">Caracter 
</t>
        </r>
        <r>
          <rPr>
            <b/>
            <sz val="9"/>
            <color rgb="FF000000"/>
            <rFont val="Tahoma"/>
            <family val="2"/>
          </rPr>
          <t>Longitud:</t>
        </r>
        <r>
          <rPr>
            <sz val="9"/>
            <color rgb="FF000000"/>
            <rFont val="Tahoma"/>
            <family val="2"/>
          </rPr>
          <t xml:space="preserve">30 
</t>
        </r>
        <r>
          <rPr>
            <b/>
            <sz val="9"/>
            <color rgb="FF000000"/>
            <rFont val="Tahoma"/>
            <family val="2"/>
          </rPr>
          <t>Requerido</t>
        </r>
        <r>
          <rPr>
            <sz val="9"/>
            <color rgb="FF000000"/>
            <rFont val="Tahoma"/>
            <family val="2"/>
          </rPr>
          <t xml:space="preserve">
Reportar el Apellido Paterno completo, no usar abreviaturas o iniciales</t>
        </r>
      </text>
    </comment>
    <comment ref="H1" authorId="0" shapeId="0">
      <text>
        <r>
          <rPr>
            <b/>
            <sz val="9"/>
            <color rgb="FF000000"/>
            <rFont val="Tahoma"/>
            <family val="2"/>
          </rPr>
          <t xml:space="preserve">Tipo: </t>
        </r>
        <r>
          <rPr>
            <sz val="9"/>
            <color rgb="FF000000"/>
            <rFont val="Tahoma"/>
            <family val="2"/>
          </rPr>
          <t>Carácter</t>
        </r>
        <r>
          <rPr>
            <b/>
            <sz val="9"/>
            <color rgb="FF000000"/>
            <rFont val="Tahoma"/>
            <family val="2"/>
          </rPr>
          <t xml:space="preserve">
Longitud: </t>
        </r>
        <r>
          <rPr>
            <sz val="9"/>
            <color rgb="FF000000"/>
            <rFont val="Tahoma"/>
            <family val="2"/>
          </rPr>
          <t xml:space="preserve">30 </t>
        </r>
        <r>
          <rPr>
            <b/>
            <sz val="9"/>
            <color rgb="FF000000"/>
            <rFont val="Tahoma"/>
            <family val="2"/>
          </rPr>
          <t xml:space="preserve">
Requerido 
</t>
        </r>
        <r>
          <rPr>
            <sz val="9"/>
            <color rgb="FF000000"/>
            <rFont val="Tahoma"/>
            <family val="2"/>
          </rPr>
          <t>Si el acreditado solo tiene un apellido, este debe ser colocado en apellido paterno y el apellido materno debe ser reportado como:</t>
        </r>
        <r>
          <rPr>
            <b/>
            <sz val="9"/>
            <color rgb="FF000000"/>
            <rFont val="Tahoma"/>
            <family val="2"/>
          </rPr>
          <t xml:space="preserve"> “NO PROPORCIONADO”.
</t>
        </r>
      </text>
    </comment>
    <comment ref="I1" authorId="1" shapeId="0">
      <text>
        <r>
          <rPr>
            <b/>
            <sz val="9"/>
            <color rgb="FF000000"/>
            <rFont val="Tahoma"/>
            <family val="2"/>
          </rPr>
          <t>Tipo:</t>
        </r>
        <r>
          <rPr>
            <sz val="9"/>
            <color rgb="FF000000"/>
            <rFont val="Tahoma"/>
            <family val="2"/>
          </rPr>
          <t xml:space="preserve">Caracter
</t>
        </r>
        <r>
          <rPr>
            <b/>
            <sz val="9"/>
            <color rgb="FF000000"/>
            <rFont val="Tahoma"/>
            <family val="2"/>
          </rPr>
          <t>Longitud:</t>
        </r>
        <r>
          <rPr>
            <sz val="9"/>
            <color rgb="FF000000"/>
            <rFont val="Tahoma"/>
            <family val="2"/>
          </rPr>
          <t xml:space="preserve"> 30 
</t>
        </r>
        <r>
          <rPr>
            <b/>
            <sz val="9"/>
            <color rgb="FF000000"/>
            <rFont val="Tahoma"/>
            <family val="2"/>
          </rPr>
          <t xml:space="preserve">Opcional </t>
        </r>
        <r>
          <rPr>
            <sz val="9"/>
            <color rgb="FF000000"/>
            <rFont val="Tahoma"/>
            <family val="2"/>
          </rPr>
          <t xml:space="preserve">
Puede utilizarse para reportar el Apellido
de casada.</t>
        </r>
        <r>
          <rPr>
            <sz val="9"/>
            <color rgb="FF000000"/>
            <rFont val="Tahoma"/>
            <family val="2"/>
          </rPr>
          <t xml:space="preserve">
</t>
        </r>
      </text>
    </comment>
    <comment ref="J1" authorId="0" shapeId="0">
      <text>
        <r>
          <rPr>
            <b/>
            <sz val="9"/>
            <color rgb="FF000000"/>
            <rFont val="Tahoma"/>
            <family val="2"/>
          </rPr>
          <t>Tipo:</t>
        </r>
        <r>
          <rPr>
            <sz val="9"/>
            <color rgb="FF000000"/>
            <rFont val="Tahoma"/>
            <family val="2"/>
          </rPr>
          <t xml:space="preserve">Caracter 
</t>
        </r>
        <r>
          <rPr>
            <b/>
            <sz val="9"/>
            <color rgb="FF000000"/>
            <rFont val="Tahoma"/>
            <family val="2"/>
          </rPr>
          <t>Longitud:</t>
        </r>
        <r>
          <rPr>
            <sz val="9"/>
            <color rgb="FF000000"/>
            <rFont val="Tahoma"/>
            <family val="2"/>
          </rPr>
          <t xml:space="preserve"> 50      Reportar el nombre completo del Acreditado (primer nombre, segundo nombre y/o nombres compuestos).
No usar abreviaturas, iniciales, acentos y/o puntos.
</t>
        </r>
      </text>
    </comment>
    <comment ref="K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Contiene la fecha de nacimiento (AAAAMMDD) del Acreditado. 
En caso de acreditados extranjeros también debe reportarse. 
Esta regla no es retroactiva para cargas anteriores.
Nota: No se deben reportar fechas de nacimiento menores de 15 años y mayores de 100 años.
</t>
        </r>
      </text>
    </comment>
    <comment ref="L1" authorId="0"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13 
</t>
        </r>
        <r>
          <rPr>
            <b/>
            <sz val="9"/>
            <color rgb="FF000000"/>
            <rFont val="Tahoma"/>
            <family val="2"/>
          </rPr>
          <t>Requerido para entidades Financieras
Opcional para entidades Comerciales</t>
        </r>
        <r>
          <rPr>
            <sz val="9"/>
            <color rgb="FF000000"/>
            <rFont val="Tahoma"/>
            <family val="2"/>
          </rPr>
          <t xml:space="preserve">
Reglas:
Las primeras 4 posiciones deben ser alfabéticas.
5 y 6 deben contener un número entre 00 y 99
7 y 8 deben contener un número entre 01 a 12
9 y 10 deben contener un número entre 01 31
11 -13 Homoclave
La homoclave, es opcional.
Los RFC´s de personas extranjeras  deben cumplir con las características arriba mencionadas.
</t>
        </r>
      </text>
    </comment>
    <comment ref="M1" authorId="0"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 18 
</t>
        </r>
        <r>
          <rPr>
            <b/>
            <sz val="9"/>
            <color rgb="FF000000"/>
            <rFont val="Tahoma"/>
            <family val="2"/>
          </rPr>
          <t>Opcional</t>
        </r>
        <r>
          <rPr>
            <sz val="9"/>
            <color rgb="FF000000"/>
            <rFont val="Tahoma"/>
            <family val="2"/>
          </rPr>
          <t xml:space="preserve">
Reglas:
1- 4 posiciones deben ser alfabéticas.
5 y 6 posiciones deben contener un número entre 00 y 99 (año).
7 y 8 posiciones deben contener unnúmero entre 01 y 12 (mes).
9 y 10 posiciones deben contener un número entre 01 y 31 (día).
11-16 posiciones deben ser alfabéticas.
17 numérico (Homoclave).
18 numérico (Digito Verificador).
</t>
        </r>
      </text>
    </comment>
    <comment ref="N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11
</t>
        </r>
        <r>
          <rPr>
            <b/>
            <sz val="9"/>
            <color rgb="FF000000"/>
            <rFont val="Tahoma"/>
            <family val="2"/>
          </rPr>
          <t>Opcional</t>
        </r>
        <r>
          <rPr>
            <sz val="9"/>
            <color rgb="FF000000"/>
            <rFont val="Tahoma"/>
            <family val="2"/>
          </rPr>
          <t xml:space="preserve"> 
Colocar el número con el que el Acreditado se encuentra afiliado a una institución de seguro social, el cual se compone por 11 caracteres.
</t>
        </r>
      </text>
    </comment>
    <comment ref="O1" authorId="1" shapeId="0">
      <text>
        <r>
          <rPr>
            <b/>
            <sz val="9"/>
            <color rgb="FF000000"/>
            <rFont val="Tahoma"/>
            <family val="2"/>
          </rPr>
          <t xml:space="preserve">Tipo: </t>
        </r>
        <r>
          <rPr>
            <sz val="9"/>
            <color rgb="FF000000"/>
            <rFont val="Tahoma"/>
            <family val="2"/>
          </rPr>
          <t xml:space="preserve">Caracter
</t>
        </r>
        <r>
          <rPr>
            <b/>
            <sz val="9"/>
            <color rgb="FF000000"/>
            <rFont val="Tahoma"/>
            <family val="2"/>
          </rPr>
          <t xml:space="preserve">Longitud: </t>
        </r>
        <r>
          <rPr>
            <sz val="9"/>
            <color rgb="FF000000"/>
            <rFont val="Tahoma"/>
            <family val="2"/>
          </rPr>
          <t xml:space="preserve">2 
Requerido para entidades Financieras
Opcional para entidades Comerciales
Debe contener la clave de la Nacionalidad
del consumidor, los valores posible se
obtendrán de la Tabla: </t>
        </r>
        <r>
          <rPr>
            <b/>
            <sz val="9"/>
            <color rgb="FF000000"/>
            <rFont val="Tahoma"/>
            <family val="2"/>
          </rPr>
          <t>Nacionalidades</t>
        </r>
      </text>
    </comment>
    <comment ref="P1" authorId="0" shapeId="0">
      <text>
        <r>
          <rPr>
            <b/>
            <sz val="9"/>
            <color rgb="FF000000"/>
            <rFont val="Tahoma"/>
            <family val="2"/>
          </rPr>
          <t xml:space="preserve">Tipo: </t>
        </r>
        <r>
          <rPr>
            <sz val="9"/>
            <color rgb="FF000000"/>
            <rFont val="Tahoma"/>
            <family val="2"/>
          </rPr>
          <t>Numérico</t>
        </r>
        <r>
          <rPr>
            <b/>
            <sz val="9"/>
            <color rgb="FF000000"/>
            <rFont val="Tahoma"/>
            <family val="2"/>
          </rPr>
          <t xml:space="preserve">
Longitud: </t>
        </r>
        <r>
          <rPr>
            <sz val="9"/>
            <color rgb="FF000000"/>
            <rFont val="Tahoma"/>
            <family val="2"/>
          </rPr>
          <t>1</t>
        </r>
        <r>
          <rPr>
            <b/>
            <sz val="9"/>
            <color rgb="FF000000"/>
            <rFont val="Tahoma"/>
            <family val="2"/>
          </rPr>
          <t xml:space="preserve"> 
</t>
        </r>
        <r>
          <rPr>
            <b/>
            <sz val="9"/>
            <color rgb="FF000000"/>
            <rFont val="Tahoma"/>
            <family val="2"/>
          </rPr>
          <t xml:space="preserve">Opcional </t>
        </r>
        <r>
          <rPr>
            <sz val="9"/>
            <color rgb="FF000000"/>
            <rFont val="Tahoma"/>
            <family val="2"/>
          </rPr>
          <t xml:space="preserve">
Se describe la situación de la vivienda del Acreditado, los valores permitidos son:
1 = Propietario
2 = Renta
3 = Vive con familiares
4 = Vivienda hipotecada
5 = No disponible
</t>
        </r>
      </text>
    </comment>
    <comment ref="Q1" authorId="1" shapeId="0">
      <text>
        <r>
          <rPr>
            <b/>
            <sz val="9"/>
            <color rgb="FF000000"/>
            <rFont val="Tahoma"/>
            <family val="2"/>
          </rPr>
          <t>Tipo:</t>
        </r>
        <r>
          <rPr>
            <sz val="9"/>
            <color rgb="FF000000"/>
            <rFont val="Tahoma"/>
            <family val="2"/>
          </rPr>
          <t xml:space="preserve">Alfanumérico
</t>
        </r>
        <r>
          <rPr>
            <b/>
            <sz val="9"/>
            <color rgb="FF000000"/>
            <rFont val="Tahoma"/>
            <family val="2"/>
          </rPr>
          <t>Longitud:</t>
        </r>
        <r>
          <rPr>
            <sz val="9"/>
            <color rgb="FF000000"/>
            <rFont val="Tahoma"/>
            <family val="2"/>
          </rPr>
          <t xml:space="preserve"> 20 
</t>
        </r>
        <r>
          <rPr>
            <b/>
            <sz val="9"/>
            <color rgb="FF000000"/>
            <rFont val="Tahoma"/>
            <family val="2"/>
          </rPr>
          <t>Opcional</t>
        </r>
        <r>
          <rPr>
            <sz val="9"/>
            <color rgb="FF000000"/>
            <rFont val="Tahoma"/>
            <family val="2"/>
          </rPr>
          <t xml:space="preserve">
Colocar el número de licencia de conducir del acreditado.
</t>
        </r>
      </text>
    </comment>
    <comment ref="R1" authorId="1" shapeId="0">
      <text>
        <r>
          <rPr>
            <b/>
            <sz val="9"/>
            <color rgb="FF000000"/>
            <rFont val="Tahoma"/>
            <family val="2"/>
          </rPr>
          <t>Tipo:</t>
        </r>
        <r>
          <rPr>
            <sz val="9"/>
            <color rgb="FF000000"/>
            <rFont val="Tahoma"/>
            <family val="2"/>
          </rPr>
          <t xml:space="preserve">Caracter
</t>
        </r>
        <r>
          <rPr>
            <b/>
            <sz val="9"/>
            <color rgb="FF000000"/>
            <rFont val="Tahoma"/>
            <family val="2"/>
          </rPr>
          <t>Longitud:</t>
        </r>
        <r>
          <rPr>
            <sz val="9"/>
            <color rgb="FF000000"/>
            <rFont val="Tahoma"/>
            <family val="2"/>
          </rPr>
          <t xml:space="preserve"> 1 </t>
        </r>
        <r>
          <rPr>
            <b/>
            <sz val="9"/>
            <color rgb="FF000000"/>
            <rFont val="Tahoma"/>
            <family val="2"/>
          </rPr>
          <t xml:space="preserve">
Opcional</t>
        </r>
        <r>
          <rPr>
            <sz val="9"/>
            <color rgb="FF000000"/>
            <rFont val="Tahoma"/>
            <family val="2"/>
          </rPr>
          <t xml:space="preserve">
Valores posibles para este Elemento:
   D = Divorciado
   L = Unión Libre
   C = Casado
   S = Soltero
   V = Viudo
   E = Separado</t>
        </r>
      </text>
    </comment>
    <comment ref="S1" authorId="1" shapeId="0">
      <text>
        <r>
          <rPr>
            <b/>
            <sz val="9"/>
            <color rgb="FF000000"/>
            <rFont val="Tahoma"/>
            <family val="2"/>
          </rPr>
          <t xml:space="preserve">Tipo: </t>
        </r>
        <r>
          <rPr>
            <sz val="9"/>
            <color rgb="FF000000"/>
            <rFont val="Tahoma"/>
            <family val="2"/>
          </rPr>
          <t xml:space="preserve">Caracter 
</t>
        </r>
        <r>
          <rPr>
            <b/>
            <sz val="9"/>
            <color rgb="FF000000"/>
            <rFont val="Tahoma"/>
            <family val="2"/>
          </rPr>
          <t xml:space="preserve">Longitud: </t>
        </r>
        <r>
          <rPr>
            <sz val="9"/>
            <color rgb="FF000000"/>
            <rFont val="Tahoma"/>
            <family val="2"/>
          </rPr>
          <t xml:space="preserve">1 
</t>
        </r>
        <r>
          <rPr>
            <b/>
            <sz val="9"/>
            <color rgb="FF000000"/>
            <rFont val="Tahoma"/>
            <family val="2"/>
          </rPr>
          <t>Opcional</t>
        </r>
        <r>
          <rPr>
            <sz val="9"/>
            <color rgb="FF000000"/>
            <rFont val="Tahoma"/>
            <family val="2"/>
          </rPr>
          <t xml:space="preserve">
Valores para este Elemento:
F = Femenino
M = Masculino</t>
        </r>
        <r>
          <rPr>
            <sz val="9"/>
            <color rgb="FF000000"/>
            <rFont val="Tahoma"/>
            <family val="2"/>
          </rPr>
          <t xml:space="preserve">
</t>
        </r>
      </text>
    </comment>
    <comment ref="T1" authorId="1"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20 
</t>
        </r>
        <r>
          <rPr>
            <b/>
            <sz val="9"/>
            <color rgb="FF000000"/>
            <rFont val="Tahoma"/>
            <family val="2"/>
          </rPr>
          <t>Opcional</t>
        </r>
        <r>
          <rPr>
            <sz val="9"/>
            <color rgb="FF000000"/>
            <rFont val="Tahoma"/>
            <family val="2"/>
          </rPr>
          <t xml:space="preserve">
Debe reportar la clave que se encuentra ubicada en la parte posterior de la credencial, a un costado izquierdo o en la nueva versión aparecen los números marcados.
</t>
        </r>
        <r>
          <rPr>
            <sz val="9"/>
            <color rgb="FF000000"/>
            <rFont val="Tahoma"/>
            <family val="2"/>
          </rPr>
          <t xml:space="preserve">
</t>
        </r>
      </text>
    </comment>
    <comment ref="U1" authorId="1"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 xml:space="preserve">2 </t>
        </r>
        <r>
          <rPr>
            <b/>
            <sz val="9"/>
            <color rgb="FF000000"/>
            <rFont val="Tahoma"/>
            <family val="2"/>
          </rPr>
          <t xml:space="preserve">
Opcional</t>
        </r>
        <r>
          <rPr>
            <sz val="9"/>
            <color rgb="FF000000"/>
            <rFont val="Tahoma"/>
            <family val="2"/>
          </rPr>
          <t xml:space="preserve">
Se debe de reportar el número de
dependientes económicos del consumidor.
</t>
        </r>
      </text>
    </comment>
    <comment ref="V1" authorId="1"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 xml:space="preserve">8 
</t>
        </r>
        <r>
          <rPr>
            <b/>
            <sz val="9"/>
            <color rgb="FF000000"/>
            <rFont val="Tahoma"/>
            <family val="2"/>
          </rPr>
          <t>Opcional</t>
        </r>
        <r>
          <rPr>
            <sz val="9"/>
            <color rgb="FF000000"/>
            <rFont val="Tahoma"/>
            <family val="2"/>
          </rPr>
          <t xml:space="preserve">
Debe reportarse la Fecha en que el consumidor falleció.</t>
        </r>
        <r>
          <rPr>
            <sz val="9"/>
            <color rgb="FF000000"/>
            <rFont val="Tahoma"/>
            <family val="2"/>
          </rPr>
          <t xml:space="preserve">
</t>
        </r>
      </text>
    </comment>
    <comment ref="W1" authorId="0" shapeId="0">
      <text>
        <r>
          <rPr>
            <b/>
            <sz val="9"/>
            <color rgb="FF000000"/>
            <rFont val="Tahoma"/>
            <family val="2"/>
          </rPr>
          <t xml:space="preserve">Tipo: Caracter 
Longitud: 1 
</t>
        </r>
        <r>
          <rPr>
            <b/>
            <sz val="9"/>
            <color rgb="FF000000"/>
            <rFont val="Tahoma"/>
            <family val="2"/>
          </rPr>
          <t>Opcional</t>
        </r>
        <r>
          <rPr>
            <sz val="9"/>
            <color rgb="FF000000"/>
            <rFont val="Tahoma"/>
            <family val="2"/>
          </rPr>
          <t xml:space="preserve">
Si el consumidor falleció pero no se conoce la fecha en este Elemento debe reportase una Y.</t>
        </r>
        <r>
          <rPr>
            <b/>
            <sz val="9"/>
            <color rgb="FF000000"/>
            <rFont val="Tahoma"/>
            <family val="2"/>
          </rPr>
          <t xml:space="preserve">
</t>
        </r>
      </text>
    </comment>
    <comment ref="X1" authorId="1" shapeId="0">
      <text>
        <r>
          <rPr>
            <b/>
            <sz val="9"/>
            <color rgb="FF000000"/>
            <rFont val="Tahoma"/>
            <family val="2"/>
          </rPr>
          <t>Tipo:</t>
        </r>
        <r>
          <rPr>
            <sz val="9"/>
            <color rgb="FF000000"/>
            <rFont val="Tahoma"/>
            <family val="2"/>
          </rPr>
          <t xml:space="preserve">Caracter
</t>
        </r>
        <r>
          <rPr>
            <b/>
            <sz val="9"/>
            <color rgb="FF000000"/>
            <rFont val="Tahoma"/>
            <family val="2"/>
          </rPr>
          <t xml:space="preserve">Longitud: </t>
        </r>
        <r>
          <rPr>
            <sz val="9"/>
            <color rgb="FF000000"/>
            <rFont val="Tahoma"/>
            <family val="2"/>
          </rPr>
          <t xml:space="preserve">2 
</t>
        </r>
        <r>
          <rPr>
            <b/>
            <sz val="9"/>
            <color rgb="FF000000"/>
            <rFont val="Tahoma"/>
            <family val="2"/>
          </rPr>
          <t xml:space="preserve">Opcional </t>
        </r>
        <r>
          <rPr>
            <sz val="9"/>
            <color rgb="FF000000"/>
            <rFont val="Tahoma"/>
            <family val="2"/>
          </rPr>
          <t xml:space="preserve">
Valores posibles para Tipo de Persona:
 PF = Persona Física.</t>
        </r>
        <r>
          <rPr>
            <sz val="9"/>
            <color rgb="FF000000"/>
            <rFont val="Tahoma"/>
            <family val="2"/>
          </rPr>
          <t xml:space="preserve">
</t>
        </r>
      </text>
    </comment>
    <comment ref="Y1" authorId="2"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80                      </t>
        </r>
        <r>
          <rPr>
            <b/>
            <sz val="9"/>
            <color rgb="FF000000"/>
            <rFont val="Tahoma"/>
            <family val="2"/>
          </rPr>
          <t xml:space="preserve">Requerido
</t>
        </r>
        <r>
          <rPr>
            <sz val="9"/>
            <color rgb="FF000000"/>
            <rFont val="Tahoma"/>
            <family val="2"/>
          </rPr>
          <t>Reportar la dirección del acreditado incluyendo nombre de la calle, número exterior y/o interior. Deben considerarse avenida, cerrada, manzana, lote, edificio, departamento etc. Es requerido colocar por lo menos dos cadenas de caracteres para que el registro sea válido, de lo contrario el registro será rechazado.
Ejemplo Anzures 6, Zurich SN, Calle 6.</t>
        </r>
        <r>
          <rPr>
            <sz val="9"/>
            <color rgb="FF000000"/>
            <rFont val="Tahoma"/>
            <family val="2"/>
          </rPr>
          <t xml:space="preserve">
</t>
        </r>
      </text>
    </comment>
    <comment ref="Z1" authorId="2"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65        </t>
        </r>
        <r>
          <rPr>
            <b/>
            <sz val="9"/>
            <color rgb="FF000000"/>
            <rFont val="Tahoma"/>
            <family val="2"/>
          </rPr>
          <t>Requerido</t>
        </r>
        <r>
          <rPr>
            <sz val="9"/>
            <color rgb="FF000000"/>
            <rFont val="Tahoma"/>
            <family val="2"/>
          </rPr>
          <t xml:space="preserve">          Reportar la colonia a la cual pertenece la dirección del Acreditado</t>
        </r>
      </text>
    </comment>
    <comment ref="AA1" authorId="2"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65    </t>
        </r>
        <r>
          <rPr>
            <b/>
            <sz val="9"/>
            <color rgb="FF000000"/>
            <rFont val="Tahoma"/>
            <family val="2"/>
          </rPr>
          <t xml:space="preserve"> Requerido           </t>
        </r>
        <r>
          <rPr>
            <sz val="9"/>
            <color rgb="FF000000"/>
            <rFont val="Tahoma"/>
            <family val="2"/>
          </rPr>
          <t xml:space="preserve"> Reportar la delegación a la cual pertenece la dirección del Acreditado.</t>
        </r>
      </text>
    </comment>
    <comment ref="AB1" authorId="2" shapeId="0">
      <text>
        <r>
          <rPr>
            <b/>
            <sz val="9"/>
            <color rgb="FF000000"/>
            <rFont val="Tahoma"/>
            <family val="2"/>
          </rPr>
          <t>Tipo:</t>
        </r>
        <r>
          <rPr>
            <sz val="9"/>
            <color rgb="FF000000"/>
            <rFont val="Tahoma"/>
            <family val="2"/>
          </rPr>
          <t xml:space="preserve"> Alfanumérico
</t>
        </r>
        <r>
          <rPr>
            <b/>
            <sz val="9"/>
            <color rgb="FF000000"/>
            <rFont val="Tahoma"/>
            <family val="2"/>
          </rPr>
          <t xml:space="preserve">Longitud: </t>
        </r>
        <r>
          <rPr>
            <sz val="9"/>
            <color rgb="FF000000"/>
            <rFont val="Tahoma"/>
            <family val="2"/>
          </rPr>
          <t xml:space="preserve">65      </t>
        </r>
        <r>
          <rPr>
            <b/>
            <sz val="9"/>
            <color rgb="FF000000"/>
            <rFont val="Tahoma"/>
            <family val="2"/>
          </rPr>
          <t xml:space="preserve">Requerido </t>
        </r>
        <r>
          <rPr>
            <sz val="9"/>
            <color rgb="FF000000"/>
            <rFont val="Tahoma"/>
            <family val="2"/>
          </rPr>
          <t xml:space="preserve">  
Reportar la Ciudad a la cual pertenece la dirección  del Acreditado.</t>
        </r>
      </text>
    </comment>
    <comment ref="AC1" authorId="2" shapeId="0">
      <text>
        <r>
          <rPr>
            <b/>
            <sz val="9"/>
            <color rgb="FF000000"/>
            <rFont val="Tahoma"/>
            <family val="2"/>
          </rPr>
          <t>Tipo:</t>
        </r>
        <r>
          <rPr>
            <sz val="9"/>
            <color rgb="FF000000"/>
            <rFont val="Tahoma"/>
            <family val="2"/>
          </rPr>
          <t xml:space="preserve"> Carácter     </t>
        </r>
        <r>
          <rPr>
            <b/>
            <sz val="9"/>
            <color rgb="FF000000"/>
            <rFont val="Tahoma"/>
            <family val="2"/>
          </rPr>
          <t>Longitud:</t>
        </r>
        <r>
          <rPr>
            <sz val="9"/>
            <color rgb="FF000000"/>
            <rFont val="Tahoma"/>
            <family val="2"/>
          </rPr>
          <t xml:space="preserve"> 4          </t>
        </r>
        <r>
          <rPr>
            <b/>
            <sz val="9"/>
            <color rgb="FF000000"/>
            <rFont val="Tahoma"/>
            <family val="2"/>
          </rPr>
          <t>Requerido</t>
        </r>
        <r>
          <rPr>
            <sz val="9"/>
            <color rgb="FF000000"/>
            <rFont val="Tahoma"/>
            <family val="2"/>
          </rPr>
          <t xml:space="preserve">              Reportar la abreviatura correspondiente.
Ver en Tabla: Estados de la Republica contendida en la hoja 2.</t>
        </r>
      </text>
    </comment>
    <comment ref="AD1" authorId="2"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5 </t>
        </r>
        <r>
          <rPr>
            <b/>
            <sz val="9"/>
            <color rgb="FF000000"/>
            <rFont val="Tahoma"/>
            <family val="2"/>
          </rPr>
          <t xml:space="preserve"> Requerido</t>
        </r>
        <r>
          <rPr>
            <sz val="9"/>
            <color rgb="FF000000"/>
            <rFont val="Tahoma"/>
            <family val="2"/>
          </rPr>
          <t xml:space="preserve">                    
El código postal reportado debe estar compuesto por 5 dígitos; para que este sea valido deberá corresponder al rango que se maneja en dicho Estado.En caso de una longitud de 4 digitos completar con apostrofe y cero a la izquierda ('08564).</t>
        </r>
      </text>
    </comment>
    <comment ref="AE1" authorId="2" shapeId="0">
      <text>
        <r>
          <rPr>
            <b/>
            <sz val="9"/>
            <color rgb="FF000000"/>
            <rFont val="Tahoma"/>
            <family val="2"/>
          </rPr>
          <t>Longitud:</t>
        </r>
        <r>
          <rPr>
            <sz val="9"/>
            <color rgb="FF000000"/>
            <rFont val="Tahoma"/>
            <family val="2"/>
          </rPr>
          <t xml:space="preserve"> 8 
</t>
        </r>
        <r>
          <rPr>
            <b/>
            <sz val="9"/>
            <color rgb="FF000000"/>
            <rFont val="Tahoma"/>
            <family val="2"/>
          </rPr>
          <t xml:space="preserve">Opcional
</t>
        </r>
        <r>
          <rPr>
            <sz val="9"/>
            <color rgb="FF000000"/>
            <rFont val="Tahoma"/>
            <family val="2"/>
          </rPr>
          <t xml:space="preserve"> Debe reportarse la fecha (AAAAMMDD) desde cuando el Acreditado vive en la dirección reportada.</t>
        </r>
        <r>
          <rPr>
            <sz val="9"/>
            <color rgb="FF000000"/>
            <rFont val="Tahoma"/>
            <family val="2"/>
          </rPr>
          <t xml:space="preserve">
</t>
        </r>
      </text>
    </comment>
    <comment ref="AF1" authorId="2"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 Longitud: </t>
        </r>
        <r>
          <rPr>
            <sz val="9"/>
            <color rgb="FF000000"/>
            <rFont val="Tahoma"/>
            <family val="2"/>
          </rPr>
          <t xml:space="preserve">20 
</t>
        </r>
        <r>
          <rPr>
            <b/>
            <sz val="9"/>
            <color rgb="FF000000"/>
            <rFont val="Tahoma"/>
            <family val="2"/>
          </rPr>
          <t xml:space="preserve">Opcional 
</t>
        </r>
        <r>
          <rPr>
            <sz val="9"/>
            <color rgb="FF000000"/>
            <rFont val="Tahoma"/>
            <family val="2"/>
          </rPr>
          <t xml:space="preserve">Debe reportarse el número telefónico particular del Acreditado. Cada carácter debe ser un número de 0-9, si se ingresa cualquier otro carácter el registro será rechazado.
</t>
        </r>
      </text>
    </comment>
    <comment ref="AG1" authorId="2" shapeId="0">
      <text>
        <r>
          <rPr>
            <b/>
            <sz val="9"/>
            <color rgb="FF000000"/>
            <rFont val="Tahoma"/>
            <family val="2"/>
          </rPr>
          <t>Tipo</t>
        </r>
        <r>
          <rPr>
            <sz val="9"/>
            <color rgb="FF000000"/>
            <rFont val="Tahoma"/>
            <family val="2"/>
          </rPr>
          <t xml:space="preserve">: Caracter 
</t>
        </r>
        <r>
          <rPr>
            <b/>
            <sz val="9"/>
            <color rgb="FF000000"/>
            <rFont val="Tahoma"/>
            <family val="2"/>
          </rPr>
          <t>Longitud:</t>
        </r>
        <r>
          <rPr>
            <sz val="9"/>
            <color rgb="FF000000"/>
            <rFont val="Tahoma"/>
            <family val="2"/>
          </rPr>
          <t xml:space="preserve"> 1 
</t>
        </r>
        <r>
          <rPr>
            <b/>
            <sz val="9"/>
            <color rgb="FF000000"/>
            <rFont val="Tahoma"/>
            <family val="2"/>
          </rPr>
          <t xml:space="preserve">Opcional 
</t>
        </r>
        <r>
          <rPr>
            <sz val="9"/>
            <color rgb="FF000000"/>
            <rFont val="Tahoma"/>
            <family val="2"/>
          </rPr>
          <t xml:space="preserve">Reportar el tipo domicilio que el Acreditado ha indicado.
Valores para este Elemento: 
</t>
        </r>
        <r>
          <rPr>
            <b/>
            <sz val="9"/>
            <color rgb="FF000000"/>
            <rFont val="Tahoma"/>
            <family val="2"/>
          </rPr>
          <t>N =</t>
        </r>
        <r>
          <rPr>
            <sz val="9"/>
            <color rgb="FF000000"/>
            <rFont val="Tahoma"/>
            <family val="2"/>
          </rPr>
          <t xml:space="preserve"> Negocio                                                                  
</t>
        </r>
        <r>
          <rPr>
            <b/>
            <sz val="9"/>
            <color rgb="FF000000"/>
            <rFont val="Tahoma"/>
            <family val="2"/>
          </rPr>
          <t>O =</t>
        </r>
        <r>
          <rPr>
            <sz val="9"/>
            <color rgb="FF000000"/>
            <rFont val="Tahoma"/>
            <family val="2"/>
          </rPr>
          <t xml:space="preserve"> Domicilio del Otorgante                                              </t>
        </r>
        <r>
          <rPr>
            <b/>
            <sz val="9"/>
            <color rgb="FF000000"/>
            <rFont val="Tahoma"/>
            <family val="2"/>
          </rPr>
          <t>C =</t>
        </r>
        <r>
          <rPr>
            <sz val="9"/>
            <color rgb="FF000000"/>
            <rFont val="Tahoma"/>
            <family val="2"/>
          </rPr>
          <t xml:space="preserve"> Casa                                                                          </t>
        </r>
        <r>
          <rPr>
            <b/>
            <sz val="9"/>
            <color rgb="FF000000"/>
            <rFont val="Tahoma"/>
            <family val="2"/>
          </rPr>
          <t>P =</t>
        </r>
        <r>
          <rPr>
            <sz val="9"/>
            <color rgb="FF000000"/>
            <rFont val="Tahoma"/>
            <family val="2"/>
          </rPr>
          <t xml:space="preserve"> Apartado Postal
</t>
        </r>
        <r>
          <rPr>
            <b/>
            <sz val="9"/>
            <color rgb="FF000000"/>
            <rFont val="Tahoma"/>
            <family val="2"/>
          </rPr>
          <t>E =</t>
        </r>
        <r>
          <rPr>
            <sz val="9"/>
            <color rgb="FF000000"/>
            <rFont val="Tahoma"/>
            <family val="2"/>
          </rPr>
          <t xml:space="preserve"> Empleo</t>
        </r>
      </text>
    </comment>
    <comment ref="AH1" authorId="2"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2 
</t>
        </r>
        <r>
          <rPr>
            <b/>
            <sz val="9"/>
            <color rgb="FF000000"/>
            <rFont val="Tahoma"/>
            <family val="2"/>
          </rPr>
          <t xml:space="preserve">Opcional 
</t>
        </r>
        <r>
          <rPr>
            <sz val="9"/>
            <color rgb="FF000000"/>
            <rFont val="Tahoma"/>
            <family val="2"/>
          </rPr>
          <t xml:space="preserve">Para verificar los valores aceptados se debe consular la tabla:
Tipo de Asentamiento
</t>
        </r>
      </text>
    </comment>
    <comment ref="AI1" authorId="2" shapeId="0">
      <text>
        <r>
          <rPr>
            <b/>
            <sz val="9"/>
            <color rgb="FF000000"/>
            <rFont val="Tahoma"/>
            <family val="2"/>
          </rPr>
          <t>Tipo:</t>
        </r>
        <r>
          <rPr>
            <sz val="9"/>
            <color rgb="FF000000"/>
            <rFont val="Tahoma"/>
            <family val="2"/>
          </rPr>
          <t xml:space="preserve"> C
</t>
        </r>
        <r>
          <rPr>
            <b/>
            <sz val="9"/>
            <color rgb="FF000000"/>
            <rFont val="Tahoma"/>
            <family val="2"/>
          </rPr>
          <t>Longitud:</t>
        </r>
        <r>
          <rPr>
            <sz val="9"/>
            <color rgb="FF000000"/>
            <rFont val="Tahoma"/>
            <family val="2"/>
          </rPr>
          <t xml:space="preserve"> 2
Debe contener el país donde se encuentra el domicilio del Acreditado. 
Ver tabla de Nacionalidades.
</t>
        </r>
      </text>
    </comment>
    <comment ref="AJ1" authorId="2"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40    </t>
        </r>
        <r>
          <rPr>
            <b/>
            <sz val="9"/>
            <color rgb="FF000000"/>
            <rFont val="Tahoma"/>
            <family val="2"/>
          </rPr>
          <t>Requerido para entidades Financieras Opcional para entidades Comerciales.</t>
        </r>
        <r>
          <rPr>
            <sz val="9"/>
            <color rgb="FF000000"/>
            <rFont val="Tahoma"/>
            <family val="2"/>
          </rPr>
          <t xml:space="preserve"> Debe reportarse el nombre o razón social de la empresa que emplea al Acreditado.
Cuando el consumidor  sea trabajador independiente, o no está asociado a una empresa o no cuenta con un trabajo podrá reportarse uno de los siguientes posibles valores:
• Trabajador Independiente
• Estudiante
• Labores de Hogar
• Jubilado
• Desempleado
• Exempleado
</t>
        </r>
      </text>
    </comment>
    <comment ref="AK1" authorId="2"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80                      </t>
        </r>
        <r>
          <rPr>
            <b/>
            <sz val="9"/>
            <color rgb="FF000000"/>
            <rFont val="Tahoma"/>
            <family val="2"/>
          </rPr>
          <t>Requerido para entidades Financieras Opcional para entidades Comerciales.</t>
        </r>
        <r>
          <rPr>
            <sz val="9"/>
            <color rgb="FF000000"/>
            <rFont val="Tahoma"/>
            <family val="2"/>
          </rPr>
          <t xml:space="preserve">
Reportar la dirección del empleo del acreditado incluyendo nombre de la calle, número exterior y/o interior. Deben considerarse avenida, cerrada, manzana, lote, edificio, departamento etc. Es requerido colocar por lo menos dos cadenas de caracteres para que el registro sea válido, de lo contrario el registro será rechazado.
En caso de no contar con algun empleo, colocar la misma información de la dirección del acreditado.
Ejemplo: Anzures 6, Zurich SN, Calle 6</t>
        </r>
        <r>
          <rPr>
            <b/>
            <sz val="9"/>
            <color rgb="FF000000"/>
            <rFont val="Tahoma"/>
            <family val="2"/>
          </rPr>
          <t>.</t>
        </r>
        <r>
          <rPr>
            <sz val="9"/>
            <color rgb="FF000000"/>
            <rFont val="Tahoma"/>
            <family val="2"/>
          </rPr>
          <t xml:space="preserve">
</t>
        </r>
      </text>
    </comment>
    <comment ref="AL1" authorId="2"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 65       </t>
        </r>
        <r>
          <rPr>
            <b/>
            <sz val="9"/>
            <color rgb="FF000000"/>
            <rFont val="Tahoma"/>
            <family val="2"/>
          </rPr>
          <t xml:space="preserve">Requerido para entidades Financieras Opcional para entidades Comerciales.  </t>
        </r>
        <r>
          <rPr>
            <sz val="9"/>
            <color rgb="FF000000"/>
            <rFont val="Tahoma"/>
            <family val="2"/>
          </rPr>
          <t xml:space="preserve"> Reportar la colonia a la cual pertenece la dirección del empleo del Acreditado. </t>
        </r>
      </text>
    </comment>
    <comment ref="AM1" authorId="2"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65 </t>
        </r>
        <r>
          <rPr>
            <b/>
            <sz val="9"/>
            <color rgb="FF000000"/>
            <rFont val="Tahoma"/>
            <family val="2"/>
          </rPr>
          <t xml:space="preserve">Requerido para entidades Financieras
Opcional para entidades Comerciales.  </t>
        </r>
        <r>
          <rPr>
            <sz val="9"/>
            <color rgb="FF000000"/>
            <rFont val="Tahoma"/>
            <family val="2"/>
          </rPr>
          <t xml:space="preserve">         Reportar la delegación a la cual pertenece la dirección de empleo del Acreditado.</t>
        </r>
      </text>
    </comment>
    <comment ref="AN1" authorId="2"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65      </t>
        </r>
        <r>
          <rPr>
            <b/>
            <sz val="9"/>
            <color rgb="FF000000"/>
            <rFont val="Tahoma"/>
            <family val="2"/>
          </rPr>
          <t>Requerido para entidades Financieras Opcional para entidades Comerciales.</t>
        </r>
        <r>
          <rPr>
            <sz val="9"/>
            <color rgb="FF000000"/>
            <rFont val="Tahoma"/>
            <family val="2"/>
          </rPr>
          <t xml:space="preserve">
Reportar la Ciudad a la cual pertenece la dirección  de empleo del Acreditado.</t>
        </r>
      </text>
    </comment>
    <comment ref="AO1" authorId="0" shapeId="0">
      <text>
        <r>
          <rPr>
            <b/>
            <sz val="9"/>
            <color rgb="FF000000"/>
            <rFont val="Tahoma"/>
            <family val="2"/>
          </rPr>
          <t xml:space="preserve">Tipo: </t>
        </r>
        <r>
          <rPr>
            <sz val="9"/>
            <color rgb="FF000000"/>
            <rFont val="Tahoma"/>
            <family val="2"/>
          </rPr>
          <t xml:space="preserve">Carácter     </t>
        </r>
        <r>
          <rPr>
            <b/>
            <sz val="9"/>
            <color rgb="FF000000"/>
            <rFont val="Tahoma"/>
            <family val="2"/>
          </rPr>
          <t>Longitud:</t>
        </r>
        <r>
          <rPr>
            <sz val="9"/>
            <color rgb="FF000000"/>
            <rFont val="Tahoma"/>
            <family val="2"/>
          </rPr>
          <t xml:space="preserve"> 4          </t>
        </r>
        <r>
          <rPr>
            <b/>
            <sz val="9"/>
            <color rgb="FF000000"/>
            <rFont val="Tahoma"/>
            <family val="2"/>
          </rPr>
          <t>Requerido para entidades Financieras Opcional para entidades Comerciales.</t>
        </r>
        <r>
          <rPr>
            <sz val="9"/>
            <color rgb="FF000000"/>
            <rFont val="Tahoma"/>
            <family val="2"/>
          </rPr>
          <t xml:space="preserve">         Reportar la abreviatura correspondiente.
Ver en Tabla: Estados de la Republica contendida en la hoja 2.</t>
        </r>
      </text>
    </comment>
    <comment ref="AP1" authorId="2" shapeId="0">
      <text>
        <r>
          <rPr>
            <b/>
            <sz val="9"/>
            <color rgb="FF000000"/>
            <rFont val="Tahoma"/>
            <family val="2"/>
          </rPr>
          <t>Tipo:</t>
        </r>
        <r>
          <rPr>
            <sz val="9"/>
            <color rgb="FF000000"/>
            <rFont val="Tahoma"/>
            <family val="2"/>
          </rPr>
          <t xml:space="preserve"> Numérico 
</t>
        </r>
        <r>
          <rPr>
            <b/>
            <sz val="9"/>
            <color rgb="FF000000"/>
            <rFont val="Tahoma"/>
            <family val="2"/>
          </rPr>
          <t xml:space="preserve">Longitud: </t>
        </r>
        <r>
          <rPr>
            <sz val="9"/>
            <color rgb="FF000000"/>
            <rFont val="Tahoma"/>
            <family val="2"/>
          </rPr>
          <t xml:space="preserve">5  
</t>
        </r>
        <r>
          <rPr>
            <b/>
            <sz val="9"/>
            <color rgb="FF000000"/>
            <rFont val="Tahoma"/>
            <family val="2"/>
          </rPr>
          <t xml:space="preserve">Requerido para entidades Financieras Opcional para entidades Comerciales.   </t>
        </r>
        <r>
          <rPr>
            <sz val="9"/>
            <color rgb="FF000000"/>
            <rFont val="Tahoma"/>
            <family val="2"/>
          </rPr>
          <t xml:space="preserve">                  
El código postal reportado debe estar compuesto por 5 dígitos; para que este sea valido deberá corresponder al rango que se maneja en dicho Estado.En caso de una longitud de 4 digitos completar con apostrofe y cero a la izquierda ('08564).</t>
        </r>
      </text>
    </comment>
    <comment ref="AQ1" authorId="3"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20 
</t>
        </r>
        <r>
          <rPr>
            <b/>
            <sz val="9"/>
            <color rgb="FF000000"/>
            <rFont val="Tahoma"/>
            <family val="2"/>
          </rPr>
          <t xml:space="preserve">Opcional </t>
        </r>
        <r>
          <rPr>
            <sz val="9"/>
            <color rgb="FF000000"/>
            <rFont val="Tahoma"/>
            <family val="2"/>
          </rPr>
          <t xml:space="preserve">
Debe reportarse el número telefónico  de empleo del Acreditado. Cada caracter debe ser un número de 0-9, si se ingresa cualquier otro caracter el registro será rechazado.
En caso de no contar con algun empleo, colocar el mismo dato del teléfono del acreditado.
</t>
        </r>
      </text>
    </comment>
    <comment ref="AR1" authorId="2"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Opcional</t>
        </r>
        <r>
          <rPr>
            <sz val="9"/>
            <color rgb="FF000000"/>
            <rFont val="Tahoma"/>
            <family val="2"/>
          </rPr>
          <t xml:space="preserve">
Si se cuenta con la información reportar la extensión telefónica de empleo del Acreditado.</t>
        </r>
      </text>
    </comment>
    <comment ref="AS1" authorId="1"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 xml:space="preserve">20 
</t>
        </r>
        <r>
          <rPr>
            <b/>
            <sz val="9"/>
            <color rgb="FF000000"/>
            <rFont val="Tahoma"/>
            <family val="2"/>
          </rPr>
          <t>Opcional</t>
        </r>
        <r>
          <rPr>
            <sz val="9"/>
            <color rgb="FF000000"/>
            <rFont val="Tahoma"/>
            <family val="2"/>
          </rPr>
          <t xml:space="preserve">
Mismos criterios de validación que en el Elemento Número Telefónico.
</t>
        </r>
      </text>
    </comment>
    <comment ref="AT1" authorId="1"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30 
</t>
        </r>
        <r>
          <rPr>
            <b/>
            <sz val="9"/>
            <color rgb="FF000000"/>
            <rFont val="Tahoma"/>
            <family val="2"/>
          </rPr>
          <t>Opcional</t>
        </r>
        <r>
          <rPr>
            <sz val="9"/>
            <color rgb="FF000000"/>
            <rFont val="Tahoma"/>
            <family val="2"/>
          </rPr>
          <t xml:space="preserve">
</t>
        </r>
      </text>
    </comment>
    <comment ref="AU1" authorId="2"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8 
</t>
        </r>
        <r>
          <rPr>
            <b/>
            <sz val="9"/>
            <color rgb="FF000000"/>
            <rFont val="Tahoma"/>
            <family val="2"/>
          </rPr>
          <t xml:space="preserve">Opcional
</t>
        </r>
        <r>
          <rPr>
            <sz val="9"/>
            <color rgb="FF000000"/>
            <rFont val="Tahoma"/>
            <family val="2"/>
          </rPr>
          <t xml:space="preserve">Reportar la fecha (AAAAMMDD) en la que el empleador contrató al Acreditado. </t>
        </r>
      </text>
    </comment>
    <comment ref="AV1" authorId="2" shapeId="0">
      <text>
        <r>
          <rPr>
            <b/>
            <sz val="9"/>
            <color rgb="FF000000"/>
            <rFont val="Tahoma"/>
            <family val="2"/>
          </rPr>
          <t xml:space="preserve">Tipo: </t>
        </r>
        <r>
          <rPr>
            <sz val="9"/>
            <color rgb="FF000000"/>
            <rFont val="Tahoma"/>
            <family val="2"/>
          </rPr>
          <t xml:space="preserve">Caracter 
</t>
        </r>
        <r>
          <rPr>
            <b/>
            <sz val="9"/>
            <color rgb="FF000000"/>
            <rFont val="Tahoma"/>
            <family val="2"/>
          </rPr>
          <t>Longitud:</t>
        </r>
        <r>
          <rPr>
            <sz val="9"/>
            <color rgb="FF000000"/>
            <rFont val="Tahoma"/>
            <family val="2"/>
          </rPr>
          <t xml:space="preserve"> 2 
</t>
        </r>
        <r>
          <rPr>
            <b/>
            <sz val="9"/>
            <color rgb="FF000000"/>
            <rFont val="Tahoma"/>
            <family val="2"/>
          </rPr>
          <t>Opcional.</t>
        </r>
        <r>
          <rPr>
            <sz val="9"/>
            <color rgb="FF000000"/>
            <rFont val="Tahoma"/>
            <family val="2"/>
          </rPr>
          <t xml:space="preserve">
Es el tipo de moneda que se le paga al Acreditado en su empleo.                   Valores para este Elemento:
MX = Pesos Mexicanos
US = Dólares
UD = Unidades de Inversión
En caso de Reportar Salario Mensual este elemento se hace requerido.</t>
        </r>
      </text>
    </comment>
    <comment ref="AW1" authorId="0" shapeId="0">
      <text>
        <r>
          <rPr>
            <b/>
            <sz val="9"/>
            <color rgb="FF000000"/>
            <rFont val="Tahoma"/>
            <family val="2"/>
          </rPr>
          <t>Tipo:</t>
        </r>
        <r>
          <rPr>
            <sz val="9"/>
            <color rgb="FF000000"/>
            <rFont val="Tahoma"/>
            <family val="2"/>
          </rPr>
          <t xml:space="preserve"> Numérico  </t>
        </r>
        <r>
          <rPr>
            <b/>
            <sz val="9"/>
            <color rgb="FF000000"/>
            <rFont val="Tahoma"/>
            <family val="2"/>
          </rPr>
          <t xml:space="preserve">Longitud: </t>
        </r>
        <r>
          <rPr>
            <sz val="9"/>
            <color rgb="FF000000"/>
            <rFont val="Tahoma"/>
            <family val="2"/>
          </rPr>
          <t xml:space="preserve">9  
</t>
        </r>
        <r>
          <rPr>
            <b/>
            <sz val="9"/>
            <color rgb="FF000000"/>
            <rFont val="Tahoma"/>
            <family val="2"/>
          </rPr>
          <t>Opcional.</t>
        </r>
        <r>
          <rPr>
            <sz val="9"/>
            <color rgb="FF000000"/>
            <rFont val="Tahoma"/>
            <family val="2"/>
          </rPr>
          <t xml:space="preserve">
Reportar el Ingreso Mensual del Acreditado. En caso de colocarClave de Moneda este elemento se esrequerido.
Se aceptan números enteros y sin caracteres especiales.
</t>
        </r>
      </text>
    </comment>
    <comment ref="AX1" authorId="2"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8 
</t>
        </r>
        <r>
          <rPr>
            <b/>
            <sz val="9"/>
            <color rgb="FF000000"/>
            <rFont val="Tahoma"/>
            <family val="2"/>
          </rPr>
          <t>Opcional</t>
        </r>
        <r>
          <rPr>
            <sz val="9"/>
            <color rgb="FF000000"/>
            <rFont val="Tahoma"/>
            <family val="2"/>
          </rPr>
          <t xml:space="preserve">
Debe de reportarse la fecha (AAAAMMDD) del último día de trabajo en esta empresa.</t>
        </r>
      </text>
    </comment>
    <comment ref="AY1" authorId="2"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Opcional</t>
        </r>
        <r>
          <rPr>
            <sz val="9"/>
            <color rgb="FF000000"/>
            <rFont val="Tahoma"/>
            <family val="2"/>
          </rPr>
          <t xml:space="preserve">
Fecha (AAAAMMDD) en que el otorgante verificó los datos proporcionados por consumidor.</t>
        </r>
      </text>
    </comment>
    <comment ref="AZ1" authorId="0" shapeId="0">
      <text>
        <r>
          <rPr>
            <b/>
            <sz val="9"/>
            <color rgb="FF000000"/>
            <rFont val="Tahoma"/>
            <family val="2"/>
          </rPr>
          <t xml:space="preserve">Tipo: </t>
        </r>
        <r>
          <rPr>
            <sz val="9"/>
            <color rgb="FF000000"/>
            <rFont val="Tahoma"/>
            <family val="2"/>
          </rPr>
          <t>C</t>
        </r>
        <r>
          <rPr>
            <b/>
            <sz val="9"/>
            <color rgb="FF000000"/>
            <rFont val="Tahoma"/>
            <family val="2"/>
          </rPr>
          <t xml:space="preserve">
Longitud: </t>
        </r>
        <r>
          <rPr>
            <sz val="9"/>
            <color rgb="FF000000"/>
            <rFont val="Tahoma"/>
            <family val="2"/>
          </rPr>
          <t>2</t>
        </r>
        <r>
          <rPr>
            <b/>
            <sz val="9"/>
            <color rgb="FF000000"/>
            <rFont val="Tahoma"/>
            <family val="2"/>
          </rPr>
          <t xml:space="preserve">
</t>
        </r>
        <r>
          <rPr>
            <sz val="9"/>
            <color rgb="FF000000"/>
            <rFont val="Tahoma"/>
            <family val="2"/>
          </rPr>
          <t xml:space="preserve">Debe contener el pais donde se encuentra el domicilio.                    Ver Anexos A: Tabla de Nacionalidades
</t>
        </r>
      </text>
    </comment>
    <comment ref="BA1" authorId="2"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10 posiciones
Esta se constituye por posiciones:
1-6 Corresponde al número de otorgante
7-10 Corresponde a la Clave de Negocio del otorgante.
Esta clave es asignada por Círculo de Crédito
</t>
        </r>
      </text>
    </comment>
    <comment ref="BB1" authorId="1"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40 
</t>
        </r>
        <r>
          <rPr>
            <b/>
            <sz val="9"/>
            <color rgb="FF000000"/>
            <rFont val="Tahoma"/>
            <family val="2"/>
          </rPr>
          <t>Requerido</t>
        </r>
        <r>
          <rPr>
            <sz val="9"/>
            <color rgb="FF000000"/>
            <rFont val="Tahoma"/>
            <family val="2"/>
          </rPr>
          <t xml:space="preserve"> 
Contiene el nombre del Otorgante que reporta la cuenta.
Cuando se trate de un reporte especial o sea una cuenta propia de la institución al momento de la consulta, este nombre aparecerá en la sección de detalle de créditos en Reporte de Crédito.
El dato correspondiente a este elemento es
asignado por Círculo de Crédito.</t>
        </r>
      </text>
    </comment>
    <comment ref="BC1" authorId="0" shapeId="0">
      <text>
        <r>
          <rPr>
            <b/>
            <sz val="9"/>
            <color rgb="FF000000"/>
            <rFont val="Tahoma"/>
            <family val="2"/>
          </rPr>
          <t>Tipo:</t>
        </r>
        <r>
          <rPr>
            <sz val="9"/>
            <color rgb="FF000000"/>
            <rFont val="Tahoma"/>
            <family val="2"/>
          </rPr>
          <t xml:space="preserve"> Alfanumérico 
</t>
        </r>
        <r>
          <rPr>
            <b/>
            <sz val="9"/>
            <color rgb="FF000000"/>
            <rFont val="Tahoma"/>
            <family val="2"/>
          </rPr>
          <t>Tipo:</t>
        </r>
        <r>
          <rPr>
            <sz val="9"/>
            <color rgb="FF000000"/>
            <rFont val="Tahoma"/>
            <family val="2"/>
          </rPr>
          <t xml:space="preserve"> 25 
</t>
        </r>
        <r>
          <rPr>
            <b/>
            <sz val="9"/>
            <color rgb="FF000000"/>
            <rFont val="Tahoma"/>
            <family val="2"/>
          </rPr>
          <t>Requerido</t>
        </r>
        <r>
          <rPr>
            <sz val="9"/>
            <color rgb="FF000000"/>
            <rFont val="Tahoma"/>
            <family val="2"/>
          </rPr>
          <t xml:space="preserve">
Es el número de cuenta del crédito, este número es  asignado por el otorgante de
crédito.
Todas las cuentas reportadas en una base deben de ser únicas por contrato.</t>
        </r>
        <r>
          <rPr>
            <b/>
            <sz val="9"/>
            <color rgb="FF000000"/>
            <rFont val="Tahoma"/>
            <family val="2"/>
          </rPr>
          <t xml:space="preserve">Ver Tabla: Monto a Pagar y Saldo Actual
</t>
        </r>
      </text>
    </comment>
    <comment ref="BD1" authorId="0" shapeId="0">
      <text>
        <r>
          <rPr>
            <b/>
            <sz val="9"/>
            <color rgb="FF000000"/>
            <rFont val="Tahoma"/>
            <family val="2"/>
          </rPr>
          <t xml:space="preserve">Tipo: </t>
        </r>
        <r>
          <rPr>
            <sz val="9"/>
            <color rgb="FF000000"/>
            <rFont val="Tahoma"/>
            <family val="2"/>
          </rPr>
          <t xml:space="preserve">Caracter </t>
        </r>
        <r>
          <rPr>
            <b/>
            <sz val="9"/>
            <color rgb="FF000000"/>
            <rFont val="Tahoma"/>
            <family val="2"/>
          </rPr>
          <t xml:space="preserve">
Longitud: </t>
        </r>
        <r>
          <rPr>
            <sz val="9"/>
            <color rgb="FF000000"/>
            <rFont val="Tahoma"/>
            <family val="2"/>
          </rPr>
          <t>1</t>
        </r>
        <r>
          <rPr>
            <b/>
            <sz val="9"/>
            <color rgb="FF000000"/>
            <rFont val="Tahoma"/>
            <family val="2"/>
          </rPr>
          <t xml:space="preserve"> </t>
        </r>
        <r>
          <rPr>
            <sz val="9"/>
            <color rgb="FF000000"/>
            <rFont val="Tahoma"/>
            <family val="2"/>
          </rPr>
          <t xml:space="preserve">
</t>
        </r>
        <r>
          <rPr>
            <b/>
            <sz val="9"/>
            <color rgb="FF000000"/>
            <rFont val="Tahoma"/>
            <family val="2"/>
          </rPr>
          <t>Requerido</t>
        </r>
        <r>
          <rPr>
            <sz val="9"/>
            <color rgb="FF000000"/>
            <rFont val="Tahoma"/>
            <family val="2"/>
          </rPr>
          <t xml:space="preserve">
Indica la responsabilidad que tiene el Acreditado con el crédito otorgado.
Ver Tabla: Indicador de Responsabilidad.
</t>
        </r>
      </text>
    </comment>
    <comment ref="BE1" authorId="0" shapeId="0">
      <text>
        <r>
          <rPr>
            <b/>
            <sz val="9"/>
            <color rgb="FF000000"/>
            <rFont val="Tahoma"/>
            <family val="2"/>
          </rPr>
          <t xml:space="preserve">Tipo: </t>
        </r>
        <r>
          <rPr>
            <sz val="9"/>
            <color rgb="FF000000"/>
            <rFont val="Tahoma"/>
            <family val="2"/>
          </rPr>
          <t>Caracter</t>
        </r>
        <r>
          <rPr>
            <b/>
            <sz val="9"/>
            <color rgb="FF000000"/>
            <rFont val="Tahoma"/>
            <family val="2"/>
          </rPr>
          <t xml:space="preserve"> 
Longitud: </t>
        </r>
        <r>
          <rPr>
            <sz val="9"/>
            <color rgb="FF000000"/>
            <rFont val="Tahoma"/>
            <family val="2"/>
          </rPr>
          <t xml:space="preserve">1 
Indica el tipo de cuenta que el otorgante dio al Acreditado.
Ver Tabla: Tipo de Cuenta.
</t>
        </r>
      </text>
    </comment>
    <comment ref="BF1" authorId="0" shapeId="0">
      <text>
        <r>
          <rPr>
            <b/>
            <sz val="9"/>
            <color rgb="FF000000"/>
            <rFont val="Tahoma"/>
            <family val="2"/>
          </rPr>
          <t>Tipo:</t>
        </r>
        <r>
          <rPr>
            <sz val="9"/>
            <color rgb="FF000000"/>
            <rFont val="Tahoma"/>
            <family val="2"/>
          </rPr>
          <t xml:space="preserve"> Caracter </t>
        </r>
        <r>
          <rPr>
            <b/>
            <sz val="9"/>
            <color rgb="FF000000"/>
            <rFont val="Tahoma"/>
            <family val="2"/>
          </rPr>
          <t xml:space="preserve">
Longitud:</t>
        </r>
        <r>
          <rPr>
            <sz val="9"/>
            <color rgb="FF000000"/>
            <rFont val="Tahoma"/>
            <family val="2"/>
          </rPr>
          <t xml:space="preserve"> 2 
Requerido. Reportar el producto que se otorgo al Acreditado.
Si se ingresa un tipo de contrato no válido, se rechazará la totalidad del registro. 
Ver Tabla: Tipo de Contrato.
</t>
        </r>
      </text>
    </comment>
    <comment ref="BG1" authorId="1" shapeId="0">
      <text>
        <r>
          <rPr>
            <b/>
            <sz val="9"/>
            <color rgb="FF000000"/>
            <rFont val="Tahoma"/>
            <family val="2"/>
          </rPr>
          <t xml:space="preserve">Tipo: </t>
        </r>
        <r>
          <rPr>
            <sz val="9"/>
            <color rgb="FF000000"/>
            <rFont val="Tahoma"/>
            <family val="2"/>
          </rPr>
          <t xml:space="preserve">Caracter 
</t>
        </r>
        <r>
          <rPr>
            <b/>
            <sz val="9"/>
            <color rgb="FF000000"/>
            <rFont val="Tahoma"/>
            <family val="2"/>
          </rPr>
          <t xml:space="preserve">Longitud: </t>
        </r>
        <r>
          <rPr>
            <sz val="9"/>
            <color rgb="FF000000"/>
            <rFont val="Tahoma"/>
            <family val="2"/>
          </rPr>
          <t xml:space="preserve">2 
</t>
        </r>
        <r>
          <rPr>
            <b/>
            <sz val="9"/>
            <color rgb="FF000000"/>
            <rFont val="Tahoma"/>
            <family val="2"/>
          </rPr>
          <t>Requerido</t>
        </r>
        <r>
          <rPr>
            <sz val="9"/>
            <color rgb="FF000000"/>
            <rFont val="Tahoma"/>
            <family val="2"/>
          </rPr>
          <t xml:space="preserve">
Los valores posibles son los siguientes:
   MX = Pesos
   US = Dólares
   UD = Unidades de inversión</t>
        </r>
      </text>
    </comment>
    <comment ref="BH1" authorId="1"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 xml:space="preserve">9 
</t>
        </r>
        <r>
          <rPr>
            <b/>
            <sz val="9"/>
            <color rgb="FF000000"/>
            <rFont val="Tahoma"/>
            <family val="2"/>
          </rPr>
          <t>Opcional</t>
        </r>
        <r>
          <rPr>
            <sz val="9"/>
            <color rgb="FF000000"/>
            <rFont val="Tahoma"/>
            <family val="2"/>
          </rPr>
          <t xml:space="preserve">
Este Elemento no debe utilizarse para créditos
Revolventes (R) o Abiertos (L). Si el crédito es
de pagos fijos (F) o hipotecada (H), el dato se
refiere al valor total del activo para propósitos
de evaluación o recuperación.</t>
        </r>
        <r>
          <rPr>
            <sz val="9"/>
            <color rgb="FF000000"/>
            <rFont val="Tahoma"/>
            <family val="2"/>
          </rPr>
          <t xml:space="preserve">
</t>
        </r>
      </text>
    </comment>
    <comment ref="BI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4 
</t>
        </r>
        <r>
          <rPr>
            <b/>
            <sz val="9"/>
            <color rgb="FF000000"/>
            <rFont val="Tahoma"/>
            <family val="2"/>
          </rPr>
          <t>Opcional</t>
        </r>
        <r>
          <rPr>
            <sz val="9"/>
            <color rgb="FF000000"/>
            <rFont val="Tahoma"/>
            <family val="2"/>
          </rPr>
          <t xml:space="preserve">
Es el total de pagos determinado en la apertura del crédito. 
Si el tipo de cuenta es Pagos fijos (F) o Hipoteca (H), este elemento se hace Requerido con un valor mayor a cero, para otro Tipo de Cuenta es OPCIONAL.
</t>
        </r>
      </text>
    </comment>
    <comment ref="BJ1" authorId="0" shapeId="0">
      <text>
        <r>
          <rPr>
            <b/>
            <sz val="9"/>
            <color rgb="FF000000"/>
            <rFont val="Tahoma"/>
            <family val="2"/>
          </rPr>
          <t>Tipo:</t>
        </r>
        <r>
          <rPr>
            <sz val="9"/>
            <color rgb="FF000000"/>
            <rFont val="Tahoma"/>
            <family val="2"/>
          </rPr>
          <t xml:space="preserve"> Caracter 
</t>
        </r>
        <r>
          <rPr>
            <b/>
            <sz val="9"/>
            <color rgb="FF000000"/>
            <rFont val="Tahoma"/>
            <family val="2"/>
          </rPr>
          <t>Longitud:</t>
        </r>
        <r>
          <rPr>
            <sz val="9"/>
            <color rgb="FF000000"/>
            <rFont val="Tahoma"/>
            <family val="2"/>
          </rPr>
          <t xml:space="preserve"> 1 
</t>
        </r>
        <r>
          <rPr>
            <b/>
            <sz val="9"/>
            <color rgb="FF000000"/>
            <rFont val="Tahoma"/>
            <family val="2"/>
          </rPr>
          <t>Requerido</t>
        </r>
        <r>
          <rPr>
            <sz val="9"/>
            <color rgb="FF000000"/>
            <rFont val="Tahoma"/>
            <family val="2"/>
          </rPr>
          <t xml:space="preserve">
Reportar la  perioricidad con que el Acreditado debe realizar sus pagos.
</t>
        </r>
        <r>
          <rPr>
            <b/>
            <sz val="9"/>
            <color rgb="FF000000"/>
            <rFont val="Tahoma"/>
            <family val="2"/>
          </rPr>
          <t>Ver Tabla: Frecuencia de Pagos</t>
        </r>
      </text>
    </comment>
    <comment ref="BK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9 
</t>
        </r>
        <r>
          <rPr>
            <b/>
            <sz val="9"/>
            <color rgb="FF000000"/>
            <rFont val="Tahoma"/>
            <family val="2"/>
          </rPr>
          <t xml:space="preserve">Requerido                  </t>
        </r>
        <r>
          <rPr>
            <sz val="9"/>
            <color rgb="FF000000"/>
            <rFont val="Tahoma"/>
            <family val="2"/>
          </rPr>
          <t xml:space="preserve">Es la cantidad que el Acreditado debe pagar de acuerdo con la frecuencia de pagos establecida. La cantidad a pagar debe ser un número entero mayor o igual a cero.  (Monto  acordado de cada parcialidad).
</t>
        </r>
      </text>
    </comment>
    <comment ref="BL1" authorId="0" shapeId="0">
      <text>
        <r>
          <rPr>
            <b/>
            <sz val="9"/>
            <color rgb="FF000000"/>
            <rFont val="Tahoma"/>
            <family val="2"/>
          </rPr>
          <t>Tipo:</t>
        </r>
        <r>
          <rPr>
            <sz val="9"/>
            <color rgb="FF000000"/>
            <rFont val="Tahoma"/>
            <family val="2"/>
          </rPr>
          <t xml:space="preserve"> Numéric</t>
        </r>
        <r>
          <rPr>
            <b/>
            <sz val="9"/>
            <color rgb="FF000000"/>
            <rFont val="Tahoma"/>
            <family val="2"/>
          </rPr>
          <t>o 
Longitud:</t>
        </r>
        <r>
          <rPr>
            <sz val="9"/>
            <color rgb="FF000000"/>
            <rFont val="Tahoma"/>
            <family val="2"/>
          </rPr>
          <t xml:space="preserve"> 8 
</t>
        </r>
        <r>
          <rPr>
            <b/>
            <sz val="9"/>
            <color rgb="FF000000"/>
            <rFont val="Tahoma"/>
            <family val="2"/>
          </rPr>
          <t>Requerido</t>
        </r>
        <r>
          <rPr>
            <sz val="9"/>
            <color rgb="FF000000"/>
            <rFont val="Tahoma"/>
            <family val="2"/>
          </rPr>
          <t xml:space="preserve">
Fecha (AAAAMMDD) en la que se otorgó el crédito. La fecha no debe ser mayor a 100 años.
</t>
        </r>
        <r>
          <rPr>
            <sz val="9"/>
            <color rgb="FF000000"/>
            <rFont val="Tahoma"/>
            <family val="2"/>
          </rPr>
          <t xml:space="preserve">
</t>
        </r>
      </text>
    </comment>
    <comment ref="BM1" authorId="3"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 xml:space="preserve">Requerido </t>
        </r>
        <r>
          <rPr>
            <sz val="9"/>
            <color rgb="FF000000"/>
            <rFont val="Tahoma"/>
            <family val="2"/>
          </rPr>
          <t xml:space="preserve">
Es la Fecha más reciente cuando el consumidor efectuó un pago.
Para cuentas que aún no han realizado su primer pago es requerido reportar la fecha dummie 19010101.
</t>
        </r>
      </text>
    </comment>
    <comment ref="BN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Requerido</t>
        </r>
        <r>
          <rPr>
            <sz val="9"/>
            <color rgb="FF000000"/>
            <rFont val="Tahoma"/>
            <family val="2"/>
          </rPr>
          <t xml:space="preserve">
Fecha más reciente en que el consumidor efectuó una compra o disposición de crédito.
Si el tipo de cuenta es Fijo o Hipotecario, la Fecha de Última compra será igual a la Fecha de Apertura de la Cuenta.
Ver Tabla: Fecha de Último Pago y Fecha de Última compra.
</t>
        </r>
        <r>
          <rPr>
            <sz val="9"/>
            <color rgb="FF000000"/>
            <rFont val="Tahoma"/>
            <family val="2"/>
          </rPr>
          <t xml:space="preserve">
</t>
        </r>
      </text>
    </comment>
    <comment ref="BO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Opcional</t>
        </r>
        <r>
          <rPr>
            <sz val="9"/>
            <color rgb="FF000000"/>
            <rFont val="Tahoma"/>
            <family val="2"/>
          </rPr>
          <t xml:space="preserve">
Fecha (AAAAMMDD) en la que se liquidó o  cerró un crédito.
</t>
        </r>
      </text>
    </comment>
    <comment ref="BP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8 
</t>
        </r>
        <r>
          <rPr>
            <b/>
            <sz val="9"/>
            <color rgb="FF000000"/>
            <rFont val="Tahoma"/>
            <family val="2"/>
          </rPr>
          <t xml:space="preserve">Requerido
</t>
        </r>
        <r>
          <rPr>
            <sz val="9"/>
            <color rgb="FF000000"/>
            <rFont val="Tahoma"/>
            <family val="2"/>
          </rPr>
          <t xml:space="preserve"> Fecha (AAAAMMDD) correspondiente al periodo que se está reportando.
</t>
        </r>
      </text>
    </comment>
    <comment ref="BQ1" authorId="0"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200 
</t>
        </r>
        <r>
          <rPr>
            <b/>
            <sz val="9"/>
            <color rgb="FF000000"/>
            <rFont val="Tahoma"/>
            <family val="2"/>
          </rPr>
          <t>Opcional</t>
        </r>
        <r>
          <rPr>
            <sz val="9"/>
            <color rgb="FF000000"/>
            <rFont val="Tahoma"/>
            <family val="2"/>
          </rPr>
          <t xml:space="preserve">
Reportar una descripción de la garantía utilizada para asegurar el crédito otorgado.
</t>
        </r>
      </text>
    </comment>
    <comment ref="BR1" authorId="0" shapeId="0">
      <text>
        <r>
          <rPr>
            <b/>
            <sz val="9"/>
            <color rgb="FF000000"/>
            <rFont val="Tahoma"/>
            <family val="2"/>
          </rPr>
          <t xml:space="preserve">Tipo: </t>
        </r>
        <r>
          <rPr>
            <sz val="9"/>
            <color rgb="FF000000"/>
            <rFont val="Tahoma"/>
            <family val="2"/>
          </rPr>
          <t xml:space="preserve">Númerico </t>
        </r>
        <r>
          <rPr>
            <b/>
            <sz val="9"/>
            <color rgb="FF000000"/>
            <rFont val="Tahoma"/>
            <family val="2"/>
          </rPr>
          <t>Longitud:</t>
        </r>
        <r>
          <rPr>
            <sz val="9"/>
            <color rgb="FF000000"/>
            <rFont val="Tahoma"/>
            <family val="2"/>
          </rPr>
          <t xml:space="preserve"> 9 
</t>
        </r>
        <r>
          <rPr>
            <b/>
            <sz val="9"/>
            <color rgb="FF000000"/>
            <rFont val="Tahoma"/>
            <family val="2"/>
          </rPr>
          <t>Requerido</t>
        </r>
        <r>
          <rPr>
            <sz val="9"/>
            <color rgb="FF000000"/>
            <rFont val="Tahoma"/>
            <family val="2"/>
          </rPr>
          <t xml:space="preserve">
Contiene el máximo importe de crédito utilizado por el consumidor, de acuerdo con la información reportada por el Otorgante. El valor debe ser mayor o igual a cero.     Aplicable a Tipo de cuenta  (F) Pagos Fijos, (H) Hipoteca y (R) Revolvente
Ver Tabla: Crédito Máximo.
</t>
        </r>
      </text>
    </comment>
    <comment ref="BS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 xml:space="preserve">10 </t>
        </r>
        <r>
          <rPr>
            <b/>
            <sz val="9"/>
            <color rgb="FF000000"/>
            <rFont val="Tahoma"/>
            <family val="2"/>
          </rPr>
          <t>Requerido</t>
        </r>
        <r>
          <rPr>
            <sz val="9"/>
            <color rgb="FF000000"/>
            <rFont val="Tahoma"/>
            <family val="2"/>
          </rPr>
          <t xml:space="preserve">                 La cantidad debe ser un número entero. Es el importe total del adeudo que tiene el consumidor a la fecha de reporte incluyendo intereses. En caso de no tener saldo este elemento debe reportarse en cero (0) para cerrar la cuenta.</t>
        </r>
      </text>
    </comment>
    <comment ref="BT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9 
</t>
        </r>
        <r>
          <rPr>
            <b/>
            <sz val="9"/>
            <color rgb="FF000000"/>
            <rFont val="Tahoma"/>
            <family val="2"/>
          </rPr>
          <t>Requerido</t>
        </r>
        <r>
          <rPr>
            <sz val="9"/>
            <color rgb="FF000000"/>
            <rFont val="Tahoma"/>
            <family val="2"/>
          </rPr>
          <t xml:space="preserve"> 
El limite de crédito que el Otorgante extiende al
Consumidor. Este campo es obligatorio para campos revolventes. </t>
        </r>
      </text>
    </comment>
    <comment ref="BU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9  </t>
        </r>
        <r>
          <rPr>
            <b/>
            <sz val="9"/>
            <color rgb="FF000000"/>
            <rFont val="Tahoma"/>
            <family val="2"/>
          </rPr>
          <t>Requerido</t>
        </r>
        <r>
          <rPr>
            <sz val="9"/>
            <color rgb="FF000000"/>
            <rFont val="Tahoma"/>
            <family val="2"/>
          </rPr>
          <t xml:space="preserve">          Cantidad generada a la fecha de reporte por atraso en pagos. Deberá ser un número entero y positivo. Ver Tabla: Saldo Actual y Saldo Vencido.</t>
        </r>
      </text>
    </comment>
    <comment ref="BV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4 
</t>
        </r>
        <r>
          <rPr>
            <b/>
            <sz val="9"/>
            <color rgb="FF000000"/>
            <rFont val="Tahoma"/>
            <family val="2"/>
          </rPr>
          <t>Opcional</t>
        </r>
        <r>
          <rPr>
            <sz val="9"/>
            <color rgb="FF000000"/>
            <rFont val="Tahoma"/>
            <family val="2"/>
          </rPr>
          <t xml:space="preserve">                       Es el número de pagos que NO ha efectuado el Acreditado.</t>
        </r>
      </text>
    </comment>
    <comment ref="BW1" authorId="0"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 2   </t>
        </r>
        <r>
          <rPr>
            <b/>
            <sz val="9"/>
            <color rgb="FF000000"/>
            <rFont val="Tahoma"/>
            <family val="2"/>
          </rPr>
          <t>Requerido</t>
        </r>
        <r>
          <rPr>
            <sz val="9"/>
            <color rgb="FF000000"/>
            <rFont val="Tahoma"/>
            <family val="2"/>
          </rPr>
          <t xml:space="preserve">                  El valor reportado en el campo indica el comportamiento de pago de un Acreditado.   Si el crédito va al corriente se captura la letra "V" de vigente, para todos los demás casos se deben reportar a dos posiciones de 01 a 84 periodos. Ver Tabla: Pago Actual</t>
        </r>
      </text>
    </comment>
    <comment ref="BX1" authorId="1" shapeId="0">
      <text>
        <r>
          <rPr>
            <b/>
            <sz val="9"/>
            <color rgb="FF000000"/>
            <rFont val="Tahoma"/>
            <family val="2"/>
          </rPr>
          <t xml:space="preserve">Tipo: </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168 
</t>
        </r>
        <r>
          <rPr>
            <b/>
            <sz val="9"/>
            <color rgb="FF000000"/>
            <rFont val="Tahoma"/>
            <family val="2"/>
          </rPr>
          <t>Opcional</t>
        </r>
        <r>
          <rPr>
            <sz val="9"/>
            <color rgb="FF000000"/>
            <rFont val="Tahoma"/>
            <family val="2"/>
          </rPr>
          <t xml:space="preserve">
El Histórico de pagos debe  reportarse
únicamente en el primer envió de la Cuenta a
Circulo de Crédito, posteriormente el CC lo
construirá basándose en el comportamiento
reportado.
Ver Tabla: </t>
        </r>
        <r>
          <rPr>
            <b/>
            <sz val="9"/>
            <color rgb="FF000000"/>
            <rFont val="Tahoma"/>
            <family val="2"/>
          </rPr>
          <t>Histórico de Pagos.</t>
        </r>
        <r>
          <rPr>
            <b/>
            <sz val="9"/>
            <color rgb="FF000000"/>
            <rFont val="Tahoma"/>
            <family val="2"/>
          </rPr>
          <t xml:space="preserve">
</t>
        </r>
      </text>
    </comment>
    <comment ref="BY1" authorId="0" shapeId="0">
      <text>
        <r>
          <rPr>
            <b/>
            <sz val="9"/>
            <color rgb="FF000000"/>
            <rFont val="Tahoma"/>
            <family val="2"/>
          </rPr>
          <t xml:space="preserve">Tipo: </t>
        </r>
        <r>
          <rPr>
            <sz val="9"/>
            <color rgb="FF000000"/>
            <rFont val="Tahoma"/>
            <family val="2"/>
          </rPr>
          <t xml:space="preserve">Caracter 
</t>
        </r>
        <r>
          <rPr>
            <b/>
            <sz val="9"/>
            <color rgb="FF000000"/>
            <rFont val="Tahoma"/>
            <family val="2"/>
          </rPr>
          <t>Longitud:</t>
        </r>
        <r>
          <rPr>
            <sz val="9"/>
            <color rgb="FF000000"/>
            <rFont val="Tahoma"/>
            <family val="2"/>
          </rPr>
          <t xml:space="preserve"> 2 
</t>
        </r>
        <r>
          <rPr>
            <b/>
            <sz val="9"/>
            <color rgb="FF000000"/>
            <rFont val="Tahoma"/>
            <family val="2"/>
          </rPr>
          <t xml:space="preserve">Opcional  </t>
        </r>
        <r>
          <rPr>
            <sz val="9"/>
            <color rgb="FF000000"/>
            <rFont val="Tahoma"/>
            <family val="2"/>
          </rPr>
          <t xml:space="preserve">                 Se utiliza para reportar situaciones especiales que presenta la cuenta, apoyarse con la tabla: </t>
        </r>
        <r>
          <rPr>
            <b/>
            <sz val="9"/>
            <color rgb="FF000000"/>
            <rFont val="Tahoma"/>
            <family val="2"/>
          </rPr>
          <t>Clave de Prevención.</t>
        </r>
      </text>
    </comment>
    <comment ref="BZ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3      </t>
        </r>
        <r>
          <rPr>
            <b/>
            <sz val="9"/>
            <color rgb="FF000000"/>
            <rFont val="Tahoma"/>
            <family val="2"/>
          </rPr>
          <t>Opcional</t>
        </r>
        <r>
          <rPr>
            <sz val="9"/>
            <color rgb="FF000000"/>
            <rFont val="Tahoma"/>
            <family val="2"/>
          </rPr>
          <t xml:space="preserve">                    Es el total de pagos realizados por el consumidor a la fecha que se está reportando.</t>
        </r>
      </text>
    </comment>
    <comment ref="CA1" authorId="1" shapeId="0">
      <text>
        <r>
          <rPr>
            <b/>
            <sz val="9"/>
            <color rgb="FF000000"/>
            <rFont val="Tahoma"/>
            <family val="2"/>
          </rPr>
          <t xml:space="preserve">Tipo: </t>
        </r>
        <r>
          <rPr>
            <sz val="9"/>
            <color rgb="FF000000"/>
            <rFont val="Tahoma"/>
            <family val="2"/>
          </rPr>
          <t xml:space="preserve">Numérico 
</t>
        </r>
        <r>
          <rPr>
            <b/>
            <sz val="9"/>
            <color rgb="FF000000"/>
            <rFont val="Tahoma"/>
            <family val="2"/>
          </rPr>
          <t xml:space="preserve">Longitud: </t>
        </r>
        <r>
          <rPr>
            <sz val="9"/>
            <color rgb="FF000000"/>
            <rFont val="Tahoma"/>
            <family val="2"/>
          </rPr>
          <t>10 
Opcional
Este elemento se hace Requerido cuando existe un cambio en el Otorgante.</t>
        </r>
      </text>
    </comment>
    <comment ref="CB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10     </t>
        </r>
        <r>
          <rPr>
            <b/>
            <sz val="9"/>
            <color rgb="FF000000"/>
            <rFont val="Tahoma"/>
            <family val="2"/>
          </rPr>
          <t xml:space="preserve">Opcional                    </t>
        </r>
        <r>
          <rPr>
            <sz val="9"/>
            <color rgb="FF000000"/>
            <rFont val="Tahoma"/>
            <family val="2"/>
          </rPr>
          <t>El campo aplica cuando por algún motivo se modifica el número de otorgante asignado por CC.</t>
        </r>
      </text>
    </comment>
    <comment ref="CC1" authorId="0" shapeId="0">
      <text>
        <r>
          <rPr>
            <b/>
            <sz val="9"/>
            <color rgb="FF000000"/>
            <rFont val="Tahoma"/>
            <family val="2"/>
          </rPr>
          <t>Tipo:</t>
        </r>
        <r>
          <rPr>
            <sz val="9"/>
            <color rgb="FF000000"/>
            <rFont val="Tahoma"/>
            <family val="2"/>
          </rPr>
          <t xml:space="preserve">Alfanumérico  </t>
        </r>
        <r>
          <rPr>
            <b/>
            <sz val="9"/>
            <color rgb="FF000000"/>
            <rFont val="Tahoma"/>
            <family val="2"/>
          </rPr>
          <t xml:space="preserve">Longitud: </t>
        </r>
        <r>
          <rPr>
            <sz val="9"/>
            <color rgb="FF000000"/>
            <rFont val="Tahoma"/>
            <family val="2"/>
          </rPr>
          <t xml:space="preserve">25    </t>
        </r>
        <r>
          <rPr>
            <b/>
            <sz val="9"/>
            <color rgb="FF000000"/>
            <rFont val="Tahoma"/>
            <family val="2"/>
          </rPr>
          <t>Opcional</t>
        </r>
        <r>
          <rPr>
            <sz val="9"/>
            <color rgb="FF000000"/>
            <rFont val="Tahoma"/>
            <family val="2"/>
          </rPr>
          <t xml:space="preserve">                     El campo aplica cuando se efectúa una Reasignación de cuenta. Se captura una sola vez y para la siguiente entrega ya no se reporta. </t>
        </r>
      </text>
    </comment>
    <comment ref="CD1" authorId="3" shapeId="0">
      <text>
        <r>
          <rPr>
            <b/>
            <sz val="9"/>
            <color rgb="FF000000"/>
            <rFont val="Tahoma"/>
            <family val="2"/>
          </rPr>
          <t>Tipo:</t>
        </r>
        <r>
          <rPr>
            <sz val="9"/>
            <color rgb="FF000000"/>
            <rFont val="Tahoma"/>
            <family val="2"/>
          </rPr>
          <t xml:space="preserve"> Númerico    </t>
        </r>
        <r>
          <rPr>
            <b/>
            <sz val="9"/>
            <color rgb="FF000000"/>
            <rFont val="Tahoma"/>
            <family val="2"/>
          </rPr>
          <t xml:space="preserve">Longitud: </t>
        </r>
        <r>
          <rPr>
            <sz val="9"/>
            <color rgb="FF000000"/>
            <rFont val="Tahoma"/>
            <family val="2"/>
          </rPr>
          <t>8</t>
        </r>
        <r>
          <rPr>
            <b/>
            <sz val="9"/>
            <color rgb="FF000000"/>
            <rFont val="Tahoma"/>
            <family val="2"/>
          </rPr>
          <t xml:space="preserve">    Requerido para entidades Financieras Opcional para Comerciales.</t>
        </r>
        <r>
          <rPr>
            <sz val="9"/>
            <color rgb="FF000000"/>
            <rFont val="Tahoma"/>
            <family val="2"/>
          </rPr>
          <t xml:space="preserve"> 
Este elemento contiene la fecha (AAAAMMDD) en que el consumidor  incumplió por primera vez con algún pago. Una vez que ya se reportó una primera fecha ésta no debe modificarse.En caso de no contar con incumplimiento en el crédito deberá de reportar la fecha dummie 19010101 ó 19000101.
</t>
        </r>
      </text>
    </comment>
    <comment ref="CE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10</t>
        </r>
        <r>
          <rPr>
            <b/>
            <sz val="9"/>
            <color rgb="FF000000"/>
            <rFont val="Tahoma"/>
            <family val="2"/>
          </rPr>
          <t xml:space="preserve"> Requerido</t>
        </r>
        <r>
          <rPr>
            <sz val="9"/>
            <color rgb="FF000000"/>
            <rFont val="Tahoma"/>
            <family val="2"/>
          </rPr>
          <t xml:space="preserve">             Monto que se adeuda a la fecha de corte, no deberá incluir intereses, comisiones o cualquier otro accesorio. El Saldo Insoluto no puede ser mayor al Saldo Actual, pero sí podrán ser iguales.</t>
        </r>
      </text>
    </comment>
    <comment ref="CF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10 </t>
        </r>
        <r>
          <rPr>
            <b/>
            <sz val="9"/>
            <color rgb="FF000000"/>
            <rFont val="Tahoma"/>
            <family val="2"/>
          </rPr>
          <t>Requerido para entidades Financieras.</t>
        </r>
        <r>
          <rPr>
            <sz val="9"/>
            <color rgb="FF000000"/>
            <rFont val="Tahoma"/>
            <family val="2"/>
          </rPr>
          <t xml:space="preserve"> Es el pago parcial más reciente que el consumidor efectuó. Nota: Cuando el Monto de Ultimo Pago sea mayor a cero y no se reporte la Fecha de Ultimo Pago el registro se rechazará.</t>
        </r>
      </text>
    </comment>
    <comment ref="CG1" authorId="0" shapeId="0">
      <text>
        <r>
          <rPr>
            <b/>
            <sz val="9"/>
            <color rgb="FF000000"/>
            <rFont val="Tahoma"/>
            <family val="2"/>
          </rPr>
          <t>Tipo:</t>
        </r>
        <r>
          <rPr>
            <sz val="9"/>
            <color rgb="FF000000"/>
            <rFont val="Tahoma"/>
            <family val="2"/>
          </rPr>
          <t xml:space="preserve"> N
</t>
        </r>
        <r>
          <rPr>
            <b/>
            <sz val="9"/>
            <color rgb="FF000000"/>
            <rFont val="Tahoma"/>
            <family val="2"/>
          </rPr>
          <t>Longitud:</t>
        </r>
        <r>
          <rPr>
            <sz val="9"/>
            <color rgb="FF000000"/>
            <rFont val="Tahoma"/>
            <family val="2"/>
          </rPr>
          <t xml:space="preserve"> 8
Reportar la fecha en la que el acreditado fue promovido a cartera vencida, debido a que no liquido el monto total o parcial del capital, cuota de amortización o intereses de acuerdo a lo pactado.</t>
        </r>
      </text>
    </comment>
    <comment ref="CH1" authorId="0" shapeId="0">
      <text>
        <r>
          <rPr>
            <b/>
            <sz val="9"/>
            <color rgb="FF000000"/>
            <rFont val="Tahoma"/>
            <family val="2"/>
          </rPr>
          <t xml:space="preserve">Tipo: </t>
        </r>
        <r>
          <rPr>
            <sz val="9"/>
            <color rgb="FF000000"/>
            <rFont val="Tahoma"/>
            <family val="2"/>
          </rPr>
          <t xml:space="preserve">N
</t>
        </r>
        <r>
          <rPr>
            <b/>
            <sz val="9"/>
            <color rgb="FF000000"/>
            <rFont val="Tahoma"/>
            <family val="2"/>
          </rPr>
          <t>Longitud:</t>
        </r>
        <r>
          <rPr>
            <sz val="9"/>
            <color rgb="FF000000"/>
            <rFont val="Tahoma"/>
            <family val="2"/>
          </rPr>
          <t xml:space="preserve"> 9
Importe correspondiente al monto de los intereses del crédito.
</t>
        </r>
      </text>
    </comment>
    <comment ref="CI1" authorId="0" shapeId="0">
      <text>
        <r>
          <rPr>
            <b/>
            <sz val="9"/>
            <color rgb="FF000000"/>
            <rFont val="Tahoma"/>
            <family val="2"/>
          </rPr>
          <t>Tipo:</t>
        </r>
        <r>
          <rPr>
            <sz val="9"/>
            <color rgb="FF000000"/>
            <rFont val="Tahoma"/>
            <family val="2"/>
          </rPr>
          <t xml:space="preserve"> N
</t>
        </r>
        <r>
          <rPr>
            <b/>
            <sz val="9"/>
            <color rgb="FF000000"/>
            <rFont val="Tahoma"/>
            <family val="2"/>
          </rPr>
          <t xml:space="preserve">Longitud: </t>
        </r>
        <r>
          <rPr>
            <sz val="9"/>
            <color rgb="FF000000"/>
            <rFont val="Tahoma"/>
            <family val="2"/>
          </rPr>
          <t>2
Este pago contiene el código que indica el comportamiento de pago de los intereses. El reporte de este pago deberá mensualizarse (periodos de 30 días).</t>
        </r>
      </text>
    </comment>
    <comment ref="CJ1" authorId="0" shapeId="0">
      <text>
        <r>
          <rPr>
            <b/>
            <sz val="9"/>
            <color rgb="FF000000"/>
            <rFont val="Tahoma"/>
            <family val="2"/>
          </rPr>
          <t>Tipo:</t>
        </r>
        <r>
          <rPr>
            <sz val="9"/>
            <color rgb="FF000000"/>
            <rFont val="Tahoma"/>
            <family val="2"/>
          </rPr>
          <t xml:space="preserve"> N
</t>
        </r>
        <r>
          <rPr>
            <b/>
            <sz val="9"/>
            <color rgb="FF000000"/>
            <rFont val="Tahoma"/>
            <family val="2"/>
          </rPr>
          <t>Longiud:</t>
        </r>
        <r>
          <rPr>
            <sz val="9"/>
            <color rgb="FF000000"/>
            <rFont val="Tahoma"/>
            <family val="2"/>
          </rPr>
          <t xml:space="preserve"> 3
Se reporta el número de días que ha estado vencido el crédito, si este se encuentra al corriente reportar cero (0).</t>
        </r>
      </text>
    </comment>
    <comment ref="CK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5               Es el plazo original del crédito  se debe de reportar en días
Solo aplica a Tipo de cuenta  (F) Pagos Fijos e  (H) Hipoteca
Nota: Círculo de Crédito toma en cuenta que un mes equivale a 30.4 días.
</t>
        </r>
      </text>
    </comment>
    <comment ref="CL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10    </t>
        </r>
        <r>
          <rPr>
            <b/>
            <sz val="9"/>
            <color rgb="FF000000"/>
            <rFont val="Tahoma"/>
            <family val="2"/>
          </rPr>
          <t>Opcional para entidades Comerciales.</t>
        </r>
        <r>
          <rPr>
            <sz val="9"/>
            <color rgb="FF000000"/>
            <rFont val="Tahoma"/>
            <family val="2"/>
          </rPr>
          <t xml:space="preserve"> Es el Monto que se otorgó al usuario en la apertura del crédito. Aplica a tipo de cuenta (F)Pagos Fijos, (H)Hipoteca. Para Créditos Revolventes debe reportarse el límite de Crédito al momento de la apertura. </t>
        </r>
      </text>
    </comment>
    <comment ref="CM1" authorId="0" shapeId="0">
      <text>
        <r>
          <rPr>
            <b/>
            <sz val="9"/>
            <color rgb="FF000000"/>
            <rFont val="Tahoma"/>
            <family val="2"/>
          </rPr>
          <t>Tipo:</t>
        </r>
        <r>
          <rPr>
            <sz val="9"/>
            <color rgb="FF000000"/>
            <rFont val="Tahoma"/>
            <family val="2"/>
          </rPr>
          <t xml:space="preserve"> A
</t>
        </r>
        <r>
          <rPr>
            <b/>
            <sz val="9"/>
            <color rgb="FF000000"/>
            <rFont val="Tahoma"/>
            <family val="2"/>
          </rPr>
          <t>Longitud:</t>
        </r>
        <r>
          <rPr>
            <sz val="9"/>
            <color rgb="FF000000"/>
            <rFont val="Tahoma"/>
            <family val="2"/>
          </rPr>
          <t xml:space="preserve"> 40
Ingresar la cuenta de correo electronico</t>
        </r>
      </text>
    </comment>
    <comment ref="CN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14     Reportar la suma de los importes de Saldo Actual (elemento de cuenta) de todos los registros reportados. 
Nota: El resultado sólo se reporta en el primer registro.</t>
        </r>
      </text>
    </comment>
    <comment ref="CO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14     Reportar la suma de los importes de todos los elementos de Saldos Vencidos (elemento de cuenta) reportados.
Nota: El resultado sólo se reporta en el primer registro.
</t>
        </r>
      </text>
    </comment>
    <comment ref="CP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9      Reportar el número total de elementos de nombre reportados.
Nota: El resultado sólo se reporta en el primer registro.</t>
        </r>
      </text>
    </comment>
    <comment ref="CQ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9      Reportar el número total de elementos de domicilio reportados.
Nota: El resultado sólo se reporta en el primer registro.</t>
        </r>
      </text>
    </comment>
    <comment ref="CR1" authorId="0" shapeId="0">
      <text>
        <r>
          <rPr>
            <b/>
            <sz val="9"/>
            <color rgb="FF000000"/>
            <rFont val="Tahoma"/>
            <family val="2"/>
          </rPr>
          <t xml:space="preserve">Tipo: </t>
        </r>
        <r>
          <rPr>
            <sz val="9"/>
            <color rgb="FF000000"/>
            <rFont val="Tahoma"/>
            <family val="2"/>
          </rPr>
          <t xml:space="preserve">Numérico </t>
        </r>
        <r>
          <rPr>
            <b/>
            <sz val="9"/>
            <color rgb="FF000000"/>
            <rFont val="Tahoma"/>
            <family val="2"/>
          </rPr>
          <t>Longitud:</t>
        </r>
        <r>
          <rPr>
            <sz val="9"/>
            <color rgb="FF000000"/>
            <rFont val="Tahoma"/>
            <family val="2"/>
          </rPr>
          <t xml:space="preserve"> 9      Reportar el número total de elementos de empleo  reportados.
Nota: El resultado sólo se reporta en el primer registro.</t>
        </r>
      </text>
    </comment>
    <comment ref="CS1" authorId="0" shapeId="0">
      <text>
        <r>
          <rPr>
            <b/>
            <sz val="9"/>
            <color rgb="FF000000"/>
            <rFont val="Tahoma"/>
            <family val="2"/>
          </rPr>
          <t>Tipo:</t>
        </r>
        <r>
          <rPr>
            <sz val="9"/>
            <color rgb="FF000000"/>
            <rFont val="Tahoma"/>
            <family val="2"/>
          </rPr>
          <t xml:space="preserve"> Numérico </t>
        </r>
        <r>
          <rPr>
            <b/>
            <sz val="9"/>
            <color rgb="FF000000"/>
            <rFont val="Tahoma"/>
            <family val="2"/>
          </rPr>
          <t>Longitud:</t>
        </r>
        <r>
          <rPr>
            <sz val="9"/>
            <color rgb="FF000000"/>
            <rFont val="Tahoma"/>
            <family val="2"/>
          </rPr>
          <t xml:space="preserve"> 9       Reportar el número total de elementos de Cuenta  reportados.
Nota: El resultado sólo se reporta en el primer registro.</t>
        </r>
      </text>
    </comment>
    <comment ref="CT1" authorId="0" shapeId="0">
      <text>
        <r>
          <rPr>
            <b/>
            <sz val="9"/>
            <color rgb="FF000000"/>
            <rFont val="Tahoma"/>
            <family val="2"/>
          </rPr>
          <t>Tipo:</t>
        </r>
        <r>
          <rPr>
            <sz val="9"/>
            <color rgb="FF000000"/>
            <rFont val="Tahoma"/>
            <family val="2"/>
          </rPr>
          <t xml:space="preserve"> Alfanumérico 
</t>
        </r>
        <r>
          <rPr>
            <b/>
            <sz val="9"/>
            <color rgb="FF000000"/>
            <rFont val="Tahoma"/>
            <family val="2"/>
          </rPr>
          <t>Longitud:</t>
        </r>
        <r>
          <rPr>
            <sz val="9"/>
            <color rgb="FF000000"/>
            <rFont val="Tahoma"/>
            <family val="2"/>
          </rPr>
          <t xml:space="preserve"> 40 Reportar el nombre del Otorgante que reporta la información.
Nota: Sólo se reporta en el primer registro.</t>
        </r>
      </text>
    </comment>
    <comment ref="CU1" authorId="0" shapeId="0">
      <text>
        <r>
          <rPr>
            <b/>
            <sz val="9"/>
            <color rgb="FF000000"/>
            <rFont val="Tahoma"/>
            <family val="2"/>
          </rPr>
          <t xml:space="preserve">Tipo: </t>
        </r>
        <r>
          <rPr>
            <sz val="9"/>
            <color rgb="FF000000"/>
            <rFont val="Tahoma"/>
            <family val="2"/>
          </rPr>
          <t xml:space="preserve">Alfanumérico 
</t>
        </r>
        <r>
          <rPr>
            <b/>
            <sz val="9"/>
            <color rgb="FF000000"/>
            <rFont val="Tahoma"/>
            <family val="2"/>
          </rPr>
          <t>Longitud:</t>
        </r>
        <r>
          <rPr>
            <sz val="9"/>
            <color rgb="FF000000"/>
            <rFont val="Tahoma"/>
            <family val="2"/>
          </rPr>
          <t xml:space="preserve"> 160  Reportar la dirección donde las cintas deben ser devueltas después de ser procesadas.
Nota: Sólo se reporta en el primer registro.</t>
        </r>
      </text>
    </comment>
  </commentList>
</comments>
</file>

<file path=xl/sharedStrings.xml><?xml version="1.0" encoding="utf-8"?>
<sst xmlns="http://schemas.openxmlformats.org/spreadsheetml/2006/main" count="9042" uniqueCount="1666">
  <si>
    <t>ClaveOtorgante</t>
  </si>
  <si>
    <t>NombreOtorgante</t>
  </si>
  <si>
    <t>IdentificadorDeMedio</t>
  </si>
  <si>
    <t>FechaExtraccion</t>
  </si>
  <si>
    <t>NotaOtorgante</t>
  </si>
  <si>
    <t>Version</t>
  </si>
  <si>
    <t>ApellidoPaterno</t>
  </si>
  <si>
    <t>ApellidoMaterno</t>
  </si>
  <si>
    <t>ApellidoAdicional</t>
  </si>
  <si>
    <t>Nombres</t>
  </si>
  <si>
    <t>FechaNacimiento</t>
  </si>
  <si>
    <t>RFC</t>
  </si>
  <si>
    <t>CURP</t>
  </si>
  <si>
    <t>NumeroSeguridadSocial</t>
  </si>
  <si>
    <t>Nacionalidad</t>
  </si>
  <si>
    <t>Residencia</t>
  </si>
  <si>
    <t>NumeroLicenciaConducir</t>
  </si>
  <si>
    <t>EstadoCivil</t>
  </si>
  <si>
    <t>Sexo</t>
  </si>
  <si>
    <t>ClaveElectorIFE</t>
  </si>
  <si>
    <t>NumeroDependientes</t>
  </si>
  <si>
    <t>FechaDefuncion</t>
  </si>
  <si>
    <t>IndicadorDefuncion</t>
  </si>
  <si>
    <t>TipoPersona</t>
  </si>
  <si>
    <t>Direccion</t>
  </si>
  <si>
    <t>ColoniaPoblacion</t>
  </si>
  <si>
    <t>DelegacionMunicipio</t>
  </si>
  <si>
    <t>Ciudad</t>
  </si>
  <si>
    <t>Estado</t>
  </si>
  <si>
    <t>CP</t>
  </si>
  <si>
    <t>FechaResidencia</t>
  </si>
  <si>
    <t>NumeroTelefono</t>
  </si>
  <si>
    <t>TipoDomicilio</t>
  </si>
  <si>
    <t>TipoAsentamiento</t>
  </si>
  <si>
    <t>OrigenDomicilio</t>
  </si>
  <si>
    <t>NombreEmpresa</t>
  </si>
  <si>
    <t>Extension</t>
  </si>
  <si>
    <t>Fax</t>
  </si>
  <si>
    <t>Puesto</t>
  </si>
  <si>
    <t>FechaContratacion</t>
  </si>
  <si>
    <t>ClaveMoneda</t>
  </si>
  <si>
    <t>SalarioMensual</t>
  </si>
  <si>
    <t>FechaUltimoDiaEmpleo</t>
  </si>
  <si>
    <t>FechaVerificacionEmpleo</t>
  </si>
  <si>
    <t>OrigenRazonSocialDomicilio</t>
  </si>
  <si>
    <t>ClaveActualOtorgante</t>
  </si>
  <si>
    <t>CuentaActual</t>
  </si>
  <si>
    <t>TipoResponsabilidad</t>
  </si>
  <si>
    <t>TipoCuenta</t>
  </si>
  <si>
    <t>TipoContrato</t>
  </si>
  <si>
    <t>ClaveUnidadMonetaria</t>
  </si>
  <si>
    <t>ValorActivoValuacion</t>
  </si>
  <si>
    <t>NumeroPagos</t>
  </si>
  <si>
    <t>FrecuenciaPagos</t>
  </si>
  <si>
    <t>MontoPagar</t>
  </si>
  <si>
    <t>FechaAperturaCuenta</t>
  </si>
  <si>
    <t>FechaUltimoPago</t>
  </si>
  <si>
    <t>FechaUltimaCompra</t>
  </si>
  <si>
    <t>FechaCierreCuenta</t>
  </si>
  <si>
    <t>FechaCorte</t>
  </si>
  <si>
    <t>Garantia</t>
  </si>
  <si>
    <t>CreditoMaximo</t>
  </si>
  <si>
    <t>SaldoActual</t>
  </si>
  <si>
    <t>LimiteCredito</t>
  </si>
  <si>
    <t>SaldoVencido</t>
  </si>
  <si>
    <t>NumeroPagosVencidos</t>
  </si>
  <si>
    <t>PagoActual</t>
  </si>
  <si>
    <t>HistoricoPagos</t>
  </si>
  <si>
    <t>ClavePrevencion</t>
  </si>
  <si>
    <t>TotalPagosReportados</t>
  </si>
  <si>
    <t>ClaveAnteriorOtorgante</t>
  </si>
  <si>
    <t>NombreAnteriorOtorgante</t>
  </si>
  <si>
    <t>NumeroCuentaAnterior</t>
  </si>
  <si>
    <t>FechaPrimerIncumplimiento</t>
  </si>
  <si>
    <t>SaldoInsoluto</t>
  </si>
  <si>
    <t>MontoUltimoPago</t>
  </si>
  <si>
    <t>FechaIngresoCarteraVencida</t>
  </si>
  <si>
    <t>MontoCorrespondienteIntereses</t>
  </si>
  <si>
    <t>FormaPagoActualIntereses</t>
  </si>
  <si>
    <t>DiasVencimiento</t>
  </si>
  <si>
    <t>PlazoMeses</t>
  </si>
  <si>
    <t>MontoCreditoOriginacion</t>
  </si>
  <si>
    <t>CorreoElectronicoConsumidor</t>
  </si>
  <si>
    <t>TotalSaldosActuales</t>
  </si>
  <si>
    <t>TotalSaldosVencidos</t>
  </si>
  <si>
    <t>TotalElementosNombreReportados</t>
  </si>
  <si>
    <t>TotalElementosDireccionReportados</t>
  </si>
  <si>
    <t>TotalElementosEmpleoReportados</t>
  </si>
  <si>
    <t>TotalElementosCuentaReportados</t>
  </si>
  <si>
    <t>DomicilioDevolucion</t>
  </si>
  <si>
    <t>0003140049</t>
  </si>
  <si>
    <t>FINANCIERA CRECE</t>
  </si>
  <si>
    <t xml:space="preserve">ARCHIVO </t>
  </si>
  <si>
    <t>PINA</t>
  </si>
  <si>
    <t>RIVERA</t>
  </si>
  <si>
    <t>PEDRO</t>
  </si>
  <si>
    <t>MX</t>
  </si>
  <si>
    <t>PF</t>
  </si>
  <si>
    <t>TRABAJADOR INDEPENDIENTE</t>
  </si>
  <si>
    <t>CONDOMINIO 51 MANZANA B LOTE 7</t>
  </si>
  <si>
    <t>TOLOTZIN 2</t>
  </si>
  <si>
    <t>ECATEPEC DE MORELOS</t>
  </si>
  <si>
    <t>MEXICO</t>
  </si>
  <si>
    <t>MEX</t>
  </si>
  <si>
    <t>55267</t>
  </si>
  <si>
    <t>T</t>
  </si>
  <si>
    <t>F</t>
  </si>
  <si>
    <t>PP</t>
  </si>
  <si>
    <t>S</t>
  </si>
  <si>
    <t>UP</t>
  </si>
  <si>
    <t>84</t>
  </si>
  <si>
    <t>999</t>
  </si>
  <si>
    <t>alemus@financieracrea.com</t>
  </si>
  <si>
    <t>SALGADO</t>
  </si>
  <si>
    <t>BENITEZ</t>
  </si>
  <si>
    <t>ALBERTO</t>
  </si>
  <si>
    <t>SABA710925</t>
  </si>
  <si>
    <t>CALLE 13 ORIENTE MANZANA 36 LOTE 3</t>
  </si>
  <si>
    <t>ISIDRO FABELA</t>
  </si>
  <si>
    <t>TLALPAN</t>
  </si>
  <si>
    <t>CDMX</t>
  </si>
  <si>
    <t>14030</t>
  </si>
  <si>
    <t>GONZALEZ</t>
  </si>
  <si>
    <t>MARTINEZ</t>
  </si>
  <si>
    <t>GUADALUPE</t>
  </si>
  <si>
    <t>GOMG640813</t>
  </si>
  <si>
    <t>HUISTEPEC MANZANA A LOTE 46</t>
  </si>
  <si>
    <t>MESA LOS HORNOS</t>
  </si>
  <si>
    <t>14420</t>
  </si>
  <si>
    <t>I</t>
  </si>
  <si>
    <t>CONTRERAS</t>
  </si>
  <si>
    <t>JIMENEZ</t>
  </si>
  <si>
    <t>MARIA DE LA CRUZ</t>
  </si>
  <si>
    <t>COJC700503JZ4</t>
  </si>
  <si>
    <t>EJIDO DEL RANCHITO 32</t>
  </si>
  <si>
    <t>LA CAZUMBA</t>
  </si>
  <si>
    <t>COQUIMATLAN</t>
  </si>
  <si>
    <t>COLIMA</t>
  </si>
  <si>
    <t>COL</t>
  </si>
  <si>
    <t>28400</t>
  </si>
  <si>
    <t>PELCASTRE</t>
  </si>
  <si>
    <t>TORRES</t>
  </si>
  <si>
    <t>MARTHA PATRICIA</t>
  </si>
  <si>
    <t>PETM761228</t>
  </si>
  <si>
    <t>LAGO DE TEPEYAC MANZ 10 LOTE 14 CASA 155</t>
  </si>
  <si>
    <t>GEOVILLAS DE TERRANOVA</t>
  </si>
  <si>
    <t>ACOLMAN</t>
  </si>
  <si>
    <t>55883</t>
  </si>
  <si>
    <t>C</t>
  </si>
  <si>
    <t>GARRIDO</t>
  </si>
  <si>
    <t>DIAZ</t>
  </si>
  <si>
    <t>LUZ MARIA SAMANTHA</t>
  </si>
  <si>
    <t>GADL840307</t>
  </si>
  <si>
    <t>AMNISTIA MANZANA L 1</t>
  </si>
  <si>
    <t>SOLIDARIDAD 90</t>
  </si>
  <si>
    <t>55290</t>
  </si>
  <si>
    <t>MAGDALENO</t>
  </si>
  <si>
    <t>CANDELARIO</t>
  </si>
  <si>
    <t>JUANA</t>
  </si>
  <si>
    <t>MACJ8112145Y2</t>
  </si>
  <si>
    <t>REAL DEL VALLE SUR MANZANA 50 LOTE 46 CASA B</t>
  </si>
  <si>
    <t>REAL  DEL VALLE</t>
  </si>
  <si>
    <t>20120724</t>
  </si>
  <si>
    <t>GARCIA</t>
  </si>
  <si>
    <t>VELAZQUEZ</t>
  </si>
  <si>
    <t>GABRIELA</t>
  </si>
  <si>
    <t>GAVG741112DY8</t>
  </si>
  <si>
    <t>ACANTO MANZANA 13 LOTE 39</t>
  </si>
  <si>
    <t>PRIZO 2</t>
  </si>
  <si>
    <t>55264</t>
  </si>
  <si>
    <t>DECENA</t>
  </si>
  <si>
    <t>HERNANDEZ</t>
  </si>
  <si>
    <t>MARIA DEL ROSARIO</t>
  </si>
  <si>
    <t>DEHR901007FT9</t>
  </si>
  <si>
    <t>NINOS HEROES 258</t>
  </si>
  <si>
    <t>SAN MIGUEL</t>
  </si>
  <si>
    <t>20120921</t>
  </si>
  <si>
    <t>SANCHEZ</t>
  </si>
  <si>
    <t>CERVANTES</t>
  </si>
  <si>
    <t>FERNANDO</t>
  </si>
  <si>
    <t>SACF830914D60</t>
  </si>
  <si>
    <t>AV REVOLUCION 1980</t>
  </si>
  <si>
    <t>SAN ANGEL</t>
  </si>
  <si>
    <t>01000</t>
  </si>
  <si>
    <t>Q</t>
  </si>
  <si>
    <t>20130212</t>
  </si>
  <si>
    <t>CORTEZ</t>
  </si>
  <si>
    <t>GUILLEN</t>
  </si>
  <si>
    <t>RAMON</t>
  </si>
  <si>
    <t>COGR6404271P7</t>
  </si>
  <si>
    <t>CALLE ALELÍ #26</t>
  </si>
  <si>
    <t>EJIDOS DE SAN PEDRO MARTIR</t>
  </si>
  <si>
    <t>14640</t>
  </si>
  <si>
    <t>LLAMAS</t>
  </si>
  <si>
    <t>REYES</t>
  </si>
  <si>
    <t>OFELIA</t>
  </si>
  <si>
    <t>LARO650402MD8</t>
  </si>
  <si>
    <t>FLOR DE NARANJO 825</t>
  </si>
  <si>
    <t xml:space="preserve">ARBOLEDAS </t>
  </si>
  <si>
    <t>VILLA DE ALVAREZ</t>
  </si>
  <si>
    <t>28978</t>
  </si>
  <si>
    <t>M</t>
  </si>
  <si>
    <t>CARREON</t>
  </si>
  <si>
    <t>MENDOZA</t>
  </si>
  <si>
    <t>EUSTOLIA</t>
  </si>
  <si>
    <t>CAME740210BW0</t>
  </si>
  <si>
    <t>MEXCALLI 251</t>
  </si>
  <si>
    <t>VILLA IZCALLI</t>
  </si>
  <si>
    <t>28979</t>
  </si>
  <si>
    <t>20140904</t>
  </si>
  <si>
    <t>PRECIADO</t>
  </si>
  <si>
    <t>ANGELICA</t>
  </si>
  <si>
    <t>MAPA800616EAA</t>
  </si>
  <si>
    <t>FLOR DE MARGARITA</t>
  </si>
  <si>
    <t xml:space="preserve">ARBOLEDAS DEL CARMEN </t>
  </si>
  <si>
    <t>20130416</t>
  </si>
  <si>
    <t xml:space="preserve">MARTINEZ </t>
  </si>
  <si>
    <t xml:space="preserve">LEON </t>
  </si>
  <si>
    <t xml:space="preserve">VERONICA VIANEY </t>
  </si>
  <si>
    <t>MALV740202HBA</t>
  </si>
  <si>
    <t>LAGUNA DE JABALI 31</t>
  </si>
  <si>
    <t xml:space="preserve">BUGAMBILIAS </t>
  </si>
  <si>
    <t>20131216</t>
  </si>
  <si>
    <t>LARIOS</t>
  </si>
  <si>
    <t xml:space="preserve">ALONDRA </t>
  </si>
  <si>
    <t>GOLA890812BZ6</t>
  </si>
  <si>
    <t>ANDADOR SAUCE 443</t>
  </si>
  <si>
    <t xml:space="preserve">PIMENTEL LLERENAS </t>
  </si>
  <si>
    <t>28077</t>
  </si>
  <si>
    <t>20120622</t>
  </si>
  <si>
    <t>MORENO</t>
  </si>
  <si>
    <t>GUILLERMINA</t>
  </si>
  <si>
    <t>MOTG541031AU5</t>
  </si>
  <si>
    <t>LAGUNA DE ALCUZAHUE 1361</t>
  </si>
  <si>
    <t>SOLIDARIDAD</t>
  </si>
  <si>
    <t>28040</t>
  </si>
  <si>
    <t>CUEVAS</t>
  </si>
  <si>
    <t>VAZQUEZ</t>
  </si>
  <si>
    <t>NATIVIDAD</t>
  </si>
  <si>
    <t>CUVN650211DB1</t>
  </si>
  <si>
    <t xml:space="preserve">AEROPUERTO PARCELA 291 LT 6 MZ 2 </t>
  </si>
  <si>
    <t>EJIDOS DE TEQUISISTLAN</t>
  </si>
  <si>
    <t>TEZOYUCA</t>
  </si>
  <si>
    <t>56020</t>
  </si>
  <si>
    <t>RODRIGUEZ</t>
  </si>
  <si>
    <t>ORTIZ</t>
  </si>
  <si>
    <t>CARMEN</t>
  </si>
  <si>
    <t>ROOC4205168V7</t>
  </si>
  <si>
    <t xml:space="preserve">ANDADOR 101 2 MZ 4 LTE 3 </t>
  </si>
  <si>
    <t xml:space="preserve">PETROQUIMICA FEDERACION </t>
  </si>
  <si>
    <t>55249</t>
  </si>
  <si>
    <t>ANGELES</t>
  </si>
  <si>
    <t>ESTRADA</t>
  </si>
  <si>
    <t>ESTEBAN</t>
  </si>
  <si>
    <t>AEEE500803Q62</t>
  </si>
  <si>
    <t>AVENIDA PICHARDO PAGAZA MANZANA 55 LOTE 16 A</t>
  </si>
  <si>
    <t>SAUCES 1</t>
  </si>
  <si>
    <t>55269</t>
  </si>
  <si>
    <t>LOPEZ</t>
  </si>
  <si>
    <t>MUNOZ</t>
  </si>
  <si>
    <t>MARCELA</t>
  </si>
  <si>
    <t>LOMM790426GF3</t>
  </si>
  <si>
    <t>GIRASOLES MANZANA 15 LOTE 24</t>
  </si>
  <si>
    <t>JARDINES DE ARAGON</t>
  </si>
  <si>
    <t>55140</t>
  </si>
  <si>
    <t>LARA</t>
  </si>
  <si>
    <t>ANA BEATRIZ</t>
  </si>
  <si>
    <t>GALA7101206F9</t>
  </si>
  <si>
    <t>CALLE BEJUCOS</t>
  </si>
  <si>
    <t>EL PROGRESO DE GUADALUPE VICTORIA</t>
  </si>
  <si>
    <t>55110</t>
  </si>
  <si>
    <t>20140410</t>
  </si>
  <si>
    <t>NARCISO</t>
  </si>
  <si>
    <t>DE LA CRUZ</t>
  </si>
  <si>
    <t>GERARDO</t>
  </si>
  <si>
    <t>NACG8401111H2</t>
  </si>
  <si>
    <t>CERRO DEL CUBILETE 15 MANZANA 6</t>
  </si>
  <si>
    <t>TLALMILLE</t>
  </si>
  <si>
    <t>14657</t>
  </si>
  <si>
    <t xml:space="preserve">ANTONIO </t>
  </si>
  <si>
    <t>TOLENTINO</t>
  </si>
  <si>
    <t>PABLO</t>
  </si>
  <si>
    <t>AOTP660115US5</t>
  </si>
  <si>
    <t>SANDIA MANZANA 73</t>
  </si>
  <si>
    <t>LAS BRISAS TOTOLCINGO</t>
  </si>
  <si>
    <t>55885</t>
  </si>
  <si>
    <t>20130329</t>
  </si>
  <si>
    <t>DIEZ</t>
  </si>
  <si>
    <t>ALMA ISADORA</t>
  </si>
  <si>
    <t>SADA810412P78</t>
  </si>
  <si>
    <t xml:space="preserve">CERRO TEZONCO </t>
  </si>
  <si>
    <t>CAMPESTRE CHURUBUSCO</t>
  </si>
  <si>
    <t>COYOACAN</t>
  </si>
  <si>
    <t>04200</t>
  </si>
  <si>
    <t>20130702</t>
  </si>
  <si>
    <t>DOMINGUEZ</t>
  </si>
  <si>
    <t>FUERTES</t>
  </si>
  <si>
    <t>FABIOLA</t>
  </si>
  <si>
    <t>DOFF720127NN1</t>
  </si>
  <si>
    <t xml:space="preserve">AVENIDA TLALOC </t>
  </si>
  <si>
    <t>LA VENTA</t>
  </si>
  <si>
    <t>14700</t>
  </si>
  <si>
    <t>ARCEO</t>
  </si>
  <si>
    <t>BAUTISTA</t>
  </si>
  <si>
    <t>IGNACIO</t>
  </si>
  <si>
    <t>AEBI661130A86</t>
  </si>
  <si>
    <t>ARMERIA 445</t>
  </si>
  <si>
    <t>ORIENTAL</t>
  </si>
  <si>
    <t>28048</t>
  </si>
  <si>
    <t>20140110</t>
  </si>
  <si>
    <t>ROSALES</t>
  </si>
  <si>
    <t>MAXIMO</t>
  </si>
  <si>
    <t>LAURA ADRIANA</t>
  </si>
  <si>
    <t>ROML7411018N0</t>
  </si>
  <si>
    <t>NARCISO MENDOZA</t>
  </si>
  <si>
    <t>CENTRO</t>
  </si>
  <si>
    <t>28000</t>
  </si>
  <si>
    <t>20140520</t>
  </si>
  <si>
    <t>NAVILA JAZMIN</t>
  </si>
  <si>
    <t>LEVN870620K83</t>
  </si>
  <si>
    <t>LAZARO CARDENAS 135</t>
  </si>
  <si>
    <t>LOS ANGELES ACOLMAN</t>
  </si>
  <si>
    <t>20130426</t>
  </si>
  <si>
    <t xml:space="preserve">ANTONIA </t>
  </si>
  <si>
    <t>VARA660310GW5</t>
  </si>
  <si>
    <t>5 DE MAYO 3</t>
  </si>
  <si>
    <t>NOPALTEPEC</t>
  </si>
  <si>
    <t>55970</t>
  </si>
  <si>
    <t>20150421</t>
  </si>
  <si>
    <t>GOMEZ</t>
  </si>
  <si>
    <t>JUDITH</t>
  </si>
  <si>
    <t>LOGJ720407ID5</t>
  </si>
  <si>
    <t>19 DE MARZO</t>
  </si>
  <si>
    <t>5 DE FEBRERO IXTLAHUACA DE CUAUHTEMOC</t>
  </si>
  <si>
    <t>55990</t>
  </si>
  <si>
    <t>JOSE MIGUEL</t>
  </si>
  <si>
    <t>HEMM7005211K0</t>
  </si>
  <si>
    <t>HIDALGO 3</t>
  </si>
  <si>
    <t>SAN BARTOLOME ACTOPAN</t>
  </si>
  <si>
    <t>55980</t>
  </si>
  <si>
    <t>PEREZ</t>
  </si>
  <si>
    <t xml:space="preserve">GRISELDA </t>
  </si>
  <si>
    <t>SAPG800602423</t>
  </si>
  <si>
    <t>SECTOR 31 MZA 99 LT 9</t>
  </si>
  <si>
    <t>LOS HEROES TECAMAC</t>
  </si>
  <si>
    <t>TECAMAC</t>
  </si>
  <si>
    <t>55763</t>
  </si>
  <si>
    <t>20140304</t>
  </si>
  <si>
    <t>RODRIGO</t>
  </si>
  <si>
    <t>SAVR8209143C6</t>
  </si>
  <si>
    <t>AV REVOLUCION 1909 PISO 2</t>
  </si>
  <si>
    <t>ALVARO OBREGON</t>
  </si>
  <si>
    <t>20131223</t>
  </si>
  <si>
    <t>MONROY</t>
  </si>
  <si>
    <t xml:space="preserve">MOHEDANO </t>
  </si>
  <si>
    <t>MOMR830502SC0</t>
  </si>
  <si>
    <t>317  #51</t>
  </si>
  <si>
    <t>UNIDAD  HABITACIONAL  EL  COYOL</t>
  </si>
  <si>
    <t>ROMERO</t>
  </si>
  <si>
    <t>BLAS ALBERTO</t>
  </si>
  <si>
    <t>LARB751028K51</t>
  </si>
  <si>
    <t>HOCABA MANZANA 341 LOTE 8</t>
  </si>
  <si>
    <t>TORRES DE PADIERNA</t>
  </si>
  <si>
    <t>14200</t>
  </si>
  <si>
    <t>20141124</t>
  </si>
  <si>
    <t>NO PROPORCIONADO</t>
  </si>
  <si>
    <t>MARIA DE LA LUZ</t>
  </si>
  <si>
    <t>MAXL620612</t>
  </si>
  <si>
    <t>SAN NICOLAS 16</t>
  </si>
  <si>
    <t>ATLATONGO</t>
  </si>
  <si>
    <t>TEOTIHUACAN</t>
  </si>
  <si>
    <t>55820</t>
  </si>
  <si>
    <t>20130906</t>
  </si>
  <si>
    <t>OSORIO</t>
  </si>
  <si>
    <t>RAMOS</t>
  </si>
  <si>
    <t>MARIA ANDREA</t>
  </si>
  <si>
    <t>OORA4507177J0</t>
  </si>
  <si>
    <t>JOSE MARIA MORELOS  Y PAVON MANZANA 59 LOTE 28</t>
  </si>
  <si>
    <t>SAUCES 2</t>
  </si>
  <si>
    <t>TELLEZ</t>
  </si>
  <si>
    <t>MOZO</t>
  </si>
  <si>
    <t xml:space="preserve">ARNULFO </t>
  </si>
  <si>
    <t>TEMA860203Q24</t>
  </si>
  <si>
    <t>IZCATEPEC MANZANA M LOTE 5</t>
  </si>
  <si>
    <t>MESAS LOS HORNOS</t>
  </si>
  <si>
    <t>20130718</t>
  </si>
  <si>
    <t>MILLAN</t>
  </si>
  <si>
    <t>SANTILLAN</t>
  </si>
  <si>
    <t xml:space="preserve">NORMA NYDIA </t>
  </si>
  <si>
    <t>MISN650319AP1</t>
  </si>
  <si>
    <t>HONDURAS 11</t>
  </si>
  <si>
    <t>SAN LORENZO TLALMIMINOLPA</t>
  </si>
  <si>
    <t>55800</t>
  </si>
  <si>
    <t>20140606</t>
  </si>
  <si>
    <t>FLORES</t>
  </si>
  <si>
    <t>CARDOSO</t>
  </si>
  <si>
    <t>EDNA ADRIANA</t>
  </si>
  <si>
    <t>FOCE710207TS8</t>
  </si>
  <si>
    <t>LAGO CHAPULTEPEC 230 MZ6 LT43</t>
  </si>
  <si>
    <t>20131126</t>
  </si>
  <si>
    <t>JUAN JOSE</t>
  </si>
  <si>
    <t>VALDES</t>
  </si>
  <si>
    <t>PEDRAYES</t>
  </si>
  <si>
    <t>VAPJ831212322</t>
  </si>
  <si>
    <t>CUERNAVACA SN</t>
  </si>
  <si>
    <t>SAN JERONIMO</t>
  </si>
  <si>
    <t>01090</t>
  </si>
  <si>
    <t>VALDOVINOS</t>
  </si>
  <si>
    <t>VILLEGAS</t>
  </si>
  <si>
    <t>VIANEY  BERENICE</t>
  </si>
  <si>
    <t>VAVV770812SU3</t>
  </si>
  <si>
    <t>2DA CERRADA DE SAN FRANCISCO MANZANA 14</t>
  </si>
  <si>
    <t>EJIDOS DE SANTA MARIA TULPETLAC</t>
  </si>
  <si>
    <t>55400</t>
  </si>
  <si>
    <t>FISCAL</t>
  </si>
  <si>
    <t>MIROS</t>
  </si>
  <si>
    <t>MARIBEL</t>
  </si>
  <si>
    <t>FIMM7203039U7</t>
  </si>
  <si>
    <t>QUETZALCOATL 72</t>
  </si>
  <si>
    <t>20150125</t>
  </si>
  <si>
    <t>FRANCO</t>
  </si>
  <si>
    <t>FELIPA</t>
  </si>
  <si>
    <t>FAHF6305261R5</t>
  </si>
  <si>
    <t>AV LA PRESA</t>
  </si>
  <si>
    <t xml:space="preserve">PBLO CUANALAN </t>
  </si>
  <si>
    <t>SIXTO</t>
  </si>
  <si>
    <t>GIL</t>
  </si>
  <si>
    <t>TERESA</t>
  </si>
  <si>
    <t>SIGT710414U5A</t>
  </si>
  <si>
    <t>ALCANFORES MANZANA 8 LOTE 18</t>
  </si>
  <si>
    <t>BOSQUES DE TEPEXIMILPA</t>
  </si>
  <si>
    <t>14440</t>
  </si>
  <si>
    <t>PACHECO</t>
  </si>
  <si>
    <t>ORTEGA</t>
  </si>
  <si>
    <t>JACQUELINE</t>
  </si>
  <si>
    <t>PAOJ790818TR9</t>
  </si>
  <si>
    <t>VALLE DE NAUTLA  MANZANA 32 LOTE 1 CASA  C</t>
  </si>
  <si>
    <t>FUENTES DE ARAGON</t>
  </si>
  <si>
    <t>55210</t>
  </si>
  <si>
    <t>20150703</t>
  </si>
  <si>
    <t>CLEMENTE</t>
  </si>
  <si>
    <t>HEJC601123HX9</t>
  </si>
  <si>
    <t>IZCATEPEC MANZANA L LOTE 3</t>
  </si>
  <si>
    <t xml:space="preserve">PEDRAZA </t>
  </si>
  <si>
    <t>GUTIERREZ</t>
  </si>
  <si>
    <t xml:space="preserve">LILIA JOSEFINA </t>
  </si>
  <si>
    <t>PEGL6810213B5</t>
  </si>
  <si>
    <t>PLOMO 289</t>
  </si>
  <si>
    <t xml:space="preserve">VILLAS DE ORO </t>
  </si>
  <si>
    <t>28985</t>
  </si>
  <si>
    <t>JUAREZ</t>
  </si>
  <si>
    <t xml:space="preserve">RICARDO </t>
  </si>
  <si>
    <t>MAJR811104H36</t>
  </si>
  <si>
    <t>DIAMANTE 956</t>
  </si>
  <si>
    <t>VILLA FLORES</t>
  </si>
  <si>
    <t>28989</t>
  </si>
  <si>
    <t>LIRA</t>
  </si>
  <si>
    <t>FRANCISCO</t>
  </si>
  <si>
    <t>MALF881010DQ6</t>
  </si>
  <si>
    <t>COYOTEPEC SN</t>
  </si>
  <si>
    <t>CASTRO</t>
  </si>
  <si>
    <t>OCHOA</t>
  </si>
  <si>
    <t>BLANCA ESTELA</t>
  </si>
  <si>
    <t>CAOB7010153S2</t>
  </si>
  <si>
    <t xml:space="preserve">PIRAMIDE MICERINOS </t>
  </si>
  <si>
    <t>PUERTA DE HIERRO</t>
  </si>
  <si>
    <t>URBINA</t>
  </si>
  <si>
    <t>VIRIDIANA</t>
  </si>
  <si>
    <t>UILV9112307C4</t>
  </si>
  <si>
    <t>AVENIDA PROGRESO 13</t>
  </si>
  <si>
    <t>PBLO ACOLMAN</t>
  </si>
  <si>
    <t>55870</t>
  </si>
  <si>
    <t>DENIZ</t>
  </si>
  <si>
    <t>ANA BELL</t>
  </si>
  <si>
    <t>RADA790519S11</t>
  </si>
  <si>
    <t>PASEO DE LOS ALAMOS</t>
  </si>
  <si>
    <t>VILLAS BUGAMBILIAS</t>
  </si>
  <si>
    <t>POLANCO</t>
  </si>
  <si>
    <t>MARIA ELVIRA</t>
  </si>
  <si>
    <t>POGE720824QM0</t>
  </si>
  <si>
    <t>J. JESUS ESPINOZA</t>
  </si>
  <si>
    <t>EMILIANO ZAPATA</t>
  </si>
  <si>
    <t>DURAN</t>
  </si>
  <si>
    <t>AGUILAR</t>
  </si>
  <si>
    <t>PORFIRIA</t>
  </si>
  <si>
    <t>DUAP720915A87</t>
  </si>
  <si>
    <t>DALIA 1</t>
  </si>
  <si>
    <t>SAN SEBASTIAN XOLALPAN</t>
  </si>
  <si>
    <t>SAN MARTIN DE LAS PIRAMIDES</t>
  </si>
  <si>
    <t>55840</t>
  </si>
  <si>
    <t>BOJORGES</t>
  </si>
  <si>
    <t>JUANA CANDELARIA</t>
  </si>
  <si>
    <t>CABJ661227A80</t>
  </si>
  <si>
    <t>TETITLA 14</t>
  </si>
  <si>
    <t>ZPNA ARQUEILOGICA LA PURIFICACION</t>
  </si>
  <si>
    <t>55810</t>
  </si>
  <si>
    <t>RAMIREZ</t>
  </si>
  <si>
    <t>ORDONEZ</t>
  </si>
  <si>
    <t>MARIA DEL SOCORRO</t>
  </si>
  <si>
    <t>RAOS770617H42</t>
  </si>
  <si>
    <t>AV INDEPENDENCIA</t>
  </si>
  <si>
    <t>SANTIAGO CHIMALPA CHIAUTLA</t>
  </si>
  <si>
    <t>ATENCO</t>
  </si>
  <si>
    <t>56030</t>
  </si>
  <si>
    <t>PAREDES</t>
  </si>
  <si>
    <t>JOSEFINA</t>
  </si>
  <si>
    <t>PAGJ480910EQA</t>
  </si>
  <si>
    <t>MEDELLIN 316</t>
  </si>
  <si>
    <t xml:space="preserve">CENTRO </t>
  </si>
  <si>
    <t>ANA LAURA</t>
  </si>
  <si>
    <t>GUSA791125LN1</t>
  </si>
  <si>
    <t>CLAUSTRO SAN MATEO MANZANA 1 LOTE 19 CASA 194</t>
  </si>
  <si>
    <t>FRACCIONAMIENTO SAN AGUSTIN</t>
  </si>
  <si>
    <t>55875</t>
  </si>
  <si>
    <t>GALVAN</t>
  </si>
  <si>
    <t>GAOF710313LV4</t>
  </si>
  <si>
    <t xml:space="preserve">QUINTANA ROO </t>
  </si>
  <si>
    <t>CUAUHTEMOC</t>
  </si>
  <si>
    <t>FEDERICO</t>
  </si>
  <si>
    <t>SACF800909C88</t>
  </si>
  <si>
    <t>CUITLAHUAC 145</t>
  </si>
  <si>
    <t>TORIELLO GUERRA</t>
  </si>
  <si>
    <t>14050</t>
  </si>
  <si>
    <t>LUIS</t>
  </si>
  <si>
    <t>GABL601010VE9</t>
  </si>
  <si>
    <t>NUBE 68</t>
  </si>
  <si>
    <t>EL TORO</t>
  </si>
  <si>
    <t>MAGDALENA CONTRERAS</t>
  </si>
  <si>
    <t>10610</t>
  </si>
  <si>
    <t>RUIZ</t>
  </si>
  <si>
    <t>EVELIA</t>
  </si>
  <si>
    <t>HERE580806ED3</t>
  </si>
  <si>
    <t>JUAREZ 347</t>
  </si>
  <si>
    <t>NATALIA</t>
  </si>
  <si>
    <t>CEHN681004E94</t>
  </si>
  <si>
    <t>AV PIRAMIDES</t>
  </si>
  <si>
    <t>SANTA MARIA COATLAN</t>
  </si>
  <si>
    <t>55835</t>
  </si>
  <si>
    <t>20141001</t>
  </si>
  <si>
    <t>MATA</t>
  </si>
  <si>
    <t>ALCALA</t>
  </si>
  <si>
    <t>CARLOS</t>
  </si>
  <si>
    <t>MAAC560226NV5</t>
  </si>
  <si>
    <t>VALLE DE CUITZEO  MANZANA 37 LOTE 1 DEPARTAMENTO 101</t>
  </si>
  <si>
    <t>SARABIA</t>
  </si>
  <si>
    <t>GUADARRAMA</t>
  </si>
  <si>
    <t>MARIA TERESA</t>
  </si>
  <si>
    <t>SAGT660806R36</t>
  </si>
  <si>
    <t>UNAM</t>
  </si>
  <si>
    <t>AVENIDA UNIVERSIDAD 3000</t>
  </si>
  <si>
    <t>UNIVERSIDAD NACIONAL AUTONOMA DE MEXICO, C.U.</t>
  </si>
  <si>
    <t>04510</t>
  </si>
  <si>
    <t>SALAZAR</t>
  </si>
  <si>
    <t>SADG771106UC5</t>
  </si>
  <si>
    <t>MAQUEDA</t>
  </si>
  <si>
    <t>BARRO</t>
  </si>
  <si>
    <t>CLAUDIA ISABEL</t>
  </si>
  <si>
    <t>MABC821121QP7</t>
  </si>
  <si>
    <t>CORTES</t>
  </si>
  <si>
    <t>MENDEZ</t>
  </si>
  <si>
    <t>REMEDIOS VERONICA</t>
  </si>
  <si>
    <t>COMR710521QX1</t>
  </si>
  <si>
    <t>COMR710521MDFRNM07</t>
  </si>
  <si>
    <t>LA ESCONDIDA MZ 39 LT 40</t>
  </si>
  <si>
    <t>SAN NICOLAS II</t>
  </si>
  <si>
    <t>CERON</t>
  </si>
  <si>
    <t>ARREGUIN</t>
  </si>
  <si>
    <t>JULIO RODOLFO</t>
  </si>
  <si>
    <t>CEAJ621021G23</t>
  </si>
  <si>
    <t>CEAJ621021HDFRRL08</t>
  </si>
  <si>
    <t>LUIS GALVANI SN MZA 13</t>
  </si>
  <si>
    <t>FUEGO NUEVO</t>
  </si>
  <si>
    <t>IZTAPALAPA</t>
  </si>
  <si>
    <t>09800</t>
  </si>
  <si>
    <t>V</t>
  </si>
  <si>
    <t>IRIARTE</t>
  </si>
  <si>
    <t>VALVERDE</t>
  </si>
  <si>
    <t>ARTURO ISMAEL</t>
  </si>
  <si>
    <t>IIVA540617KYA</t>
  </si>
  <si>
    <t>IIVA540617HDFRLR02</t>
  </si>
  <si>
    <t>RANCHO TOLLOCAN 49 DEP 501</t>
  </si>
  <si>
    <t>FRAC LOS GIRASOLES</t>
  </si>
  <si>
    <t>04920</t>
  </si>
  <si>
    <t xml:space="preserve">FLORES </t>
  </si>
  <si>
    <t>CRUZ</t>
  </si>
  <si>
    <t>ANDREA</t>
  </si>
  <si>
    <t>FOCA760408CC3</t>
  </si>
  <si>
    <t>FOCA760408MDFLRN08</t>
  </si>
  <si>
    <t xml:space="preserve">PRIV ANZIO 21 </t>
  </si>
  <si>
    <t xml:space="preserve">VILLA DEL REAL 5TA SECCION </t>
  </si>
  <si>
    <t>55749</t>
  </si>
  <si>
    <t xml:space="preserve">GALVAN </t>
  </si>
  <si>
    <t>ROSAS</t>
  </si>
  <si>
    <t>MARIA ELENA</t>
  </si>
  <si>
    <t>GARE6407057H0</t>
  </si>
  <si>
    <t>GARE640705MDFLSL05</t>
  </si>
  <si>
    <t>JOSE RODRIGUEZ LT 1 SECC 3 MZA 21</t>
  </si>
  <si>
    <t>EJERCITO DE ORIENTE ZONA DE PEÑON</t>
  </si>
  <si>
    <t>09239</t>
  </si>
  <si>
    <t>TEPALE</t>
  </si>
  <si>
    <t>ESCALANTE</t>
  </si>
  <si>
    <t>VICTOR ROLANDO</t>
  </si>
  <si>
    <t>TEEV610728G30</t>
  </si>
  <si>
    <t>TEEV610728HPLPSC06</t>
  </si>
  <si>
    <t>IGNACIO MORA Y VILLAMIL 52 EDI E1 DEP 001</t>
  </si>
  <si>
    <t>AMP MIGUEL HIDALGO</t>
  </si>
  <si>
    <t>14250</t>
  </si>
  <si>
    <t>PN</t>
  </si>
  <si>
    <t>Y HERNANDEZ</t>
  </si>
  <si>
    <t>DAVID</t>
  </si>
  <si>
    <t>GUHD501108F61</t>
  </si>
  <si>
    <t>GUHD501108HDFTRV08</t>
  </si>
  <si>
    <t>CDA NAGOYA 27</t>
  </si>
  <si>
    <t>14388</t>
  </si>
  <si>
    <t>ALONSO</t>
  </si>
  <si>
    <t>MOISES</t>
  </si>
  <si>
    <t>FOAM701118G63</t>
  </si>
  <si>
    <t>FOAM701118HDFLLS09</t>
  </si>
  <si>
    <t>MOZAR MZ23 LT5 VIV 18AF</t>
  </si>
  <si>
    <t>REAL DEL CID</t>
  </si>
  <si>
    <t>55767</t>
  </si>
  <si>
    <t>ARELLANES</t>
  </si>
  <si>
    <t>ROAG6909231F8</t>
  </si>
  <si>
    <t>ROAG690923MDFDRB07</t>
  </si>
  <si>
    <t>AND 30 11 ENT C</t>
  </si>
  <si>
    <t>ALIANZA POPULAR REVOLUCIONARIA</t>
  </si>
  <si>
    <t>04800</t>
  </si>
  <si>
    <t>SERRANO</t>
  </si>
  <si>
    <t>BUSTAMANTE</t>
  </si>
  <si>
    <t>JORGE RALPH</t>
  </si>
  <si>
    <t>SEBJ800106L37</t>
  </si>
  <si>
    <t>SEBJ800106HDFRSR05</t>
  </si>
  <si>
    <t>AV SAN LORENZO 750 M4E15</t>
  </si>
  <si>
    <t>SAN NICOLAS TOLENTINO</t>
  </si>
  <si>
    <t>ADOLFO</t>
  </si>
  <si>
    <t>ROSA601026N31</t>
  </si>
  <si>
    <t>ROSA601026HDFMND09</t>
  </si>
  <si>
    <t>HDA F CANELA 82A M44 L55A</t>
  </si>
  <si>
    <t>HDA REAL DE TULTEPEC</t>
  </si>
  <si>
    <t>ZAVALA</t>
  </si>
  <si>
    <t>OMAR</t>
  </si>
  <si>
    <t>ROZO641019I68</t>
  </si>
  <si>
    <t>ROZO641019HDFSVM05</t>
  </si>
  <si>
    <t>QUERETARO INT 4</t>
  </si>
  <si>
    <t>MIGUEL HIDALGO</t>
  </si>
  <si>
    <t>PERDOMO</t>
  </si>
  <si>
    <t>BERENICE</t>
  </si>
  <si>
    <t>PEHB680510PT6</t>
  </si>
  <si>
    <t>PEHB680510MDFRRR01</t>
  </si>
  <si>
    <t>1ER AND DE MIRADOR EDIF 11A DE</t>
  </si>
  <si>
    <t>CTM CULHUACAN SECCION 10</t>
  </si>
  <si>
    <t>MORALES</t>
  </si>
  <si>
    <t>FOMC600525JF9</t>
  </si>
  <si>
    <t>FOMC600525HDFLRR01</t>
  </si>
  <si>
    <t>FCO J MINA</t>
  </si>
  <si>
    <t>SAN MATEO</t>
  </si>
  <si>
    <t>TLAHUAC</t>
  </si>
  <si>
    <t>SILVIA</t>
  </si>
  <si>
    <t>DOCS660926HM1</t>
  </si>
  <si>
    <t>DOCS660926MDFMRL07</t>
  </si>
  <si>
    <t>CALZADA SAN LORENZO EDIFICIO F</t>
  </si>
  <si>
    <t>CERRO DE LA ESTRELLA</t>
  </si>
  <si>
    <t>USO</t>
  </si>
  <si>
    <t>NAVA</t>
  </si>
  <si>
    <t>DANELIA CLEMENTINA</t>
  </si>
  <si>
    <t>UOND760514GC0</t>
  </si>
  <si>
    <t>UOND760514MDFSVN16</t>
  </si>
  <si>
    <t>CALZ LA VIRGEN 3000 SECC 5 ED</t>
  </si>
  <si>
    <t>UH OBRERO CTM CULHUACAN 6</t>
  </si>
  <si>
    <t>ZAMORA</t>
  </si>
  <si>
    <t>ZASD7211091J4</t>
  </si>
  <si>
    <t>ZASD721109HDFMLV08</t>
  </si>
  <si>
    <t>PASO CHACABUCO 57 2</t>
  </si>
  <si>
    <t>LA MEXICANA</t>
  </si>
  <si>
    <t>NAJERA</t>
  </si>
  <si>
    <t>MARIA MANUELA</t>
  </si>
  <si>
    <t>NAMM671103F49</t>
  </si>
  <si>
    <t>NAMM671103MDFJRN06</t>
  </si>
  <si>
    <t>CLL REFORMA NUM 1</t>
  </si>
  <si>
    <t xml:space="preserve">PUEBLO DE SAN SEBASTIAN </t>
  </si>
  <si>
    <t>LOS REYES LA PAZ</t>
  </si>
  <si>
    <t>56520</t>
  </si>
  <si>
    <t>PENALOZA</t>
  </si>
  <si>
    <t>RAFAEL</t>
  </si>
  <si>
    <t>PEGR850128IG2</t>
  </si>
  <si>
    <t>PEGR850128HDFXMF08</t>
  </si>
  <si>
    <t>CLAVEL 22 EDIF B DEPTO 2</t>
  </si>
  <si>
    <t>POTERO SAN BERNARDINO</t>
  </si>
  <si>
    <t>XOCHIMILCO</t>
  </si>
  <si>
    <t>BOULEVARD CATARATAS 22</t>
  </si>
  <si>
    <t>JARDINES DEL PEDREGAL</t>
  </si>
  <si>
    <t>01900</t>
  </si>
  <si>
    <t>AVILA</t>
  </si>
  <si>
    <t>BOLANOS</t>
  </si>
  <si>
    <t>ISIDRO</t>
  </si>
  <si>
    <t>AIBI690818787</t>
  </si>
  <si>
    <t>AIBI690818HDFVLS09</t>
  </si>
  <si>
    <t>SNJARAGON SN GABRIEL H 404</t>
  </si>
  <si>
    <t>DM NACIONAL</t>
  </si>
  <si>
    <t>GUSTAVO A MADERO</t>
  </si>
  <si>
    <t>AV. AQUILES SERDAN  2060</t>
  </si>
  <si>
    <t>EX HACIENDA DEL ROSARIO</t>
  </si>
  <si>
    <t>AZCAPOTZALCO</t>
  </si>
  <si>
    <t>02020</t>
  </si>
  <si>
    <t>CANTO</t>
  </si>
  <si>
    <t>ARMANDO ROSALIO</t>
  </si>
  <si>
    <t>CACX680827315</t>
  </si>
  <si>
    <t>CXCA680827HDFNNR07</t>
  </si>
  <si>
    <t>JUAREZ SN</t>
  </si>
  <si>
    <t>XOCHITENCO 2A SECCION</t>
  </si>
  <si>
    <t>CHIMALHUACAN</t>
  </si>
  <si>
    <t>LORETO</t>
  </si>
  <si>
    <t>ROBLES</t>
  </si>
  <si>
    <t>JOSE RODRIGO</t>
  </si>
  <si>
    <t>LORR660313QX5</t>
  </si>
  <si>
    <t>LORR660313HDFRBD07</t>
  </si>
  <si>
    <t>M DE TACUBAYA 34 INT 503</t>
  </si>
  <si>
    <t>ESCANDON</t>
  </si>
  <si>
    <t>11800</t>
  </si>
  <si>
    <t>ROBERTO CARLOS</t>
  </si>
  <si>
    <t>GUDR7704215Q3</t>
  </si>
  <si>
    <t>GUDR770421HDFTZB01</t>
  </si>
  <si>
    <t>MAGNOLIAS 36 DEPTO 3</t>
  </si>
  <si>
    <t>DEL VALLE</t>
  </si>
  <si>
    <t>BENITO JUAREZ</t>
  </si>
  <si>
    <t>03100</t>
  </si>
  <si>
    <t>ESCOLAR 36</t>
  </si>
  <si>
    <t>INSURGENTES CUICUILCO</t>
  </si>
  <si>
    <t>04530</t>
  </si>
  <si>
    <t>MARIA DEL PILAR</t>
  </si>
  <si>
    <t>HERP661119SI7</t>
  </si>
  <si>
    <t>HERP6611119MDFRML04</t>
  </si>
  <si>
    <t>CHIMALPOPOCA 83  B 212</t>
  </si>
  <si>
    <t>LOS REYES</t>
  </si>
  <si>
    <t>IZTACALCO</t>
  </si>
  <si>
    <t>08620</t>
  </si>
  <si>
    <t>SNJARAGON 439 SN GABRIEL H 404</t>
  </si>
  <si>
    <t>07450</t>
  </si>
  <si>
    <t>AMBROSIO</t>
  </si>
  <si>
    <t>AOMT700324KX3</t>
  </si>
  <si>
    <t>AOMT700324MDFMRR03</t>
  </si>
  <si>
    <t>RETORNO 2 CASA 46</t>
  </si>
  <si>
    <t>JARDINES DEL SUR</t>
  </si>
  <si>
    <t>16050</t>
  </si>
  <si>
    <t xml:space="preserve">ROSAS </t>
  </si>
  <si>
    <t xml:space="preserve">OMAR </t>
  </si>
  <si>
    <t>QUERETARO 94 INT4</t>
  </si>
  <si>
    <t>14260</t>
  </si>
  <si>
    <t>OLIVERA</t>
  </si>
  <si>
    <t>TERESA DE JESUS</t>
  </si>
  <si>
    <t>OIFT630506PA7</t>
  </si>
  <si>
    <t>OIFT630506MDFLLR02</t>
  </si>
  <si>
    <t>HDA MONTECILLOS 33</t>
  </si>
  <si>
    <t>SAUZALES CEBADALES</t>
  </si>
  <si>
    <t>14334</t>
  </si>
  <si>
    <t>DEL CASTILLO</t>
  </si>
  <si>
    <t>LAURA LEONOR</t>
  </si>
  <si>
    <t>CAML610620GV9</t>
  </si>
  <si>
    <t>CAML610620MDFSRR06</t>
  </si>
  <si>
    <t>CALLE SAN FEDERICO MZA 650 LT 18</t>
  </si>
  <si>
    <t>PEDREGAL DE SANTA URSULA</t>
  </si>
  <si>
    <t>04600</t>
  </si>
  <si>
    <t xml:space="preserve">ROCHA </t>
  </si>
  <si>
    <t>MARCO ANTONIO</t>
  </si>
  <si>
    <t>RORM650512F79</t>
  </si>
  <si>
    <t>RORM650512HDFCYR00</t>
  </si>
  <si>
    <t>LAGO BIWA 21 EDIF BALTS 3</t>
  </si>
  <si>
    <t>PENSIL NORTE</t>
  </si>
  <si>
    <t>CAMPOS</t>
  </si>
  <si>
    <t>GUARDADO</t>
  </si>
  <si>
    <t>MARIA DEL REFUGIO</t>
  </si>
  <si>
    <t>CAGR700407531</t>
  </si>
  <si>
    <t>CAGR700407MSLMRF01</t>
  </si>
  <si>
    <t>MIGUEL NEGRETE 145 CASA 57</t>
  </si>
  <si>
    <t>UH VILLA SANTIAGO 11</t>
  </si>
  <si>
    <t>ESPINOZA</t>
  </si>
  <si>
    <t>RUBIO</t>
  </si>
  <si>
    <t>HUGO ALFONSO</t>
  </si>
  <si>
    <t>EIRH680811DU3</t>
  </si>
  <si>
    <t>EIRH680811HSLSBG02</t>
  </si>
  <si>
    <t>DE HOYOS</t>
  </si>
  <si>
    <t>GARZA</t>
  </si>
  <si>
    <t>HOGF640828HTA</t>
  </si>
  <si>
    <t>HOGF640828HCLYRR05</t>
  </si>
  <si>
    <t>CLL MOSQUETA 210 INTERIOR 1</t>
  </si>
  <si>
    <t>GUERRERO</t>
  </si>
  <si>
    <t>06350</t>
  </si>
  <si>
    <t>CC</t>
  </si>
  <si>
    <t>GALAN</t>
  </si>
  <si>
    <t>BEATRIZ VERONICA</t>
  </si>
  <si>
    <t>GUGB771114829</t>
  </si>
  <si>
    <t>GUGB771114MDFTLT05</t>
  </si>
  <si>
    <t>LAS FLORES 107 DEPTO B 304</t>
  </si>
  <si>
    <t>PUEBLO DE LOS REYES</t>
  </si>
  <si>
    <t>04330</t>
  </si>
  <si>
    <t>ARAGON</t>
  </si>
  <si>
    <t>NORMA LETICIA</t>
  </si>
  <si>
    <t>CAAN5801209E7</t>
  </si>
  <si>
    <t>CAAN580120MDFMRR01</t>
  </si>
  <si>
    <t>ACUEDUCTO 5098  7C</t>
  </si>
  <si>
    <t>LA NORIA</t>
  </si>
  <si>
    <t>16030</t>
  </si>
  <si>
    <t>ZAMUDIO</t>
  </si>
  <si>
    <t xml:space="preserve">ADRIAN </t>
  </si>
  <si>
    <t>LOZA700116LG0</t>
  </si>
  <si>
    <t>LOZA670116HDFPMD07</t>
  </si>
  <si>
    <t xml:space="preserve">CARBONERA 15 </t>
  </si>
  <si>
    <t>PUEBLO NUEVO</t>
  </si>
  <si>
    <t>GOMORA</t>
  </si>
  <si>
    <t>JUAN CARLOS</t>
  </si>
  <si>
    <t>GOMJ680724Q89</t>
  </si>
  <si>
    <t>GOMJ680724HDFMRN01</t>
  </si>
  <si>
    <t>ZACAHUITZCO 78  DEPTO 107</t>
  </si>
  <si>
    <t>COLONIA DEL CARMEN</t>
  </si>
  <si>
    <t>03540</t>
  </si>
  <si>
    <t>ALCANTARA</t>
  </si>
  <si>
    <t xml:space="preserve">CARLOS  </t>
  </si>
  <si>
    <t>HEAC6409302XA</t>
  </si>
  <si>
    <t>HEAC640930HDFRLR06</t>
  </si>
  <si>
    <t>CALZ DE LA VIRGEN 3000 E17 11</t>
  </si>
  <si>
    <t>CULHUACAN CTM SECCION VIII</t>
  </si>
  <si>
    <t>04909</t>
  </si>
  <si>
    <t>ESPINOSA</t>
  </si>
  <si>
    <t>EIRP5510199A9</t>
  </si>
  <si>
    <t>EIRP551019HDFSZD01</t>
  </si>
  <si>
    <t>SECCION F ED 12 E1 DPTO 12</t>
  </si>
  <si>
    <t>LOMAS DE PLATEROS</t>
  </si>
  <si>
    <t>01490</t>
  </si>
  <si>
    <t>MIRANDA</t>
  </si>
  <si>
    <t>PATRICIA</t>
  </si>
  <si>
    <t>MIHP770509GB6</t>
  </si>
  <si>
    <t>MIHP770509MDFRRT02</t>
  </si>
  <si>
    <t xml:space="preserve">CALLE 6 106 T 11 D 304 </t>
  </si>
  <si>
    <t>AGRICOLA PANTITLAN</t>
  </si>
  <si>
    <t>08100</t>
  </si>
  <si>
    <t>MONDRAGON</t>
  </si>
  <si>
    <t>JOSE GUADALUPE</t>
  </si>
  <si>
    <t>MOMG711013MI3</t>
  </si>
  <si>
    <t>MOMG711013HMNNRD03</t>
  </si>
  <si>
    <t xml:space="preserve">CDA PETRELES MZ 14 LT 14 </t>
  </si>
  <si>
    <t>PUENTE COLORADO</t>
  </si>
  <si>
    <t>01730</t>
  </si>
  <si>
    <t>MALDONADO</t>
  </si>
  <si>
    <t>LUIS ENRIQUE</t>
  </si>
  <si>
    <t>ROML640716D75</t>
  </si>
  <si>
    <t>ROML640716HDFDLS04</t>
  </si>
  <si>
    <t>PASEO DEL PARQUE CASA D MZ 68 LT 15</t>
  </si>
  <si>
    <t>UHAB SAN BUENAVENTURA PASEOS D IXTAPALUCA</t>
  </si>
  <si>
    <t>IXTAPALUCA</t>
  </si>
  <si>
    <t>ISLAS</t>
  </si>
  <si>
    <t>RICAÑO</t>
  </si>
  <si>
    <t>JORGE</t>
  </si>
  <si>
    <t>IARJ461023IC2</t>
  </si>
  <si>
    <t>IARJ461023HVZSCR07</t>
  </si>
  <si>
    <t xml:space="preserve">IGNACIO ALDAMA PROL </t>
  </si>
  <si>
    <t>PASEOS DEL SUR</t>
  </si>
  <si>
    <t>AUSTRIA</t>
  </si>
  <si>
    <t>RODOLFO</t>
  </si>
  <si>
    <t>AUCR8005222R4</t>
  </si>
  <si>
    <t>AUCR800522HDFSRD03</t>
  </si>
  <si>
    <t>TRINIDAD 82</t>
  </si>
  <si>
    <t>SAN LORENZO XICOTENCATL</t>
  </si>
  <si>
    <t>09130</t>
  </si>
  <si>
    <t>DF</t>
  </si>
  <si>
    <t>GODINEZ</t>
  </si>
  <si>
    <t>JOSE LUIS</t>
  </si>
  <si>
    <t>GOOL590310CJ3</t>
  </si>
  <si>
    <t>GOOL590310HDFDRS01</t>
  </si>
  <si>
    <t>CDA LAURO AGUIRRE 27B</t>
  </si>
  <si>
    <t>SANTO TOMAS</t>
  </si>
  <si>
    <t>FERRER</t>
  </si>
  <si>
    <t>JORGE ALBERTO</t>
  </si>
  <si>
    <t>LOFJ691029128</t>
  </si>
  <si>
    <t>LOFJ691029HDFPRR05</t>
  </si>
  <si>
    <t>CTO CENTRO URBANO Z 12 ENT 09</t>
  </si>
  <si>
    <t>PEDREGAL DE CARRASCO</t>
  </si>
  <si>
    <t>04700</t>
  </si>
  <si>
    <t>CDA PETRELES MZ 14 LT 14</t>
  </si>
  <si>
    <t>CANO</t>
  </si>
  <si>
    <t>ESQUIVEL</t>
  </si>
  <si>
    <t>DULCE JESUS</t>
  </si>
  <si>
    <t>CAED650103PA0</t>
  </si>
  <si>
    <t>CAED650103MDFNSL07</t>
  </si>
  <si>
    <t>ALDAMA N3A</t>
  </si>
  <si>
    <t>SANTO TOMAS AJUSCO</t>
  </si>
  <si>
    <t>HINOJOSA</t>
  </si>
  <si>
    <t>SOLIS</t>
  </si>
  <si>
    <t>HERNAN</t>
  </si>
  <si>
    <t>HISH701102NR9</t>
  </si>
  <si>
    <t>HISH701102HDFNLR00</t>
  </si>
  <si>
    <t>FDO MONTES DE OCA 114 DEPT. 104</t>
  </si>
  <si>
    <t>AMERICAS UNIDAS</t>
  </si>
  <si>
    <t>03610</t>
  </si>
  <si>
    <t>MEDRANO</t>
  </si>
  <si>
    <t>BELTRAN</t>
  </si>
  <si>
    <t>DORA</t>
  </si>
  <si>
    <t>MEBD6906131X2</t>
  </si>
  <si>
    <t>MEBD690613MDFDLR01</t>
  </si>
  <si>
    <t>AV PRADOS NTE 489</t>
  </si>
  <si>
    <t>UNIDAD MORELOS 3RA SECCION</t>
  </si>
  <si>
    <t>ECATEPEC</t>
  </si>
  <si>
    <t>AVENIDA ALCANFORES Y SAN JUAN TOTOLTEPE S/N</t>
  </si>
  <si>
    <t>SANTA CRUZ ACATLAN</t>
  </si>
  <si>
    <t>NAUCALPAN DE JUAREZ</t>
  </si>
  <si>
    <t>53150 </t>
  </si>
  <si>
    <t>ZEA</t>
  </si>
  <si>
    <t>ROJAS</t>
  </si>
  <si>
    <t>ANA MARIA MINERVA</t>
  </si>
  <si>
    <t>ZERA5805304E5</t>
  </si>
  <si>
    <t>ZERA580530MDFXJN05</t>
  </si>
  <si>
    <t>CDA CUAMIAGUA 73</t>
  </si>
  <si>
    <t>SANTO DOMINGO</t>
  </si>
  <si>
    <t>04369</t>
  </si>
  <si>
    <t>EUNICE MINERVA CELIA</t>
  </si>
  <si>
    <t>PEZE8110218K3</t>
  </si>
  <si>
    <t>PEZE811021MDFRXN00</t>
  </si>
  <si>
    <t>CUAMIAGUA 73</t>
  </si>
  <si>
    <t>AV RICARDO FLORES MAGON 1</t>
  </si>
  <si>
    <t>TLATELOLCO</t>
  </si>
  <si>
    <t>06900</t>
  </si>
  <si>
    <t>MARTHA LORENA</t>
  </si>
  <si>
    <t>GOMM6601278Y0</t>
  </si>
  <si>
    <t>GOMM660127MDFMNR06</t>
  </si>
  <si>
    <t>GOLONDRINAS 76 DEPTO 0003</t>
  </si>
  <si>
    <t>GENERAL PEDRO MA ANAYA</t>
  </si>
  <si>
    <t>03340</t>
  </si>
  <si>
    <t>AQUILINA</t>
  </si>
  <si>
    <t>MASA650613QF6</t>
  </si>
  <si>
    <t>MASA650613MDFRNQ08</t>
  </si>
  <si>
    <t>MARIANO VELASCO 22</t>
  </si>
  <si>
    <t>SAN MATEO XALPA</t>
  </si>
  <si>
    <t>TAPIA</t>
  </si>
  <si>
    <t>MONTELONGO</t>
  </si>
  <si>
    <t>TAMC860226EC7</t>
  </si>
  <si>
    <t>TAMC860226HDFPNH02</t>
  </si>
  <si>
    <t>IXTLIXOCHITL MZ 39 LT 75 INT 2</t>
  </si>
  <si>
    <t>ADOLFO RUIZ CORTINES</t>
  </si>
  <si>
    <t>04630</t>
  </si>
  <si>
    <t>BECERRA</t>
  </si>
  <si>
    <t>JOSE DAVID</t>
  </si>
  <si>
    <t>BEID6802058B1</t>
  </si>
  <si>
    <t>BEID680205HDFCSV07</t>
  </si>
  <si>
    <t>C NORTE 13 4916</t>
  </si>
  <si>
    <t>MAGDALENA DE LAS SALINAS</t>
  </si>
  <si>
    <t>07760</t>
  </si>
  <si>
    <t>SANTANA</t>
  </si>
  <si>
    <t>ESCOBAR</t>
  </si>
  <si>
    <t>GUSTAVO DESIDERIO</t>
  </si>
  <si>
    <t>SAEG610309SY5</t>
  </si>
  <si>
    <t>SAEG610309HSPNSS00</t>
  </si>
  <si>
    <t>MZ 12 DEPTO 105 PROL. 16 DE SEP 39</t>
  </si>
  <si>
    <t>NATIVITAS INFONAVIT</t>
  </si>
  <si>
    <t>MALAGON</t>
  </si>
  <si>
    <t>SUAREZ</t>
  </si>
  <si>
    <t>MARIA DE LOURDES</t>
  </si>
  <si>
    <t>MASL670710L19</t>
  </si>
  <si>
    <t>MASL670710MDFLRR05</t>
  </si>
  <si>
    <t>SAN LEON MZ 627 LT 14 3</t>
  </si>
  <si>
    <t>DZUL</t>
  </si>
  <si>
    <t>CAUICH</t>
  </si>
  <si>
    <t>MOISES RAYMUNDO</t>
  </si>
  <si>
    <t>DUCM720904SL6</t>
  </si>
  <si>
    <t>DUCM720904HDFZCS06</t>
  </si>
  <si>
    <t>CDA DE LAURELES MZ 18 LT 97</t>
  </si>
  <si>
    <t>UH SAN BUENAVISTA</t>
  </si>
  <si>
    <t>CHAVEZ</t>
  </si>
  <si>
    <t>GERMAN</t>
  </si>
  <si>
    <t>ROCIO</t>
  </si>
  <si>
    <t>CAGR740625G72</t>
  </si>
  <si>
    <t>CAGR740625MDFHRC07</t>
  </si>
  <si>
    <t xml:space="preserve">PROL  LA GARITA NORTE 18 C 15 </t>
  </si>
  <si>
    <t>LAS BUBAMBILIAS COACALCO</t>
  </si>
  <si>
    <t>COACALCO</t>
  </si>
  <si>
    <t>ALVARADO</t>
  </si>
  <si>
    <t>ELIZABETH</t>
  </si>
  <si>
    <t>AACE740113SH9</t>
  </si>
  <si>
    <t>AACE740113MDFLSL09</t>
  </si>
  <si>
    <t xml:space="preserve">AND ZAPOPAN 32 1 </t>
  </si>
  <si>
    <t>PEDREGAL DE SANTO DOMINGO</t>
  </si>
  <si>
    <t>GUZMAN</t>
  </si>
  <si>
    <t>SERGIO</t>
  </si>
  <si>
    <t>GUTS581112ET4</t>
  </si>
  <si>
    <t>GUTS581112HMNZPR09</t>
  </si>
  <si>
    <t>SAN MACARIO MZA 578 LOTE 24</t>
  </si>
  <si>
    <t>CASTILLO</t>
  </si>
  <si>
    <t>VELASCO</t>
  </si>
  <si>
    <t>ERIC</t>
  </si>
  <si>
    <t>CAVE810703SJ7</t>
  </si>
  <si>
    <t>CAVE810703HDFSLR03</t>
  </si>
  <si>
    <t>QUETZALCOATL 4</t>
  </si>
  <si>
    <t>SANTIAGO CUAUTLALPAN</t>
  </si>
  <si>
    <t>TEPOTZOTLAN</t>
  </si>
  <si>
    <t>RUBEN MARTIN</t>
  </si>
  <si>
    <t>LOCR670126Q48</t>
  </si>
  <si>
    <t>LOCR670126HDFPSB09</t>
  </si>
  <si>
    <t xml:space="preserve">3A CDA DE PORTO ALEGRE </t>
  </si>
  <si>
    <t>EL RETO</t>
  </si>
  <si>
    <t>09440</t>
  </si>
  <si>
    <t>PEDREGUERA</t>
  </si>
  <si>
    <t>MARIA OFELIA</t>
  </si>
  <si>
    <t>PERO670108J58</t>
  </si>
  <si>
    <t>PERO670108MDFDMF08</t>
  </si>
  <si>
    <t>TILANTONGO 144 DEP 202</t>
  </si>
  <si>
    <t>UNIDCTM CULH</t>
  </si>
  <si>
    <t>04480</t>
  </si>
  <si>
    <t xml:space="preserve">GRANADOS </t>
  </si>
  <si>
    <t>MARGARITA</t>
  </si>
  <si>
    <t>GARM670905MS2</t>
  </si>
  <si>
    <t>GARM670905MDFRMR06</t>
  </si>
  <si>
    <t>LA JOYA 131 A 103</t>
  </si>
  <si>
    <t>VALLE ESCONDIDO</t>
  </si>
  <si>
    <t>14600</t>
  </si>
  <si>
    <t>MENCHACA</t>
  </si>
  <si>
    <t>SOTO</t>
  </si>
  <si>
    <t>NARDA GABRIELA</t>
  </si>
  <si>
    <t>MESN720722GR8</t>
  </si>
  <si>
    <t>MESN720722MMCNTR07</t>
  </si>
  <si>
    <t>EL PORTAL NO 64</t>
  </si>
  <si>
    <t>FRACC LOS PASTORES</t>
  </si>
  <si>
    <t>NAUCALPAN</t>
  </si>
  <si>
    <t>53311</t>
  </si>
  <si>
    <t>CARRASCO</t>
  </si>
  <si>
    <t>OMAR FRANCISCO</t>
  </si>
  <si>
    <t>CAOO790813TR8</t>
  </si>
  <si>
    <t>CAOO790813HDFRRM04</t>
  </si>
  <si>
    <t>CALZADA AL DESIERTO DE LOS LEONES 4946 A LOCAL</t>
  </si>
  <si>
    <t>PUEBLO TETELPAN</t>
  </si>
  <si>
    <t>01700</t>
  </si>
  <si>
    <t>LOMP611030CD0</t>
  </si>
  <si>
    <t>LOPMP611030MDFPRL04</t>
  </si>
  <si>
    <t>ADOLFO PRIETO 138 EDI TORRE B DEP 12 PISO 3</t>
  </si>
  <si>
    <t>DEL VALLE CENTRO</t>
  </si>
  <si>
    <t>JOSE ANTONIO</t>
  </si>
  <si>
    <t>EISA641123FB7</t>
  </si>
  <si>
    <t>EISA641123HMCSLN02</t>
  </si>
  <si>
    <t>HDA XALTIPA MZ 1 LT 4 C 9</t>
  </si>
  <si>
    <t>VILLAS XALTIPA</t>
  </si>
  <si>
    <t>CUAUTITLAN IZCALLI</t>
  </si>
  <si>
    <t>54850</t>
  </si>
  <si>
    <t>CARRETERA CUATITLAN TEOLOYUCAN KM 2.5</t>
  </si>
  <si>
    <t>SAN SEBASTIAN XHALA</t>
  </si>
  <si>
    <t>CUATITLAN IZCALLI</t>
  </si>
  <si>
    <t>CUJS570513KM8</t>
  </si>
  <si>
    <t>CUJS570513MDFVRC00</t>
  </si>
  <si>
    <t>BONDOJITO 320 1</t>
  </si>
  <si>
    <t>PANTITLAN Y PETROLEOS MEXICANOS</t>
  </si>
  <si>
    <t>NEZAHUALCOYOTL</t>
  </si>
  <si>
    <t>57710</t>
  </si>
  <si>
    <t xml:space="preserve">SAAVEDRA </t>
  </si>
  <si>
    <t>VICTOR</t>
  </si>
  <si>
    <t>SAGV661217BB8</t>
  </si>
  <si>
    <t>SAGV661217HDFVNC08</t>
  </si>
  <si>
    <t>MESETA 126 M 55 L 31</t>
  </si>
  <si>
    <t>FRACC IZCALLI SAN PABLO</t>
  </si>
  <si>
    <t>TULTITLAN</t>
  </si>
  <si>
    <t>OTERO</t>
  </si>
  <si>
    <t>CAGIDE</t>
  </si>
  <si>
    <t>GUILLERMO</t>
  </si>
  <si>
    <t>OECG471123273</t>
  </si>
  <si>
    <t>OECG471123HDFTGL09</t>
  </si>
  <si>
    <t>SARTO 29 DEPTO 701</t>
  </si>
  <si>
    <t>NONOALCO</t>
  </si>
  <si>
    <t>03700</t>
  </si>
  <si>
    <t xml:space="preserve">BERMUDEZ </t>
  </si>
  <si>
    <t>CORREA</t>
  </si>
  <si>
    <t>JAIME</t>
  </si>
  <si>
    <t>BECJ680518LI7</t>
  </si>
  <si>
    <t>BECJ680518HDFRRM07</t>
  </si>
  <si>
    <t>1A CDA BARRANQUILLA 55</t>
  </si>
  <si>
    <t>EL ENCINO DEL PUEBLO TETELPAN</t>
  </si>
  <si>
    <t>01708</t>
  </si>
  <si>
    <t>HACIENDA DE MONTECILLO 33</t>
  </si>
  <si>
    <t>RINCONADA COAPA 1A SECCION</t>
  </si>
  <si>
    <t>TLAPAN</t>
  </si>
  <si>
    <t>14360</t>
  </si>
  <si>
    <t>GOLONDRINAS EDIF 076 DPTO 00003</t>
  </si>
  <si>
    <t>CAMACHO </t>
  </si>
  <si>
    <t>VALLADARES</t>
  </si>
  <si>
    <t>MIRIAM </t>
  </si>
  <si>
    <t>CAVM600921B84</t>
  </si>
  <si>
    <t>CAVM600921MDFMLR05</t>
  </si>
  <si>
    <t>PURISIMA 29</t>
  </si>
  <si>
    <t>SAN BARTOLO AMEYALCO</t>
  </si>
  <si>
    <t>CUAJIMALPA</t>
  </si>
  <si>
    <t>01800</t>
  </si>
  <si>
    <t>NUNEZ </t>
  </si>
  <si>
    <t>ALEJANDRA </t>
  </si>
  <si>
    <t>NULA690221FZ5</t>
  </si>
  <si>
    <t>NUELA690221MDFXPL0</t>
  </si>
  <si>
    <t xml:space="preserve">TEPOCATL MZ 35 LT 7 </t>
  </si>
  <si>
    <t>ANTONIO </t>
  </si>
  <si>
    <t>LETICIA </t>
  </si>
  <si>
    <t>AOHL711008E19</t>
  </si>
  <si>
    <t>AOHL711008MMCNRT04</t>
  </si>
  <si>
    <t>SUSPIRO SN BO 4</t>
  </si>
  <si>
    <t>SANTIAGO</t>
  </si>
  <si>
    <t>TEOLOYUCAN</t>
  </si>
  <si>
    <t>MENDIETA</t>
  </si>
  <si>
    <t>HORACIO</t>
  </si>
  <si>
    <t>MEGH750823NH2</t>
  </si>
  <si>
    <t>MEGH750823HDFNNR09</t>
  </si>
  <si>
    <t>AVE RENACIMIENTO 120 EDIFICIO 3 DEPTO 703</t>
  </si>
  <si>
    <t>AMPLIACION PETROLERA</t>
  </si>
  <si>
    <t>02470</t>
  </si>
  <si>
    <t>BECERRIL</t>
  </si>
  <si>
    <t>MARIA ISABEL</t>
  </si>
  <si>
    <t>EIBI540708T57</t>
  </si>
  <si>
    <t>EIBI540708MDFSCS08</t>
  </si>
  <si>
    <t>AV 549 52</t>
  </si>
  <si>
    <t>SAN JUAN DE ARAGON 2 SECCION</t>
  </si>
  <si>
    <t>07969</t>
  </si>
  <si>
    <t>HEREDIA</t>
  </si>
  <si>
    <t>JAIME FERNANDO</t>
  </si>
  <si>
    <t>HEPJ690726G66</t>
  </si>
  <si>
    <t>HEPJ690726HDFRRM08</t>
  </si>
  <si>
    <t>HELSINKI 1952 13</t>
  </si>
  <si>
    <t>OLIMPICA</t>
  </si>
  <si>
    <t>MANCHA</t>
  </si>
  <si>
    <t>ALEJANDRO OSVALDO</t>
  </si>
  <si>
    <t>VAMA8705065G4</t>
  </si>
  <si>
    <t>VAMA870506HDFZNL08</t>
  </si>
  <si>
    <t>CLL 2DO CIRCUITO DE SAN MARTIN CASA 1 MZ 1 LT 15</t>
  </si>
  <si>
    <t>LOS HEROES CHALCO</t>
  </si>
  <si>
    <t>CHALCO DE DIAZ COVAR</t>
  </si>
  <si>
    <t>VALENCIA</t>
  </si>
  <si>
    <t>LEON</t>
  </si>
  <si>
    <t>VALP6011246L</t>
  </si>
  <si>
    <t>VALP601124MDFLNT01</t>
  </si>
  <si>
    <t>VIVEROS DE LA CANADA 57</t>
  </si>
  <si>
    <t>VIVEROS DE LA LOMA</t>
  </si>
  <si>
    <t>TLALNEPANTLA</t>
  </si>
  <si>
    <t xml:space="preserve">AVENIDA HACIENDA DE RANCHO SECO S/N </t>
  </si>
  <si>
    <t>IMPULSORA POPULAR AVICOLA</t>
  </si>
  <si>
    <t>HUERTA</t>
  </si>
  <si>
    <t>HUJG780828LU5</t>
  </si>
  <si>
    <t>HUJG780828HDFRRL09</t>
  </si>
  <si>
    <t>INDIANAPOLIS 73 DEP 36</t>
  </si>
  <si>
    <t>NAPOLES</t>
  </si>
  <si>
    <t>03810</t>
  </si>
  <si>
    <t>SILVA</t>
  </si>
  <si>
    <t>SISJ650423FS8</t>
  </si>
  <si>
    <t>SISJ650423MMCLNN05</t>
  </si>
  <si>
    <t>ORIZABA NUM 27 INT 10 U D</t>
  </si>
  <si>
    <t>JOYAS CUAUTITLAN</t>
  </si>
  <si>
    <t>OCAMPO</t>
  </si>
  <si>
    <t>CESAR GILBERTO</t>
  </si>
  <si>
    <t>OAMC810204BY5</t>
  </si>
  <si>
    <t>OAMC810204HDFCRS09</t>
  </si>
  <si>
    <t>CORAS MZ 96 LT 13</t>
  </si>
  <si>
    <t>AJUSCO</t>
  </si>
  <si>
    <t>04300</t>
  </si>
  <si>
    <t>QUINTANAR</t>
  </si>
  <si>
    <t>CARDENAS</t>
  </si>
  <si>
    <t>OSCAR</t>
  </si>
  <si>
    <t>QUCO670907N76</t>
  </si>
  <si>
    <t>QUCO670907HDFNRS02</t>
  </si>
  <si>
    <t>CLL DURAZNO MZ 138 LT 14</t>
  </si>
  <si>
    <t>PUEBLO NUEVO ALTO</t>
  </si>
  <si>
    <t>VILLA</t>
  </si>
  <si>
    <t>SERGIO ARTURO</t>
  </si>
  <si>
    <t>VIVS750320KI6</t>
  </si>
  <si>
    <t>VIVS750320HDFLLR05</t>
  </si>
  <si>
    <t>TLALMISCLE NUM  MZ B L 19 DEPTO 00002</t>
  </si>
  <si>
    <t>SAN PEDRO APOSTOL</t>
  </si>
  <si>
    <t>ARMENTA</t>
  </si>
  <si>
    <t>RAUL</t>
  </si>
  <si>
    <t>CAAR740123TI9</t>
  </si>
  <si>
    <t>CAAR740123HDFSRL09</t>
  </si>
  <si>
    <t>MOYA</t>
  </si>
  <si>
    <t>TRIGOS</t>
  </si>
  <si>
    <t>MOTR520407A2A</t>
  </si>
  <si>
    <t>MOTR520407MDFYRS05</t>
  </si>
  <si>
    <t>RTNO 1 RODOLFO GAONA 77A 202 C</t>
  </si>
  <si>
    <t>LOMAS DE SOTELO</t>
  </si>
  <si>
    <t>TREJO</t>
  </si>
  <si>
    <t>ADRIANA</t>
  </si>
  <si>
    <t>TATA711006IY0</t>
  </si>
  <si>
    <t>TATA711006MDFPRD05</t>
  </si>
  <si>
    <t>TEKIT 40</t>
  </si>
  <si>
    <t>POPULAR SANTA TERESA</t>
  </si>
  <si>
    <t>LEAL</t>
  </si>
  <si>
    <t>VIRGINIA</t>
  </si>
  <si>
    <t>RELV610620GZ9</t>
  </si>
  <si>
    <t>RELV610620MDFYLR09</t>
  </si>
  <si>
    <t xml:space="preserve">ROSA TARTARA 35 </t>
  </si>
  <si>
    <t>MOLINO DE ROSAS</t>
  </si>
  <si>
    <t>01470</t>
  </si>
  <si>
    <t>LOZANO</t>
  </si>
  <si>
    <t>REBOLLO</t>
  </si>
  <si>
    <t>ALFONSO</t>
  </si>
  <si>
    <t>LORA590604NY9</t>
  </si>
  <si>
    <t>LORA590604HDFZBL06</t>
  </si>
  <si>
    <t>PROL GUERRERO 63 EDIF B DEP 402</t>
  </si>
  <si>
    <t>SAN SIMON TOLNAHUAC</t>
  </si>
  <si>
    <t xml:space="preserve">CUAUHTEMOC </t>
  </si>
  <si>
    <t>06920</t>
  </si>
  <si>
    <t>PADILLA</t>
  </si>
  <si>
    <t>FOURLONG</t>
  </si>
  <si>
    <t>OSWALDO DANIEL</t>
  </si>
  <si>
    <t>PAFO860314TD7</t>
  </si>
  <si>
    <t>PAFO860314HDFDRS07</t>
  </si>
  <si>
    <t>SATURNINO CEDILLO 45 SN</t>
  </si>
  <si>
    <t>LOMA BONITA</t>
  </si>
  <si>
    <t xml:space="preserve">IXTAPALUCA </t>
  </si>
  <si>
    <t>ATILANO</t>
  </si>
  <si>
    <t>DANIEL</t>
  </si>
  <si>
    <t>AILD610406520</t>
  </si>
  <si>
    <t>AILD610406HDFTPN08</t>
  </si>
  <si>
    <t>TULIPAN 74 DEPTO C6</t>
  </si>
  <si>
    <t>CALZADA</t>
  </si>
  <si>
    <t>ARMANDO</t>
  </si>
  <si>
    <t>CAMA650106TG5</t>
  </si>
  <si>
    <t>CAMA650106MDFLRR00</t>
  </si>
  <si>
    <t>NICOLAS BRAVO 3</t>
  </si>
  <si>
    <t>BARRIO SAN MATEO</t>
  </si>
  <si>
    <t>SEGUNDO</t>
  </si>
  <si>
    <t>COSJ650717HU7</t>
  </si>
  <si>
    <t>COSJ650717HDFNGN06</t>
  </si>
  <si>
    <t>CDA CALLE 30 19 MZ 21 A LT 1</t>
  </si>
  <si>
    <t>OLIVAR DEL CONDE SEGUNDA SECCION</t>
  </si>
  <si>
    <t>01408</t>
  </si>
  <si>
    <t>PEREA</t>
  </si>
  <si>
    <t>MARIA LUISA</t>
  </si>
  <si>
    <t>PEGL630621H66</t>
  </si>
  <si>
    <t>PEGL630621MDFRRS09</t>
  </si>
  <si>
    <t>IMPRENTA 248 EDIF A  102</t>
  </si>
  <si>
    <t>MORELOS</t>
  </si>
  <si>
    <t>VENUSTIANO CARRANZA</t>
  </si>
  <si>
    <t>BARRERA</t>
  </si>
  <si>
    <t>JUAN RAUL</t>
  </si>
  <si>
    <t>RIBJ6806193N3</t>
  </si>
  <si>
    <t>RIBJ680619HDFVRN06</t>
  </si>
  <si>
    <t>ROSARIO CASTELLANOS 426</t>
  </si>
  <si>
    <t>UNID MARGARITA MAZA DE JUAREZ</t>
  </si>
  <si>
    <t>09300</t>
  </si>
  <si>
    <t>01418</t>
  </si>
  <si>
    <t>SOCORRO</t>
  </si>
  <si>
    <t>BECS700627KK9</t>
  </si>
  <si>
    <t>BECS700927MDFCRC05</t>
  </si>
  <si>
    <t>CAMINO NACIONAL 4</t>
  </si>
  <si>
    <t>PUEBLO SAN LUCAS XOCHIMANCA</t>
  </si>
  <si>
    <t>16300</t>
  </si>
  <si>
    <t>CARDIEL</t>
  </si>
  <si>
    <t>OOCL680709GJ5</t>
  </si>
  <si>
    <t>OOCL680709HDFSRS01</t>
  </si>
  <si>
    <t>AND 5 3 I MEJIA 5A MZ 9 C LT 2</t>
  </si>
  <si>
    <t>EJERCITO DE ORIENTE</t>
  </si>
  <si>
    <t>09230</t>
  </si>
  <si>
    <t>CHALCHI</t>
  </si>
  <si>
    <t>ALMA ROSA</t>
  </si>
  <si>
    <t>GACA7508221R4</t>
  </si>
  <si>
    <t>GACA750822MDFRHL03</t>
  </si>
  <si>
    <t xml:space="preserve">PIRINEOS 93 D 202 </t>
  </si>
  <si>
    <t>PORTALES SUR</t>
  </si>
  <si>
    <t>03300</t>
  </si>
  <si>
    <t>IMPRENTA 248 EDIF A102</t>
  </si>
  <si>
    <t xml:space="preserve">VENUSTIANO CARRANZA </t>
  </si>
  <si>
    <t>15270</t>
  </si>
  <si>
    <t>MEZA</t>
  </si>
  <si>
    <t>BADILLO</t>
  </si>
  <si>
    <t>SALVADOR</t>
  </si>
  <si>
    <t>MEBS541123VB5</t>
  </si>
  <si>
    <t>MEBS541123HDFZDL01</t>
  </si>
  <si>
    <t>OTE 69 A N 2923 2</t>
  </si>
  <si>
    <t>ASTURIAS</t>
  </si>
  <si>
    <t>06850</t>
  </si>
  <si>
    <t>NOE ALBERTO</t>
  </si>
  <si>
    <t>MAHN781028JE5</t>
  </si>
  <si>
    <t>MAHN781028HDFRRX00</t>
  </si>
  <si>
    <t>RNC FUANA EDIF PUMA 001</t>
  </si>
  <si>
    <t>CALDERON</t>
  </si>
  <si>
    <t>CALL890711DV8</t>
  </si>
  <si>
    <t>CALL890711HDFLNS07</t>
  </si>
  <si>
    <t>SAN LORENZO 285 102</t>
  </si>
  <si>
    <t>TLACOQUEMECATL</t>
  </si>
  <si>
    <t xml:space="preserve">BENITO JUAREZ </t>
  </si>
  <si>
    <t>03200</t>
  </si>
  <si>
    <t>ESCOLAR 285</t>
  </si>
  <si>
    <t>LOPATEGUI</t>
  </si>
  <si>
    <t>LOTM760112EC1</t>
  </si>
  <si>
    <t>LOTM760112HDFPRR09</t>
  </si>
  <si>
    <t>MAGDALENA 7 12</t>
  </si>
  <si>
    <t>COLONIA DEL VALLE</t>
  </si>
  <si>
    <t>ROA</t>
  </si>
  <si>
    <t>PONCE</t>
  </si>
  <si>
    <t>RUBEN</t>
  </si>
  <si>
    <t>ROPR650804L60</t>
  </si>
  <si>
    <t>ROPR650804HDFXNB00</t>
  </si>
  <si>
    <t>MIGUEL NEGRETE 105</t>
  </si>
  <si>
    <t>JUAREZ PANTITLAN</t>
  </si>
  <si>
    <t>57460</t>
  </si>
  <si>
    <t>CAMINO VIEJO A XOCHIMILCO 105</t>
  </si>
  <si>
    <t>HUIPULCO</t>
  </si>
  <si>
    <t xml:space="preserve">TLALPAN </t>
  </si>
  <si>
    <t>SOSA</t>
  </si>
  <si>
    <t>SASF720908Q5A</t>
  </si>
  <si>
    <t>SASF720908MDFNSB03</t>
  </si>
  <si>
    <t>MANUEL GONZALEZ MZ 32 LT 28</t>
  </si>
  <si>
    <t>PRESIDENTES</t>
  </si>
  <si>
    <t xml:space="preserve">ALVARO OBREGON </t>
  </si>
  <si>
    <t>01290</t>
  </si>
  <si>
    <t>CABRERA</t>
  </si>
  <si>
    <t>CURIEL</t>
  </si>
  <si>
    <t>BENJAMIN</t>
  </si>
  <si>
    <t>CACB830212D71</t>
  </si>
  <si>
    <t>CACB830212HDFBRN03</t>
  </si>
  <si>
    <t>AGRUPACION 49 E</t>
  </si>
  <si>
    <t>UNIDNARCISO BASSOLS</t>
  </si>
  <si>
    <t>07980</t>
  </si>
  <si>
    <t>ALEJANDRA</t>
  </si>
  <si>
    <t>ROHA840206KC2</t>
  </si>
  <si>
    <t>ROHA840206MDFXRL07</t>
  </si>
  <si>
    <t>SACALUM MZ 77 LT 22</t>
  </si>
  <si>
    <t>LOMAS DE PADIERNA</t>
  </si>
  <si>
    <t>14740</t>
  </si>
  <si>
    <t>BARRIO LOS REYES</t>
  </si>
  <si>
    <t>JUAN MANUEL</t>
  </si>
  <si>
    <t>GAFJ681229FG3</t>
  </si>
  <si>
    <t>GAFJ681229HDFRLN04</t>
  </si>
  <si>
    <t>CONTOY MZA 254 LT 14</t>
  </si>
  <si>
    <t>14240</t>
  </si>
  <si>
    <t>RURL651027MQ5</t>
  </si>
  <si>
    <t>RURL651027MDFZDS06</t>
  </si>
  <si>
    <t>TOLTECAS MANZANA 65 LOTE 27</t>
  </si>
  <si>
    <t xml:space="preserve">COYOACAN </t>
  </si>
  <si>
    <t>IBETH GRACIELA</t>
  </si>
  <si>
    <t>FOMI740714IP7</t>
  </si>
  <si>
    <t>FOMI740714MMCLXB04</t>
  </si>
  <si>
    <t xml:space="preserve">TAMAULIPAS 401 MZ 3 EDIF 3V </t>
  </si>
  <si>
    <t>PARQUE NACIONAL FUENTES BROTANTES</t>
  </si>
  <si>
    <t>14410</t>
  </si>
  <si>
    <t>MARTIN FERNANDO</t>
  </si>
  <si>
    <t>LOLM671024AA4</t>
  </si>
  <si>
    <t>LOLM671024HDFPPR03</t>
  </si>
  <si>
    <t>IXNAHUALTONGO 99 EDIF B8 001 INT DEP 5</t>
  </si>
  <si>
    <t>LORENZO BOTURINI</t>
  </si>
  <si>
    <t>15820</t>
  </si>
  <si>
    <t>GAONA</t>
  </si>
  <si>
    <t>PINEDA</t>
  </si>
  <si>
    <t>OSIRIS</t>
  </si>
  <si>
    <t>GAPO690607C42</t>
  </si>
  <si>
    <t>GAPO690607MGRNNS01</t>
  </si>
  <si>
    <t>DIVISION DEL NORTE 2617 501</t>
  </si>
  <si>
    <t>DEL CARMEN</t>
  </si>
  <si>
    <t>04100</t>
  </si>
  <si>
    <t>SILVIA GUADALUPE</t>
  </si>
  <si>
    <t>VAHS670121BD8</t>
  </si>
  <si>
    <t>VAHS670121MDFLRL05</t>
  </si>
  <si>
    <t>12 DE DICIEMBRE 22 INTERIOR 2</t>
  </si>
  <si>
    <t xml:space="preserve">MIGUEL HIDALGO </t>
  </si>
  <si>
    <t>BELMONT</t>
  </si>
  <si>
    <t>ROBR730818GH1</t>
  </si>
  <si>
    <t>ROBR730818HDFDLF07</t>
  </si>
  <si>
    <t>27 DE MARZO 3</t>
  </si>
  <si>
    <t>AMPLIACION ALTAMIRA</t>
  </si>
  <si>
    <t xml:space="preserve">NAUCALPAN DE JUAREZ </t>
  </si>
  <si>
    <t>53700</t>
  </si>
  <si>
    <t>AV DE LOS 100 METROS 3</t>
  </si>
  <si>
    <t xml:space="preserve">GUSTAVO A MADERO </t>
  </si>
  <si>
    <t>JACOME</t>
  </si>
  <si>
    <t>JUAN RAMON</t>
  </si>
  <si>
    <t>SAJJ6503087C4</t>
  </si>
  <si>
    <t>SAJJ650308HDFNCN06</t>
  </si>
  <si>
    <t>CUAUHTEMOC 46</t>
  </si>
  <si>
    <t>PLANCARTE</t>
  </si>
  <si>
    <t>FRANCISCO ULISES</t>
  </si>
  <si>
    <t>PAMF541111HE6</t>
  </si>
  <si>
    <t>PAMF541111HTLLRR16</t>
  </si>
  <si>
    <t>ROSENDO ARNAIZ 9</t>
  </si>
  <si>
    <t>MAGITERIAL VISTA BELLA</t>
  </si>
  <si>
    <t>AVENIDA CONSTITUCION 600</t>
  </si>
  <si>
    <t>LA CONCHA</t>
  </si>
  <si>
    <t>FONCERRADA</t>
  </si>
  <si>
    <t>JAVIER ARTURO</t>
  </si>
  <si>
    <t>FOSJ820705K23</t>
  </si>
  <si>
    <t>FOSJ820705HDFNNV06</t>
  </si>
  <si>
    <t>BOSQUE REAL 1700</t>
  </si>
  <si>
    <t>FRACCIONAMIENTO BOSQUE REAL</t>
  </si>
  <si>
    <t xml:space="preserve">HUIXQUILUCAN </t>
  </si>
  <si>
    <t>FINANCIERA CREA</t>
  </si>
  <si>
    <t>BOULEVARD ADOLFO RUIZ CORTINES 4302</t>
  </si>
  <si>
    <t>JARDINES DEL PEDREGAL DE SAN ANGEL</t>
  </si>
  <si>
    <t>04500</t>
  </si>
  <si>
    <t>AURORA</t>
  </si>
  <si>
    <t>MOGA670918KF2</t>
  </si>
  <si>
    <t>MOGA670918MDFRRR04</t>
  </si>
  <si>
    <t>EMILIANO ZAPATA 5</t>
  </si>
  <si>
    <t>CANDELARIA COYOACAN</t>
  </si>
  <si>
    <t>04380</t>
  </si>
  <si>
    <t>LUNA</t>
  </si>
  <si>
    <t>DAVILA</t>
  </si>
  <si>
    <t>PABLO MISAEL</t>
  </si>
  <si>
    <t>LUDP800808190</t>
  </si>
  <si>
    <t>LUDP800808HDFNVB02</t>
  </si>
  <si>
    <t>PROL MIRAMONTES 38 35</t>
  </si>
  <si>
    <t>PRADO COAPA 3A SECCION</t>
  </si>
  <si>
    <t>AMERICA ROCIO</t>
  </si>
  <si>
    <t>RIDA750501JI3</t>
  </si>
  <si>
    <t>RIDA750501MDFVZM08</t>
  </si>
  <si>
    <t>12 DE OCTUBRE  47</t>
  </si>
  <si>
    <t xml:space="preserve">XOCHIMILCO </t>
  </si>
  <si>
    <t>ISAAC OBED</t>
  </si>
  <si>
    <t>PEMI810204D2A</t>
  </si>
  <si>
    <t>PEMI810204HDFRRS03</t>
  </si>
  <si>
    <t>CALVARIO 19</t>
  </si>
  <si>
    <t>BARRIO SAN MARTIN</t>
  </si>
  <si>
    <t xml:space="preserve">TULTEPEC </t>
  </si>
  <si>
    <t>AV DE LOS BARRIOS 1</t>
  </si>
  <si>
    <t>LOS REYES IXTACALA</t>
  </si>
  <si>
    <t>ALESSIO ROBLES</t>
  </si>
  <si>
    <t>GRACIELA ANGELA TRINIDAD</t>
  </si>
  <si>
    <t>AEPG530111QX2</t>
  </si>
  <si>
    <t>AEPG530111MDFLRR09</t>
  </si>
  <si>
    <t>PSO DEL CANTIL 33 CASA 4</t>
  </si>
  <si>
    <t>JOYAS DEL PEDREGAL</t>
  </si>
  <si>
    <t>04660</t>
  </si>
  <si>
    <t>LOPEZ COTILLA 1848 DEP 402 PISO 4</t>
  </si>
  <si>
    <t>ACACIAS</t>
  </si>
  <si>
    <t>03240</t>
  </si>
  <si>
    <t xml:space="preserve">BARRIO SAN MARTIN </t>
  </si>
  <si>
    <t>SEGURA </t>
  </si>
  <si>
    <t>MARGARITA </t>
  </si>
  <si>
    <t>SEMM701216PI0</t>
  </si>
  <si>
    <t>SEMM701216MDFGRR09</t>
  </si>
  <si>
    <t>CANAL ATEZCAPA 25 3</t>
  </si>
  <si>
    <t>BARRIO 18</t>
  </si>
  <si>
    <t>OROZCO </t>
  </si>
  <si>
    <t>GALLARDO</t>
  </si>
  <si>
    <t>VICTOR MANUEL </t>
  </si>
  <si>
    <t>OOGV680111566</t>
  </si>
  <si>
    <t>OOGV680111HDFRLC04</t>
  </si>
  <si>
    <t>TEXTITLAN 72 CASA 7</t>
  </si>
  <si>
    <t>FUENTES BROTANTES</t>
  </si>
  <si>
    <t>ZERECERO </t>
  </si>
  <si>
    <t>LUCARIO</t>
  </si>
  <si>
    <t>RAQUEL ARELI </t>
  </si>
  <si>
    <t>ZELR771206CU1</t>
  </si>
  <si>
    <t>ZELR771206MDFRCQ05</t>
  </si>
  <si>
    <t>ZN 4 MZ D LT 25 402</t>
  </si>
  <si>
    <t>CULHUACAN CTM SECCION X</t>
  </si>
  <si>
    <t>04939</t>
  </si>
  <si>
    <t>OJEDA </t>
  </si>
  <si>
    <t>JORGE </t>
  </si>
  <si>
    <t>OEGJ711018FB4</t>
  </si>
  <si>
    <t>OEGJ711018HDFJNR08</t>
  </si>
  <si>
    <t>ZAPOTECAS MZ 20 L 17</t>
  </si>
  <si>
    <t>GALVAN </t>
  </si>
  <si>
    <t>JOSE DOMINGO </t>
  </si>
  <si>
    <t>GALD621020439</t>
  </si>
  <si>
    <t>GALD621020HDFLPM07</t>
  </si>
  <si>
    <t>HERMANOS FLORES MAGON MZ 260 LT 2</t>
  </si>
  <si>
    <t>DARIO MARTINEZ 2DA SECC</t>
  </si>
  <si>
    <t>MAYEN </t>
  </si>
  <si>
    <t>MARQUEZ</t>
  </si>
  <si>
    <t>FERNANDO JARDIEL </t>
  </si>
  <si>
    <t>MAMF8403207T1</t>
  </si>
  <si>
    <t>MAMF840320HMCYRR07</t>
  </si>
  <si>
    <t xml:space="preserve">MATAMOROS 4 </t>
  </si>
  <si>
    <t xml:space="preserve">PUEBLO TEPOJACO </t>
  </si>
  <si>
    <t>ESCAMILLA </t>
  </si>
  <si>
    <t>JAIME </t>
  </si>
  <si>
    <t>EARJ600417BL4</t>
  </si>
  <si>
    <t>EARJ600417HDFSVM08</t>
  </si>
  <si>
    <t>PRL ACUEDUCTO 685 PISO 1 D 202</t>
  </si>
  <si>
    <t>ARZATE </t>
  </si>
  <si>
    <t>DELGADILLO</t>
  </si>
  <si>
    <t>MARIA GUADALUPE </t>
  </si>
  <si>
    <t>AADG701009TD6</t>
  </si>
  <si>
    <t>AADG701009MDFRLD01</t>
  </si>
  <si>
    <t>FRANCISCO I MADERO 7 INT 8</t>
  </si>
  <si>
    <t>LOS REYES CULHUACAN</t>
  </si>
  <si>
    <t xml:space="preserve">IZTAPALAPA </t>
  </si>
  <si>
    <t>09840</t>
  </si>
  <si>
    <t>INCORAXIS</t>
  </si>
  <si>
    <t>INSURGENTES SUR 553</t>
  </si>
  <si>
    <t>RAMOS </t>
  </si>
  <si>
    <t>ALVAREZ</t>
  </si>
  <si>
    <t>RAAR6106293A9</t>
  </si>
  <si>
    <t>RAAR610629HDFMLL08</t>
  </si>
  <si>
    <t>NORTE 94 A 8302</t>
  </si>
  <si>
    <t>LA ESMERALDA</t>
  </si>
  <si>
    <t>07540</t>
  </si>
  <si>
    <t>CASTILLO </t>
  </si>
  <si>
    <t>SANDOVAL</t>
  </si>
  <si>
    <t>FERMIN SERGIO </t>
  </si>
  <si>
    <t>CASF681015171</t>
  </si>
  <si>
    <t>CASF681015HDFSNR02</t>
  </si>
  <si>
    <t>RAFAEL MARTINEZ 1</t>
  </si>
  <si>
    <t>UNID CONSTITUCION DE 1917</t>
  </si>
  <si>
    <t>09260</t>
  </si>
  <si>
    <t>GARCIA </t>
  </si>
  <si>
    <t>JUAN MANUEL </t>
  </si>
  <si>
    <t>CONTOY MZ 254 LT 14</t>
  </si>
  <si>
    <t xml:space="preserve">LOMAS DE PADIERNA </t>
  </si>
  <si>
    <t>RODRIGUEZ </t>
  </si>
  <si>
    <t>GABRIELA DEL ROCIO </t>
  </si>
  <si>
    <t>RORG7912224H3</t>
  </si>
  <si>
    <t>RORG791222MDFDMB03</t>
  </si>
  <si>
    <t>LAS FLORES 72 ED D PISO 4 DEPTO 303</t>
  </si>
  <si>
    <t>SANTA URSULA COAPA</t>
  </si>
  <si>
    <t>FONCERRADA </t>
  </si>
  <si>
    <t>JAVIER ARTURO </t>
  </si>
  <si>
    <t>ZALDIVAR</t>
  </si>
  <si>
    <t>CORIA</t>
  </si>
  <si>
    <t xml:space="preserve">ILIANA </t>
  </si>
  <si>
    <t>ZACI750427IS0</t>
  </si>
  <si>
    <t>ZACI750427MDFLRL03</t>
  </si>
  <si>
    <t>EJIDO 143</t>
  </si>
  <si>
    <t xml:space="preserve">VERGEL DEL SUR </t>
  </si>
  <si>
    <t xml:space="preserve">NEZAHUALCOYOTL </t>
  </si>
  <si>
    <t>GABRIELA DEL ROCIO</t>
  </si>
  <si>
    <t>LAS FLORES NUMERO 72 ED D PISO 4 DEPTO 303</t>
  </si>
  <si>
    <t xml:space="preserve">SANTA URSULA COAPA </t>
  </si>
  <si>
    <t>ANZALDUA</t>
  </si>
  <si>
    <t>BONILLA</t>
  </si>
  <si>
    <t>ANTONIO</t>
  </si>
  <si>
    <t>AABA680705QU9</t>
  </si>
  <si>
    <t>AABA680705HDFNNN01</t>
  </si>
  <si>
    <t>EL FORTIN EDF 34 E 210</t>
  </si>
  <si>
    <t>UNID VILLA COAPA</t>
  </si>
  <si>
    <t xml:space="preserve">JOSE ANTONIO </t>
  </si>
  <si>
    <t xml:space="preserve">HACIENDA XALTIPA MZ 1 TL 4 INT CASA 9 </t>
  </si>
  <si>
    <t xml:space="preserve">XALTIPA </t>
  </si>
  <si>
    <t xml:space="preserve">CUAUTITLAN </t>
  </si>
  <si>
    <t xml:space="preserve">GARCIA </t>
  </si>
  <si>
    <t>MANCILLA</t>
  </si>
  <si>
    <t xml:space="preserve">MONTIEL </t>
  </si>
  <si>
    <t>ROXANA</t>
  </si>
  <si>
    <t>MAMR890109N80</t>
  </si>
  <si>
    <t>MAMR890109MDFNNX05</t>
  </si>
  <si>
    <t>PROLP ROBLE SN MZ 4 C 16 C</t>
  </si>
  <si>
    <t>LAS ARMAS</t>
  </si>
  <si>
    <t>SAUCEDO</t>
  </si>
  <si>
    <t xml:space="preserve">JOSE ISIDRO </t>
  </si>
  <si>
    <t>SAGI540515SD2</t>
  </si>
  <si>
    <t>SAGI540515HDFCNS04</t>
  </si>
  <si>
    <t>IZAMAL MZ 55 L 4</t>
  </si>
  <si>
    <t>MIRADOR II</t>
  </si>
  <si>
    <t>LUCIO</t>
  </si>
  <si>
    <t>GOMEZ MAQUEO</t>
  </si>
  <si>
    <t>MARIA GUADALUPE</t>
  </si>
  <si>
    <t>LUGG461119H82</t>
  </si>
  <si>
    <t>LUGG461119MDFCMD07</t>
  </si>
  <si>
    <t>AVE UNIVERSIDAD 2014 PISO 2</t>
  </si>
  <si>
    <t>COPLICO UNIVERSIDAD</t>
  </si>
  <si>
    <t>04350</t>
  </si>
  <si>
    <t>MONICA</t>
  </si>
  <si>
    <t>SOBM720516HH2</t>
  </si>
  <si>
    <t>SOBM720516MDFLNN01</t>
  </si>
  <si>
    <t>ORIZABA 12</t>
  </si>
  <si>
    <t>UNIDAD MORELOS</t>
  </si>
  <si>
    <t xml:space="preserve">COACALCO DE BERRIOZABAL </t>
  </si>
  <si>
    <t xml:space="preserve">CALDERON </t>
  </si>
  <si>
    <t>MIGUEL</t>
  </si>
  <si>
    <t>CUCM8212032D3</t>
  </si>
  <si>
    <t>CUCM821203HDFRLG07</t>
  </si>
  <si>
    <t>AVE GRANADA MZ 9 LT 13</t>
  </si>
  <si>
    <t xml:space="preserve">GRANJAS INDEPENDENCIA 1 </t>
  </si>
  <si>
    <t>ADOLFO PRIETO 722</t>
  </si>
  <si>
    <t>DEL VALLE NTE</t>
  </si>
  <si>
    <t>ROSARIO</t>
  </si>
  <si>
    <t>MALR740212BX6</t>
  </si>
  <si>
    <t>MALR740212MDFTPS00</t>
  </si>
  <si>
    <t>MORELOS MZ 14 LT 3</t>
  </si>
  <si>
    <t>LA HERA</t>
  </si>
  <si>
    <t>09720</t>
  </si>
  <si>
    <t>NAVARRO</t>
  </si>
  <si>
    <t>RICARDO</t>
  </si>
  <si>
    <t>NALR770304618</t>
  </si>
  <si>
    <t>NALR770304HDFVPC05</t>
  </si>
  <si>
    <t>PTO LIBERTA N 33 MZ 10 LT 42</t>
  </si>
  <si>
    <t>FRAC JARDINES DE CASA NVA 1 A</t>
  </si>
  <si>
    <t>AGRUP E CASA 49</t>
  </si>
  <si>
    <t>UH NARCISO BASSOLS</t>
  </si>
  <si>
    <t>VICTOR MANUEL</t>
  </si>
  <si>
    <t>HECV6304129Y3</t>
  </si>
  <si>
    <t>HECV630412HDFRSC00</t>
  </si>
  <si>
    <t>CUAUHTEMOC NUM 30 INT 20</t>
  </si>
  <si>
    <t>SANTIAGO TEPALCATLALPAN</t>
  </si>
  <si>
    <t>CASAS</t>
  </si>
  <si>
    <t>AUCL8308251SA</t>
  </si>
  <si>
    <t>AUCL830825HDFGSS02</t>
  </si>
  <si>
    <t>FRANCISCO I MADERO 139</t>
  </si>
  <si>
    <t>AMPLIACION SAN PEDRO XALPA</t>
  </si>
  <si>
    <t xml:space="preserve">AZCAPOTZALCO </t>
  </si>
  <si>
    <t>02719</t>
  </si>
  <si>
    <t>GOBERNADOR VICENTE EGUIA 139  46</t>
  </si>
  <si>
    <t>SAN MIGUEL CHAPULTEPEC</t>
  </si>
  <si>
    <t>SAYIL</t>
  </si>
  <si>
    <t>LOCS801008EZ1</t>
  </si>
  <si>
    <t>LOCS801008HMNPRY09</t>
  </si>
  <si>
    <t>BOLIVAR 862 202</t>
  </si>
  <si>
    <t>POSTAL</t>
  </si>
  <si>
    <t>03410</t>
  </si>
  <si>
    <t>XICOTENCATL 126</t>
  </si>
  <si>
    <t xml:space="preserve">DEL CARMEN </t>
  </si>
  <si>
    <t>TORO</t>
  </si>
  <si>
    <t>ALICIA</t>
  </si>
  <si>
    <t>TOBA680706MN3</t>
  </si>
  <si>
    <t>TOBA680706MDFRDL08</t>
  </si>
  <si>
    <t>2A CERRADA PRL CRUZ BLANCA 33</t>
  </si>
  <si>
    <t>LA MALINCHE</t>
  </si>
  <si>
    <t xml:space="preserve">LA MAGDALENA CONTRERAS </t>
  </si>
  <si>
    <t xml:space="preserve">GAFJ681229HDFRLN04 </t>
  </si>
  <si>
    <t xml:space="preserve">SOLORZANO </t>
  </si>
  <si>
    <t xml:space="preserve">GABRIELA </t>
  </si>
  <si>
    <t>SORG751109KQ8</t>
  </si>
  <si>
    <t>SORG751109MDFLYB03</t>
  </si>
  <si>
    <t>OLIVAR 97 21</t>
  </si>
  <si>
    <t>ALFONSO XIII</t>
  </si>
  <si>
    <t>01460</t>
  </si>
  <si>
    <t>MAYELA</t>
  </si>
  <si>
    <t>LAMM680602J63</t>
  </si>
  <si>
    <t>LAMM680602MDFRRY04</t>
  </si>
  <si>
    <t>DE LOS VIENTOS 332</t>
  </si>
  <si>
    <t>AMPL CAMPESTRE LA HUERTA</t>
  </si>
  <si>
    <t xml:space="preserve">MORELIA </t>
  </si>
  <si>
    <t>MORELIA</t>
  </si>
  <si>
    <t>MICH</t>
  </si>
  <si>
    <t>58194</t>
  </si>
  <si>
    <t>ANTIGUA CARRETERA A PATZCUARO 8701</t>
  </si>
  <si>
    <t>EX HACIENDO DE RESIDENCIAL SAN JOSE DE LAHUERTA</t>
  </si>
  <si>
    <t xml:space="preserve">SILLERO </t>
  </si>
  <si>
    <t xml:space="preserve">ALMA GLORIA </t>
  </si>
  <si>
    <t>SIMA7503298B7</t>
  </si>
  <si>
    <t>SIMA750329MDFLRL06</t>
  </si>
  <si>
    <t>AMATL MAN 5 LT 48 SECC 2</t>
  </si>
  <si>
    <t>PENA</t>
  </si>
  <si>
    <t>BEATRIZ</t>
  </si>
  <si>
    <t>PEHB750906GSA</t>
  </si>
  <si>
    <t>PEHB750906MDFXRT02</t>
  </si>
  <si>
    <t>AV CHICOASEN 422</t>
  </si>
  <si>
    <t xml:space="preserve">RAMOS </t>
  </si>
  <si>
    <t xml:space="preserve">LA ESMERALDA </t>
  </si>
  <si>
    <t>MANILLA</t>
  </si>
  <si>
    <t>LUIS MIGUEL</t>
  </si>
  <si>
    <t>MOML6108237R7</t>
  </si>
  <si>
    <t>MOML610823HTSRNS01</t>
  </si>
  <si>
    <t>ROCHA</t>
  </si>
  <si>
    <t>11430</t>
  </si>
  <si>
    <t>ADRIAN</t>
  </si>
  <si>
    <t>LOZA670116LG0</t>
  </si>
  <si>
    <t>CARBONERA 15</t>
  </si>
  <si>
    <t>LA CARBONERA</t>
  </si>
  <si>
    <t>10640</t>
  </si>
  <si>
    <t>BERMUDEZ</t>
  </si>
  <si>
    <t>1RA CDA BARRANQUILLA 55 PB</t>
  </si>
  <si>
    <t>TETELPAN</t>
  </si>
  <si>
    <t>SACALUM MZA 77 LT 22</t>
  </si>
  <si>
    <t>AURELIO</t>
  </si>
  <si>
    <t>JUCA700102S32</t>
  </si>
  <si>
    <t>JUCA700102HDFRRR09</t>
  </si>
  <si>
    <t>TLALATELLI MZA 162 LTE 7</t>
  </si>
  <si>
    <t>IZTLAHUACAN</t>
  </si>
  <si>
    <t>09690</t>
  </si>
  <si>
    <t>CIRCUITO MARIO DE LA CUEVA 162</t>
  </si>
  <si>
    <t>CIUDAD UNIVERSITARIA</t>
  </si>
  <si>
    <t>ESTRELLA</t>
  </si>
  <si>
    <t>VERONICA</t>
  </si>
  <si>
    <t>MAEV680514T99</t>
  </si>
  <si>
    <t>MAEV680514MMCRSR09</t>
  </si>
  <si>
    <t>FRANCISCO I MADERO 20 A</t>
  </si>
  <si>
    <t>SAN MIGUEL TLAIXPAN</t>
  </si>
  <si>
    <t xml:space="preserve">TEXCOCO </t>
  </si>
  <si>
    <t>56247</t>
  </si>
  <si>
    <t>PIRP480618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</si>
</sst>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yyyymmdd;@"/>
    <numFmt numFmtId="165" formatCode="yyyymmdd"/>
  </numFmts>
  <fonts count="17" x14ac:knownFonts="1">
    <font>
      <sz val="11"/>
      <color theme="1"/>
      <name val="Calibri"/>
      <family val="2"/>
      <scheme val="minor"/>
    </font>
    <font>
      <sz val="11"/>
      <color theme="1"/>
      <name val="Calibri"/>
      <family val="2"/>
      <scheme val="minor"/>
    </font>
    <font>
      <sz val="11"/>
      <color rgb="FFFF0000"/>
      <name val="Calibri"/>
      <family val="2"/>
      <scheme val="minor"/>
    </font>
    <font>
      <sz val="10"/>
      <color rgb="FF494529"/>
      <name val="Arial"/>
      <family val="2"/>
    </font>
    <font>
      <u/>
      <sz val="10"/>
      <color rgb="FF494529"/>
      <name val="Arial"/>
      <family val="2"/>
    </font>
    <font>
      <sz val="10"/>
      <color theme="1"/>
      <name val="Calibri"/>
      <family val="2"/>
      <scheme val="minor"/>
    </font>
    <font>
      <sz val="11"/>
      <color rgb="FF000000"/>
      <name val="Calibri"/>
      <family val="2"/>
      <scheme val="minor"/>
    </font>
    <font>
      <sz val="11"/>
      <name val="Calibri"/>
      <family val="2"/>
      <scheme val="minor"/>
    </font>
    <font>
      <u/>
      <sz val="11"/>
      <color theme="10"/>
      <name val="Calibri"/>
      <family val="2"/>
      <scheme val="minor"/>
    </font>
    <font>
      <sz val="11"/>
      <color rgb="FF333333"/>
      <name val="Calibri"/>
      <family val="2"/>
      <scheme val="minor"/>
    </font>
    <font>
      <sz val="10"/>
      <name val="Arial"/>
      <family val="2"/>
    </font>
    <font>
      <sz val="10"/>
      <name val="Calibri"/>
      <family val="2"/>
      <scheme val="minor"/>
    </font>
    <font>
      <sz val="10"/>
      <color rgb="FF333333"/>
      <name val="Arial"/>
      <family val="2"/>
    </font>
    <font>
      <sz val="10"/>
      <color rgb="FF222222"/>
      <name val="Arial"/>
      <family val="2"/>
    </font>
    <font>
      <sz val="9"/>
      <color rgb="FF000000"/>
      <name val="Arial"/>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FCD5B4"/>
        <bgColor rgb="FF000000"/>
      </patternFill>
    </fill>
    <fill>
      <patternFill patternType="solid">
        <fgColor rgb="FFDAEEF3"/>
        <bgColor rgb="FF000000"/>
      </patternFill>
    </fill>
    <fill>
      <patternFill patternType="solid">
        <fgColor rgb="FFB8CCE4"/>
        <bgColor rgb="FF000000"/>
      </patternFill>
    </fill>
    <fill>
      <patternFill patternType="solid">
        <fgColor rgb="FFFFFFCC"/>
        <bgColor rgb="FF000000"/>
      </patternFill>
    </fill>
    <fill>
      <patternFill patternType="solid">
        <fgColor rgb="FFFFC000"/>
        <bgColor indexed="64"/>
      </patternFill>
    </fill>
    <fill>
      <patternFill patternType="solid">
        <fgColor rgb="FFEBEAC7"/>
        <bgColor indexed="64"/>
      </patternFill>
    </fill>
    <fill>
      <patternFill patternType="solid">
        <fgColor rgb="FFF5F5F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tint="-0.249977111117893"/>
        <bgColor indexed="64"/>
      </patternFill>
    </fill>
  </fills>
  <borders count="8">
    <border>
      <left/>
      <right/>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style="thin">
        <color indexed="64"/>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right/>
      <top style="thin">
        <color indexed="64"/>
      </top>
      <bottom/>
      <diagonal/>
    </border>
    <border>
      <left/>
      <right/>
      <top/>
      <bottom style="medium">
        <color indexed="64"/>
      </bottom>
      <diagonal/>
    </border>
  </borders>
  <cellStyleXfs count="4">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10" fillId="0" borderId="0"/>
  </cellStyleXfs>
  <cellXfs count="165">
    <xf numFmtId="0" fontId="0" fillId="0" borderId="0" xfId="0"/>
    <xf numFmtId="49" fontId="3" fillId="2" borderId="1" xfId="0" quotePrefix="1"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49" fontId="3" fillId="4" borderId="3" xfId="0" quotePrefix="1"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3" fillId="4" borderId="1"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0" fontId="3" fillId="2" borderId="2" xfId="0" applyFont="1" applyFill="1" applyBorder="1" applyAlignment="1">
      <alignment horizontal="center" vertical="center"/>
    </xf>
    <xf numFmtId="0" fontId="3" fillId="5" borderId="2" xfId="0" applyFont="1" applyFill="1" applyBorder="1" applyAlignment="1">
      <alignment horizontal="center" vertical="center"/>
    </xf>
    <xf numFmtId="49" fontId="4" fillId="3" borderId="2" xfId="0" applyNumberFormat="1"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49" fontId="3" fillId="5" borderId="2" xfId="0" applyNumberFormat="1"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3" fillId="3" borderId="2" xfId="0" applyFont="1" applyFill="1" applyBorder="1" applyAlignment="1">
      <alignment horizontal="center" vertical="center"/>
    </xf>
    <xf numFmtId="0" fontId="5" fillId="0" borderId="0" xfId="0" applyFont="1"/>
    <xf numFmtId="0" fontId="0" fillId="0" borderId="0" xfId="0" applyFont="1" applyFill="1"/>
    <xf numFmtId="0" fontId="0" fillId="0" borderId="0" xfId="0" applyFont="1"/>
    <xf numFmtId="0" fontId="6" fillId="0" borderId="6" xfId="0" applyFont="1" applyBorder="1"/>
    <xf numFmtId="0" fontId="0" fillId="0" borderId="6" xfId="0" applyFont="1" applyBorder="1"/>
    <xf numFmtId="164" fontId="0" fillId="0" borderId="0" xfId="0" applyNumberFormat="1" applyFont="1" applyBorder="1"/>
    <xf numFmtId="0" fontId="0" fillId="0" borderId="0" xfId="0" applyFill="1" applyBorder="1" applyAlignment="1">
      <alignment horizontal="left" wrapText="1"/>
    </xf>
    <xf numFmtId="0" fontId="6" fillId="0" borderId="0" xfId="0" applyFont="1" applyBorder="1"/>
    <xf numFmtId="0" fontId="6" fillId="0" borderId="0" xfId="0" applyFont="1" applyBorder="1" applyAlignment="1">
      <alignment horizontal="right"/>
    </xf>
    <xf numFmtId="0" fontId="0" fillId="0" borderId="6" xfId="0" applyFont="1" applyFill="1" applyBorder="1"/>
    <xf numFmtId="0" fontId="0" fillId="0" borderId="6" xfId="0" applyFont="1" applyBorder="1" applyAlignment="1">
      <alignment horizontal="right"/>
    </xf>
    <xf numFmtId="0" fontId="7" fillId="0" borderId="0" xfId="0" applyFont="1" applyFill="1" applyBorder="1"/>
    <xf numFmtId="1" fontId="7" fillId="0" borderId="0" xfId="0" applyNumberFormat="1" applyFont="1" applyFill="1" applyBorder="1"/>
    <xf numFmtId="0" fontId="0" fillId="0" borderId="0" xfId="0" applyFont="1" applyBorder="1"/>
    <xf numFmtId="165" fontId="6" fillId="0" borderId="0" xfId="0" applyNumberFormat="1" applyFont="1" applyAlignment="1">
      <alignment horizontal="right"/>
    </xf>
    <xf numFmtId="165" fontId="0" fillId="0" borderId="0" xfId="0" applyNumberFormat="1" applyFont="1"/>
    <xf numFmtId="0" fontId="0" fillId="0" borderId="0" xfId="0" applyFont="1" applyAlignment="1">
      <alignment horizontal="right"/>
    </xf>
    <xf numFmtId="1" fontId="0" fillId="0" borderId="0" xfId="0" applyNumberFormat="1" applyFont="1"/>
    <xf numFmtId="0" fontId="0" fillId="0" borderId="0" xfId="0" applyFont="1" applyFill="1" applyBorder="1"/>
    <xf numFmtId="0" fontId="8" fillId="0" borderId="0" xfId="2" applyFont="1" applyFill="1" applyBorder="1"/>
    <xf numFmtId="0" fontId="0" fillId="6" borderId="0" xfId="0" applyFont="1" applyFill="1"/>
    <xf numFmtId="0" fontId="6" fillId="6" borderId="0" xfId="0" applyFont="1" applyFill="1"/>
    <xf numFmtId="164" fontId="0" fillId="6" borderId="0" xfId="0" applyNumberFormat="1" applyFont="1" applyFill="1" applyBorder="1"/>
    <xf numFmtId="0" fontId="6" fillId="6" borderId="0" xfId="0" applyFont="1" applyFill="1" applyBorder="1"/>
    <xf numFmtId="0" fontId="6" fillId="6" borderId="0" xfId="0" applyFont="1" applyFill="1" applyBorder="1" applyAlignment="1">
      <alignment horizontal="right"/>
    </xf>
    <xf numFmtId="0" fontId="6" fillId="6" borderId="0" xfId="0" applyFont="1" applyFill="1" applyAlignment="1">
      <alignment horizontal="right"/>
    </xf>
    <xf numFmtId="0" fontId="7" fillId="6" borderId="0" xfId="0" applyFont="1" applyFill="1" applyBorder="1"/>
    <xf numFmtId="1" fontId="7" fillId="6" borderId="0" xfId="0" applyNumberFormat="1" applyFont="1" applyFill="1" applyBorder="1"/>
    <xf numFmtId="165" fontId="7" fillId="6" borderId="0" xfId="0" applyNumberFormat="1" applyFont="1" applyFill="1" applyBorder="1"/>
    <xf numFmtId="165" fontId="6" fillId="6" borderId="0" xfId="0" applyNumberFormat="1" applyFont="1" applyFill="1" applyAlignment="1">
      <alignment horizontal="right"/>
    </xf>
    <xf numFmtId="165" fontId="0" fillId="6" borderId="0" xfId="0" applyNumberFormat="1" applyFont="1" applyFill="1"/>
    <xf numFmtId="0" fontId="0" fillId="6" borderId="0" xfId="0" applyFont="1" applyFill="1" applyAlignment="1">
      <alignment horizontal="right"/>
    </xf>
    <xf numFmtId="1" fontId="0" fillId="6" borderId="0" xfId="0" applyNumberFormat="1" applyFont="1" applyFill="1"/>
    <xf numFmtId="1" fontId="0" fillId="0" borderId="0" xfId="0" applyNumberFormat="1" applyFont="1" applyFill="1"/>
    <xf numFmtId="0" fontId="0" fillId="6" borderId="0" xfId="0" applyFill="1"/>
    <xf numFmtId="165" fontId="7" fillId="0" borderId="0" xfId="0" applyNumberFormat="1" applyFont="1" applyFill="1" applyBorder="1"/>
    <xf numFmtId="0" fontId="0" fillId="0" borderId="0" xfId="0" applyFont="1" applyBorder="1" applyAlignment="1">
      <alignment horizontal="right"/>
    </xf>
    <xf numFmtId="165" fontId="6" fillId="0" borderId="0" xfId="0" applyNumberFormat="1" applyFont="1" applyBorder="1" applyAlignment="1">
      <alignment horizontal="right"/>
    </xf>
    <xf numFmtId="165" fontId="0" fillId="0" borderId="0" xfId="0" applyNumberFormat="1" applyFont="1" applyBorder="1"/>
    <xf numFmtId="1" fontId="0" fillId="0" borderId="0" xfId="0" applyNumberFormat="1" applyFont="1" applyBorder="1"/>
    <xf numFmtId="0" fontId="0" fillId="0" borderId="0" xfId="0" applyBorder="1"/>
    <xf numFmtId="0" fontId="0" fillId="0" borderId="0" xfId="0" applyFont="1" applyFill="1" applyBorder="1" applyAlignment="1">
      <alignment horizontal="right"/>
    </xf>
    <xf numFmtId="0" fontId="7" fillId="0" borderId="0" xfId="0" applyFont="1" applyFill="1" applyBorder="1" applyAlignment="1">
      <alignment horizontal="right"/>
    </xf>
    <xf numFmtId="49" fontId="0" fillId="0" borderId="0" xfId="0" applyNumberFormat="1" applyFont="1" applyFill="1" applyBorder="1" applyAlignment="1">
      <alignment horizontal="right"/>
    </xf>
    <xf numFmtId="165" fontId="6" fillId="7" borderId="0" xfId="0" applyNumberFormat="1" applyFont="1" applyFill="1" applyBorder="1" applyAlignment="1">
      <alignment horizontal="right" vertical="center" wrapText="1"/>
    </xf>
    <xf numFmtId="49" fontId="0" fillId="0" borderId="0" xfId="0" applyNumberFormat="1" applyFont="1" applyBorder="1" applyAlignment="1">
      <alignment horizontal="right"/>
    </xf>
    <xf numFmtId="165" fontId="6" fillId="8" borderId="0" xfId="0" applyNumberFormat="1" applyFont="1" applyFill="1" applyBorder="1" applyAlignment="1">
      <alignment horizontal="right" vertical="center" wrapText="1"/>
    </xf>
    <xf numFmtId="0" fontId="0" fillId="0" borderId="7" xfId="0" applyFont="1" applyFill="1" applyBorder="1"/>
    <xf numFmtId="0" fontId="0" fillId="0" borderId="7" xfId="0" applyFont="1" applyBorder="1"/>
    <xf numFmtId="164" fontId="0" fillId="0" borderId="7" xfId="0" applyNumberFormat="1" applyFont="1" applyBorder="1"/>
    <xf numFmtId="0" fontId="0" fillId="0" borderId="7" xfId="0" applyFill="1" applyBorder="1" applyAlignment="1">
      <alignment horizontal="left" wrapText="1"/>
    </xf>
    <xf numFmtId="0" fontId="6" fillId="0" borderId="7" xfId="0" applyFont="1" applyBorder="1"/>
    <xf numFmtId="0" fontId="6" fillId="0" borderId="7" xfId="0" applyFont="1" applyBorder="1" applyAlignment="1">
      <alignment horizontal="right"/>
    </xf>
    <xf numFmtId="0" fontId="0" fillId="0" borderId="7" xfId="0" applyFont="1" applyBorder="1" applyAlignment="1">
      <alignment horizontal="right"/>
    </xf>
    <xf numFmtId="0" fontId="7" fillId="0" borderId="7" xfId="0" applyFont="1" applyFill="1" applyBorder="1"/>
    <xf numFmtId="1" fontId="7" fillId="0" borderId="7" xfId="0" applyNumberFormat="1" applyFont="1" applyFill="1" applyBorder="1"/>
    <xf numFmtId="165" fontId="6" fillId="0" borderId="7" xfId="0" applyNumberFormat="1" applyFont="1" applyBorder="1" applyAlignment="1">
      <alignment horizontal="right"/>
    </xf>
    <xf numFmtId="165" fontId="0" fillId="0" borderId="7" xfId="0" applyNumberFormat="1" applyFont="1" applyBorder="1"/>
    <xf numFmtId="1" fontId="0" fillId="0" borderId="7" xfId="0" applyNumberFormat="1" applyFont="1" applyBorder="1"/>
    <xf numFmtId="0" fontId="0" fillId="0" borderId="7" xfId="0" applyBorder="1"/>
    <xf numFmtId="0" fontId="9" fillId="0" borderId="0" xfId="0" applyFont="1" applyBorder="1" applyAlignment="1">
      <alignment wrapText="1"/>
    </xf>
    <xf numFmtId="0" fontId="0" fillId="0" borderId="0" xfId="1" applyNumberFormat="1" applyFont="1" applyBorder="1" applyAlignment="1">
      <alignment horizontal="right"/>
    </xf>
    <xf numFmtId="0" fontId="0" fillId="9" borderId="0" xfId="0" applyFont="1" applyFill="1" applyBorder="1"/>
    <xf numFmtId="164" fontId="0" fillId="9" borderId="0" xfId="0" applyNumberFormat="1" applyFont="1" applyFill="1" applyBorder="1"/>
    <xf numFmtId="0" fontId="0" fillId="9" borderId="0" xfId="0" applyFill="1" applyBorder="1" applyAlignment="1">
      <alignment horizontal="left" wrapText="1"/>
    </xf>
    <xf numFmtId="49" fontId="0" fillId="9" borderId="0" xfId="0" applyNumberFormat="1" applyFont="1" applyFill="1" applyBorder="1" applyAlignment="1">
      <alignment horizontal="right"/>
    </xf>
    <xf numFmtId="0" fontId="9" fillId="9" borderId="0" xfId="0" applyFont="1" applyFill="1" applyBorder="1" applyAlignment="1">
      <alignment wrapText="1"/>
    </xf>
    <xf numFmtId="0" fontId="7" fillId="9" borderId="0" xfId="0" applyFont="1" applyFill="1" applyBorder="1"/>
    <xf numFmtId="0" fontId="0" fillId="9" borderId="0" xfId="1" applyNumberFormat="1" applyFont="1" applyFill="1" applyBorder="1" applyAlignment="1">
      <alignment horizontal="right"/>
    </xf>
    <xf numFmtId="1" fontId="7" fillId="9" borderId="0" xfId="0" applyNumberFormat="1" applyFont="1" applyFill="1" applyBorder="1"/>
    <xf numFmtId="165" fontId="6" fillId="9" borderId="0" xfId="0" applyNumberFormat="1" applyFont="1" applyFill="1" applyBorder="1" applyAlignment="1">
      <alignment horizontal="right"/>
    </xf>
    <xf numFmtId="0" fontId="0" fillId="9" borderId="0" xfId="0" applyFont="1" applyFill="1" applyBorder="1" applyAlignment="1">
      <alignment horizontal="right"/>
    </xf>
    <xf numFmtId="1" fontId="0" fillId="9" borderId="0" xfId="0" applyNumberFormat="1" applyFont="1" applyFill="1" applyBorder="1"/>
    <xf numFmtId="0" fontId="0" fillId="9" borderId="0" xfId="0" applyFill="1" applyBorder="1"/>
    <xf numFmtId="0" fontId="0" fillId="0" borderId="0" xfId="0" applyFont="1" applyBorder="1" applyAlignment="1">
      <alignment horizontal="left" wrapText="1"/>
    </xf>
    <xf numFmtId="0" fontId="0" fillId="0" borderId="0" xfId="0" applyFont="1" applyBorder="1" applyAlignment="1">
      <alignment horizontal="right" wrapText="1"/>
    </xf>
    <xf numFmtId="0" fontId="0" fillId="0" borderId="0" xfId="0" applyFont="1" applyFill="1" applyBorder="1" applyAlignment="1">
      <alignment horizontal="right" wrapText="1"/>
    </xf>
    <xf numFmtId="164" fontId="0" fillId="0" borderId="0" xfId="0" applyNumberFormat="1" applyFont="1" applyBorder="1" applyAlignment="1"/>
    <xf numFmtId="0" fontId="0" fillId="0" borderId="0" xfId="0" applyFont="1" applyBorder="1" applyAlignment="1"/>
    <xf numFmtId="0" fontId="0" fillId="10" borderId="0" xfId="0" applyFont="1" applyFill="1" applyBorder="1"/>
    <xf numFmtId="0" fontId="0" fillId="10" borderId="0" xfId="0" applyFont="1" applyFill="1" applyBorder="1" applyAlignment="1">
      <alignment horizontal="right" wrapText="1"/>
    </xf>
    <xf numFmtId="0" fontId="0" fillId="10" borderId="0" xfId="0" applyFont="1" applyFill="1" applyBorder="1" applyAlignment="1">
      <alignment horizontal="left" wrapText="1"/>
    </xf>
    <xf numFmtId="164" fontId="0" fillId="10" borderId="0" xfId="0" applyNumberFormat="1" applyFont="1" applyFill="1" applyBorder="1"/>
    <xf numFmtId="0" fontId="0" fillId="10" borderId="0" xfId="0" applyFont="1" applyFill="1" applyBorder="1" applyAlignment="1"/>
    <xf numFmtId="0" fontId="0" fillId="10" borderId="0" xfId="0" applyFill="1" applyBorder="1" applyAlignment="1">
      <alignment horizontal="left" wrapText="1"/>
    </xf>
    <xf numFmtId="49" fontId="0" fillId="10" borderId="0" xfId="0" applyNumberFormat="1" applyFont="1" applyFill="1" applyBorder="1" applyAlignment="1">
      <alignment horizontal="right"/>
    </xf>
    <xf numFmtId="0" fontId="7" fillId="10" borderId="0" xfId="0" applyFont="1" applyFill="1" applyBorder="1"/>
    <xf numFmtId="1" fontId="7" fillId="10" borderId="0" xfId="0" applyNumberFormat="1" applyFont="1" applyFill="1" applyBorder="1"/>
    <xf numFmtId="0" fontId="0" fillId="10" borderId="0" xfId="0" applyFont="1" applyFill="1" applyBorder="1" applyAlignment="1">
      <alignment horizontal="right"/>
    </xf>
    <xf numFmtId="1" fontId="0" fillId="10" borderId="0" xfId="0" applyNumberFormat="1" applyFont="1" applyFill="1" applyBorder="1"/>
    <xf numFmtId="0" fontId="0" fillId="10" borderId="0" xfId="0" applyFill="1" applyBorder="1"/>
    <xf numFmtId="0" fontId="7" fillId="0" borderId="0" xfId="3" applyFont="1" applyFill="1" applyBorder="1" applyAlignment="1">
      <alignment horizontal="right" wrapText="1"/>
    </xf>
    <xf numFmtId="0" fontId="0" fillId="0" borderId="0" xfId="0" applyFont="1" applyFill="1" applyBorder="1" applyAlignment="1">
      <alignment horizontal="left" wrapText="1"/>
    </xf>
    <xf numFmtId="0" fontId="7" fillId="9" borderId="0" xfId="3" applyFont="1" applyFill="1" applyBorder="1" applyAlignment="1">
      <alignment horizontal="right" wrapText="1"/>
    </xf>
    <xf numFmtId="0" fontId="11" fillId="0" borderId="0" xfId="3" applyFont="1" applyFill="1" applyBorder="1" applyAlignment="1">
      <alignment horizontal="right" wrapText="1"/>
    </xf>
    <xf numFmtId="164" fontId="0" fillId="0" borderId="0" xfId="0" applyNumberFormat="1" applyBorder="1"/>
    <xf numFmtId="0" fontId="0" fillId="0" borderId="0" xfId="0" applyFill="1" applyBorder="1"/>
    <xf numFmtId="49" fontId="0" fillId="0" borderId="0" xfId="0" applyNumberFormat="1" applyBorder="1" applyAlignment="1">
      <alignment horizontal="right"/>
    </xf>
    <xf numFmtId="0" fontId="12" fillId="0" borderId="0" xfId="0" applyFont="1" applyBorder="1" applyAlignment="1">
      <alignment wrapText="1"/>
    </xf>
    <xf numFmtId="0" fontId="0" fillId="0" borderId="0" xfId="0" applyFill="1" applyBorder="1" applyAlignment="1">
      <alignment horizontal="right" wrapText="1"/>
    </xf>
    <xf numFmtId="1" fontId="0" fillId="0" borderId="0" xfId="0" applyNumberFormat="1" applyFill="1" applyBorder="1"/>
    <xf numFmtId="0" fontId="0" fillId="0" borderId="6" xfId="0" applyBorder="1" applyAlignment="1">
      <alignment horizontal="left" wrapText="1"/>
    </xf>
    <xf numFmtId="0" fontId="0" fillId="0" borderId="6" xfId="0" applyBorder="1"/>
    <xf numFmtId="164" fontId="0" fillId="0" borderId="6" xfId="0" applyNumberFormat="1" applyBorder="1"/>
    <xf numFmtId="0" fontId="0" fillId="0" borderId="6" xfId="0" applyFill="1" applyBorder="1"/>
    <xf numFmtId="0" fontId="0" fillId="0" borderId="6" xfId="0" applyFill="1" applyBorder="1" applyAlignment="1">
      <alignment horizontal="left" wrapText="1"/>
    </xf>
    <xf numFmtId="0" fontId="12" fillId="0" borderId="6" xfId="0" applyFont="1" applyBorder="1" applyAlignment="1">
      <alignment wrapText="1"/>
    </xf>
    <xf numFmtId="49" fontId="0" fillId="0" borderId="6" xfId="0" applyNumberFormat="1" applyBorder="1" applyAlignment="1">
      <alignment horizontal="right"/>
    </xf>
    <xf numFmtId="0" fontId="0" fillId="0" borderId="6" xfId="0" applyFill="1" applyBorder="1" applyAlignment="1">
      <alignment horizontal="right" wrapText="1"/>
    </xf>
    <xf numFmtId="0" fontId="0" fillId="0" borderId="6" xfId="0" applyBorder="1" applyAlignment="1">
      <alignment horizontal="right"/>
    </xf>
    <xf numFmtId="1" fontId="0" fillId="0" borderId="6" xfId="0" applyNumberFormat="1" applyFill="1" applyBorder="1"/>
    <xf numFmtId="0" fontId="0" fillId="0" borderId="0" xfId="0" applyBorder="1" applyAlignment="1">
      <alignment horizontal="left" wrapText="1"/>
    </xf>
    <xf numFmtId="0" fontId="0" fillId="0" borderId="0" xfId="0" applyFill="1" applyBorder="1" applyAlignment="1">
      <alignment horizontal="right"/>
    </xf>
    <xf numFmtId="164" fontId="0" fillId="0" borderId="0" xfId="0" applyNumberFormat="1" applyFill="1" applyBorder="1"/>
    <xf numFmtId="0" fontId="0" fillId="0" borderId="0" xfId="0" applyFill="1"/>
    <xf numFmtId="49" fontId="0" fillId="0" borderId="0" xfId="0" applyNumberFormat="1" applyFill="1" applyBorder="1" applyAlignment="1">
      <alignment horizontal="right"/>
    </xf>
    <xf numFmtId="0" fontId="12" fillId="0" borderId="0" xfId="0" applyFont="1" applyFill="1" applyBorder="1" applyAlignment="1">
      <alignment wrapText="1"/>
    </xf>
    <xf numFmtId="0" fontId="13" fillId="0" borderId="0" xfId="0" applyFont="1" applyBorder="1" applyAlignment="1">
      <alignment vertical="center"/>
    </xf>
    <xf numFmtId="0" fontId="13" fillId="0" borderId="0" xfId="0" applyFont="1" applyBorder="1" applyAlignment="1">
      <alignment horizontal="right"/>
    </xf>
    <xf numFmtId="0" fontId="13" fillId="0" borderId="0" xfId="0" applyFont="1" applyBorder="1"/>
    <xf numFmtId="0" fontId="0" fillId="11" borderId="0" xfId="0" applyFill="1" applyBorder="1" applyAlignment="1">
      <alignment horizontal="right" wrapText="1"/>
    </xf>
    <xf numFmtId="1" fontId="0" fillId="0" borderId="0" xfId="0" applyNumberFormat="1"/>
    <xf numFmtId="0" fontId="0" fillId="9" borderId="0" xfId="0" applyFill="1"/>
    <xf numFmtId="0" fontId="2" fillId="0" borderId="0" xfId="0" applyFont="1"/>
    <xf numFmtId="164" fontId="0" fillId="0" borderId="0" xfId="0" applyNumberFormat="1"/>
    <xf numFmtId="0" fontId="0" fillId="12" borderId="0" xfId="0" applyFill="1" applyBorder="1" applyAlignment="1">
      <alignment horizontal="left" wrapText="1"/>
    </xf>
    <xf numFmtId="0" fontId="0" fillId="13" borderId="0" xfId="0" applyFill="1" applyBorder="1"/>
    <xf numFmtId="49" fontId="0" fillId="0" borderId="0" xfId="0" applyNumberFormat="1" applyAlignment="1">
      <alignment horizontal="right"/>
    </xf>
    <xf numFmtId="0" fontId="0" fillId="14" borderId="0" xfId="0" applyFill="1" applyBorder="1" applyAlignment="1">
      <alignment horizontal="left" wrapText="1"/>
    </xf>
    <xf numFmtId="0" fontId="0" fillId="14" borderId="0" xfId="0" applyFill="1"/>
    <xf numFmtId="0" fontId="0" fillId="14" borderId="0" xfId="0" applyFont="1" applyFill="1" applyBorder="1"/>
    <xf numFmtId="164" fontId="0" fillId="14" borderId="0" xfId="0" applyNumberFormat="1" applyFont="1" applyFill="1" applyBorder="1"/>
    <xf numFmtId="49" fontId="0" fillId="14" borderId="0" xfId="0" applyNumberFormat="1" applyFont="1" applyFill="1" applyBorder="1" applyAlignment="1">
      <alignment horizontal="right"/>
    </xf>
    <xf numFmtId="0" fontId="9" fillId="14" borderId="0" xfId="0" applyFont="1" applyFill="1" applyBorder="1" applyAlignment="1">
      <alignment wrapText="1"/>
    </xf>
    <xf numFmtId="0" fontId="0" fillId="14" borderId="0" xfId="0" applyFill="1" applyBorder="1"/>
    <xf numFmtId="0" fontId="0" fillId="14" borderId="0" xfId="0" applyFill="1" applyBorder="1" applyAlignment="1">
      <alignment horizontal="right" wrapText="1"/>
    </xf>
    <xf numFmtId="1" fontId="7" fillId="14" borderId="0" xfId="0" applyNumberFormat="1" applyFont="1" applyFill="1" applyBorder="1"/>
    <xf numFmtId="0" fontId="0" fillId="14" borderId="0" xfId="0" applyFill="1" applyBorder="1" applyAlignment="1">
      <alignment horizontal="right"/>
    </xf>
    <xf numFmtId="0" fontId="0" fillId="14" borderId="0" xfId="0" applyFont="1" applyFill="1" applyBorder="1" applyAlignment="1">
      <alignment horizontal="right"/>
    </xf>
    <xf numFmtId="1" fontId="0" fillId="14" borderId="0" xfId="0" applyNumberFormat="1" applyFill="1" applyBorder="1"/>
    <xf numFmtId="1" fontId="0" fillId="14" borderId="0" xfId="0" applyNumberFormat="1" applyFill="1"/>
    <xf numFmtId="0" fontId="8" fillId="14" borderId="0" xfId="2" applyFont="1" applyFill="1" applyBorder="1"/>
    <xf numFmtId="164" fontId="0" fillId="0" borderId="0" xfId="0" applyNumberFormat="1" applyFont="1" applyFill="1" applyBorder="1"/>
    <xf numFmtId="1" fontId="0" fillId="0" borderId="0" xfId="0" applyNumberFormat="1" applyFill="1"/>
    <xf numFmtId="0" fontId="0" fillId="0" borderId="0" xfId="0" applyAlignment="1">
      <alignment horizontal="right"/>
    </xf>
    <xf numFmtId="0" fontId="14" fillId="0" borderId="0" xfId="0" applyFont="1"/>
    <xf numFmtId="0" fontId="0" fillId="0" borderId="0" xfId="0" applyBorder="1" applyAlignment="1">
      <alignment horizontal="right"/>
    </xf>
    <xf numFmtId="1" fontId="0" fillId="0" borderId="0" xfId="0" applyNumberFormat="1" applyBorder="1"/>
    <xf numFmtId="0" fontId="14" fillId="0" borderId="0" xfId="0" applyFont="1" applyBorder="1"/>
  </cellXfs>
  <cellStyles count="4">
    <cellStyle name="Hipervínculo" xfId="2" builtinId="8"/>
    <cellStyle name="Moneda" xfId="1" builtinId="4"/>
    <cellStyle name="Normal" xfId="0" builtinId="0"/>
    <cellStyle name="Normal 2" xfId="3"/>
  </cellStyles>
  <dxfs count="1">
    <dxf>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03140049_FINANCIERACRECE_201712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GOS%20PARA%20REPOR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LOBAL%202018%20PARA%20C&#205;RCU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ETO NUEVO MODIF"/>
      <sheetName val="Hoja1"/>
    </sheetNames>
    <sheetDataSet>
      <sheetData sheetId="0">
        <row r="102">
          <cell r="BC102">
            <v>6532</v>
          </cell>
        </row>
      </sheetData>
      <sheetData sheetId="1">
        <row r="102">
          <cell r="B102">
            <v>101</v>
          </cell>
          <cell r="C102"/>
          <cell r="D102" t="str">
            <v>C</v>
          </cell>
          <cell r="E102" t="str">
            <v>LIQUIDADO</v>
          </cell>
          <cell r="F102"/>
          <cell r="G102" t="str">
            <v>PERSONAL</v>
          </cell>
          <cell r="H102" t="str">
            <v>Monica Flores Mendoza (DF)</v>
          </cell>
          <cell r="I102"/>
          <cell r="J102" t="str">
            <v>DOMITILA</v>
          </cell>
          <cell r="K102" t="str">
            <v>LOPEZ</v>
          </cell>
          <cell r="L102" t="str">
            <v>MARTINEZ</v>
          </cell>
          <cell r="M102">
            <v>3000</v>
          </cell>
          <cell r="N102">
            <v>1.98</v>
          </cell>
          <cell r="O102" t="str">
            <v>SEMANAL</v>
          </cell>
          <cell r="P102">
            <v>39262</v>
          </cell>
        </row>
        <row r="103">
          <cell r="B103">
            <v>102</v>
          </cell>
          <cell r="C103"/>
          <cell r="D103" t="str">
            <v>D</v>
          </cell>
          <cell r="E103" t="str">
            <v>LIQUIDADO</v>
          </cell>
          <cell r="F103"/>
          <cell r="G103" t="str">
            <v>PERSONAL</v>
          </cell>
          <cell r="H103" t="str">
            <v>Angelica Tabares Lopez</v>
          </cell>
          <cell r="I103"/>
          <cell r="J103" t="str">
            <v>Ada Flores Velasquez</v>
          </cell>
          <cell r="K103"/>
          <cell r="L103"/>
          <cell r="M103">
            <v>12000</v>
          </cell>
          <cell r="N103">
            <v>3.8460000000000001</v>
          </cell>
          <cell r="O103" t="str">
            <v>CATORCENAL</v>
          </cell>
          <cell r="P103">
            <v>39265</v>
          </cell>
        </row>
        <row r="104">
          <cell r="B104">
            <v>104</v>
          </cell>
          <cell r="C104"/>
          <cell r="D104" t="str">
            <v>B</v>
          </cell>
          <cell r="E104" t="str">
            <v>LIQUIDADO</v>
          </cell>
          <cell r="F104"/>
          <cell r="G104" t="str">
            <v>PERSONAL</v>
          </cell>
          <cell r="H104" t="str">
            <v>Marcela Lopez Munoz</v>
          </cell>
          <cell r="I104"/>
          <cell r="J104" t="str">
            <v>Antonia Sanchez Alvarado</v>
          </cell>
          <cell r="K104"/>
          <cell r="L104"/>
          <cell r="M104">
            <v>4000</v>
          </cell>
          <cell r="N104">
            <v>1.98</v>
          </cell>
          <cell r="O104" t="str">
            <v>SEMANAL</v>
          </cell>
          <cell r="P104">
            <v>39261</v>
          </cell>
        </row>
        <row r="105">
          <cell r="B105">
            <v>105</v>
          </cell>
          <cell r="C105"/>
          <cell r="D105" t="str">
            <v>B</v>
          </cell>
          <cell r="E105" t="str">
            <v>LIQUIDADO</v>
          </cell>
          <cell r="F105"/>
          <cell r="G105" t="str">
            <v>SOLIDARIO</v>
          </cell>
          <cell r="H105" t="str">
            <v>Marcela Lopez Munoz</v>
          </cell>
          <cell r="I105"/>
          <cell r="J105" t="str">
            <v>GRUPO TEXCOCANO</v>
          </cell>
          <cell r="K105"/>
          <cell r="L105"/>
          <cell r="M105">
            <v>15000</v>
          </cell>
          <cell r="N105">
            <v>1.98</v>
          </cell>
          <cell r="O105" t="str">
            <v>SEMANAL</v>
          </cell>
          <cell r="P105">
            <v>39262</v>
          </cell>
        </row>
        <row r="106">
          <cell r="B106">
            <v>106</v>
          </cell>
          <cell r="C106"/>
          <cell r="D106" t="str">
            <v>D</v>
          </cell>
          <cell r="E106" t="str">
            <v>LIQUIDADO</v>
          </cell>
          <cell r="F106"/>
          <cell r="G106" t="str">
            <v>PERSONAL</v>
          </cell>
          <cell r="H106" t="str">
            <v>Marcela Lopez Munoz</v>
          </cell>
          <cell r="I106"/>
          <cell r="J106" t="str">
            <v>Angélica Cruz Flores</v>
          </cell>
          <cell r="K106"/>
          <cell r="L106"/>
          <cell r="M106">
            <v>5000</v>
          </cell>
          <cell r="N106">
            <v>1.98</v>
          </cell>
          <cell r="O106" t="str">
            <v>SEMANAL</v>
          </cell>
          <cell r="P106">
            <v>39262</v>
          </cell>
        </row>
        <row r="107">
          <cell r="B107">
            <v>107</v>
          </cell>
          <cell r="C107"/>
          <cell r="D107" t="str">
            <v>B</v>
          </cell>
          <cell r="E107" t="str">
            <v>LIQUIDADO</v>
          </cell>
          <cell r="F107"/>
          <cell r="G107" t="str">
            <v>PERSONAL</v>
          </cell>
          <cell r="H107" t="str">
            <v>Marcela Lopez Munoz</v>
          </cell>
          <cell r="I107"/>
          <cell r="J107" t="str">
            <v>Carolina García Torres</v>
          </cell>
          <cell r="K107"/>
          <cell r="L107"/>
          <cell r="M107">
            <v>5000</v>
          </cell>
          <cell r="N107">
            <v>1.98</v>
          </cell>
          <cell r="O107" t="str">
            <v>SEMANAL</v>
          </cell>
          <cell r="P107">
            <v>39262</v>
          </cell>
        </row>
        <row r="108">
          <cell r="B108">
            <v>108</v>
          </cell>
          <cell r="C108"/>
          <cell r="D108" t="str">
            <v>C</v>
          </cell>
          <cell r="E108" t="str">
            <v>LIQUIDADO</v>
          </cell>
          <cell r="F108"/>
          <cell r="G108" t="str">
            <v>PERSONAL</v>
          </cell>
          <cell r="H108" t="str">
            <v>Marcela Lopez Munoz</v>
          </cell>
          <cell r="I108"/>
          <cell r="J108" t="str">
            <v>Marisela Herrera Barajas</v>
          </cell>
          <cell r="K108"/>
          <cell r="L108"/>
          <cell r="M108">
            <v>5000</v>
          </cell>
          <cell r="N108">
            <v>1.98</v>
          </cell>
          <cell r="O108" t="str">
            <v>SEMANAL</v>
          </cell>
          <cell r="P108">
            <v>39262</v>
          </cell>
        </row>
        <row r="109">
          <cell r="B109">
            <v>109</v>
          </cell>
          <cell r="C109"/>
          <cell r="D109" t="str">
            <v>D</v>
          </cell>
          <cell r="E109" t="str">
            <v>INCOBRABLE</v>
          </cell>
          <cell r="F109"/>
          <cell r="G109" t="str">
            <v>PERSONAL</v>
          </cell>
          <cell r="H109" t="str">
            <v>Administracion</v>
          </cell>
          <cell r="I109"/>
          <cell r="J109" t="str">
            <v>Claudia Hakim Moisés</v>
          </cell>
          <cell r="K109"/>
          <cell r="L109"/>
          <cell r="M109">
            <v>70000</v>
          </cell>
          <cell r="N109">
            <v>5</v>
          </cell>
          <cell r="O109" t="str">
            <v>MENSUAL</v>
          </cell>
          <cell r="P109">
            <v>39267</v>
          </cell>
        </row>
        <row r="110">
          <cell r="B110">
            <v>110</v>
          </cell>
          <cell r="C110"/>
          <cell r="D110" t="str">
            <v>A</v>
          </cell>
          <cell r="E110" t="str">
            <v>LIQUIDADO</v>
          </cell>
          <cell r="F110"/>
          <cell r="G110" t="str">
            <v>PERSONAL</v>
          </cell>
          <cell r="H110" t="str">
            <v>Administracion</v>
          </cell>
          <cell r="I110"/>
          <cell r="J110" t="str">
            <v>Publicaciones Inovamex</v>
          </cell>
          <cell r="K110"/>
          <cell r="L110"/>
          <cell r="M110">
            <v>50000</v>
          </cell>
          <cell r="N110">
            <v>4</v>
          </cell>
          <cell r="O110" t="str">
            <v>MENSUAL</v>
          </cell>
          <cell r="P110">
            <v>39267</v>
          </cell>
        </row>
        <row r="111">
          <cell r="B111">
            <v>111</v>
          </cell>
          <cell r="C111"/>
          <cell r="D111" t="str">
            <v>A</v>
          </cell>
          <cell r="E111" t="str">
            <v>LIQUIDADO</v>
          </cell>
          <cell r="F111"/>
          <cell r="G111" t="str">
            <v>PERSONAL</v>
          </cell>
          <cell r="H111" t="str">
            <v>Marcela Lopez Munoz</v>
          </cell>
          <cell r="I111"/>
          <cell r="J111" t="str">
            <v>Edward Sagaon Ruiz</v>
          </cell>
          <cell r="K111"/>
          <cell r="L111"/>
          <cell r="M111">
            <v>10000</v>
          </cell>
          <cell r="N111">
            <v>1.98</v>
          </cell>
          <cell r="O111" t="str">
            <v>SEMANAL</v>
          </cell>
          <cell r="P111">
            <v>39267</v>
          </cell>
        </row>
        <row r="112">
          <cell r="B112">
            <v>112</v>
          </cell>
          <cell r="C112"/>
          <cell r="D112" t="str">
            <v>A</v>
          </cell>
          <cell r="E112" t="str">
            <v>LIQUIDADO</v>
          </cell>
          <cell r="F112"/>
          <cell r="G112" t="str">
            <v>PERSONAL</v>
          </cell>
          <cell r="H112" t="str">
            <v>Monica Flores Mendoza (DF)</v>
          </cell>
          <cell r="I112"/>
          <cell r="J112" t="str">
            <v>María Magdalena Matamoros Gonzales</v>
          </cell>
          <cell r="K112"/>
          <cell r="L112"/>
          <cell r="M112">
            <v>3000</v>
          </cell>
          <cell r="N112">
            <v>1.98</v>
          </cell>
          <cell r="O112" t="str">
            <v>SEMANAL</v>
          </cell>
          <cell r="P112">
            <v>39268</v>
          </cell>
        </row>
        <row r="113">
          <cell r="B113">
            <v>113</v>
          </cell>
          <cell r="C113"/>
          <cell r="D113" t="str">
            <v>A</v>
          </cell>
          <cell r="E113" t="str">
            <v>LIQUIDADO</v>
          </cell>
          <cell r="F113"/>
          <cell r="G113" t="str">
            <v>PERSONAL</v>
          </cell>
          <cell r="H113" t="str">
            <v>Monica Flores Mendoza (DF)</v>
          </cell>
          <cell r="I113"/>
          <cell r="J113" t="str">
            <v>Guadalupe Flores Cano</v>
          </cell>
          <cell r="K113"/>
          <cell r="L113"/>
          <cell r="M113">
            <v>7000</v>
          </cell>
          <cell r="N113">
            <v>1.98</v>
          </cell>
          <cell r="O113" t="str">
            <v>SEMANAL</v>
          </cell>
          <cell r="P113">
            <v>39269</v>
          </cell>
        </row>
        <row r="114">
          <cell r="B114">
            <v>114</v>
          </cell>
          <cell r="C114"/>
          <cell r="D114" t="str">
            <v>A</v>
          </cell>
          <cell r="E114" t="str">
            <v>LIQUIDADO</v>
          </cell>
          <cell r="F114"/>
          <cell r="G114" t="str">
            <v>PERSONAL</v>
          </cell>
          <cell r="H114" t="str">
            <v>Marcela Lopez Munoz</v>
          </cell>
          <cell r="I114"/>
          <cell r="J114" t="str">
            <v>Pedro</v>
          </cell>
          <cell r="K114" t="str">
            <v>martinez</v>
          </cell>
          <cell r="L114" t="str">
            <v>donato</v>
          </cell>
          <cell r="M114">
            <v>10000</v>
          </cell>
          <cell r="N114">
            <v>1.98</v>
          </cell>
          <cell r="O114" t="str">
            <v>SEMANAL</v>
          </cell>
          <cell r="P114">
            <v>39268</v>
          </cell>
        </row>
        <row r="115">
          <cell r="B115">
            <v>115</v>
          </cell>
          <cell r="C115"/>
          <cell r="D115" t="str">
            <v>A</v>
          </cell>
          <cell r="E115" t="str">
            <v>LIQUIDADO</v>
          </cell>
          <cell r="F115"/>
          <cell r="G115" t="str">
            <v>PERSONAL</v>
          </cell>
          <cell r="H115" t="str">
            <v>Marcela Lopez Munoz</v>
          </cell>
          <cell r="I115"/>
          <cell r="J115" t="str">
            <v>Manuel García Hernández</v>
          </cell>
          <cell r="K115"/>
          <cell r="L115"/>
          <cell r="M115">
            <v>3000</v>
          </cell>
          <cell r="N115">
            <v>1.98</v>
          </cell>
          <cell r="O115" t="str">
            <v>SEMANAL</v>
          </cell>
          <cell r="P115">
            <v>39268</v>
          </cell>
        </row>
        <row r="116">
          <cell r="B116">
            <v>116</v>
          </cell>
          <cell r="C116"/>
          <cell r="D116" t="str">
            <v>A</v>
          </cell>
          <cell r="E116" t="str">
            <v>LIQUIDADO</v>
          </cell>
          <cell r="F116"/>
          <cell r="G116" t="str">
            <v>PERSONAL</v>
          </cell>
          <cell r="H116" t="str">
            <v>Administracion</v>
          </cell>
          <cell r="I116"/>
          <cell r="J116" t="str">
            <v>Edgar Simón Pérez</v>
          </cell>
          <cell r="K116"/>
          <cell r="L116"/>
          <cell r="M116">
            <v>30000</v>
          </cell>
          <cell r="N116">
            <v>5</v>
          </cell>
          <cell r="O116" t="str">
            <v>MENSUAL</v>
          </cell>
          <cell r="P116">
            <v>39270</v>
          </cell>
        </row>
        <row r="117">
          <cell r="B117">
            <v>117</v>
          </cell>
          <cell r="C117"/>
          <cell r="D117" t="str">
            <v>D</v>
          </cell>
          <cell r="E117" t="str">
            <v>LIQUIDADO</v>
          </cell>
          <cell r="F117"/>
          <cell r="G117" t="str">
            <v>PERSONAL</v>
          </cell>
          <cell r="H117" t="str">
            <v>Angelica Tabares Lopez</v>
          </cell>
          <cell r="I117"/>
          <cell r="J117" t="str">
            <v>Ana María del Carmen Jasso Manzanares</v>
          </cell>
          <cell r="K117"/>
          <cell r="L117"/>
          <cell r="M117">
            <v>15000</v>
          </cell>
          <cell r="N117">
            <v>1.98</v>
          </cell>
          <cell r="O117" t="str">
            <v>SEMANAL</v>
          </cell>
          <cell r="P117">
            <v>39267</v>
          </cell>
        </row>
        <row r="118">
          <cell r="B118">
            <v>118</v>
          </cell>
          <cell r="C118"/>
          <cell r="D118" t="str">
            <v>D</v>
          </cell>
          <cell r="E118" t="str">
            <v>INCOBRABLE</v>
          </cell>
          <cell r="F118"/>
          <cell r="G118" t="str">
            <v>SOLIDARIO</v>
          </cell>
          <cell r="H118" t="str">
            <v>Angelica Tabares Lopez</v>
          </cell>
          <cell r="I118"/>
          <cell r="J118" t="str">
            <v>GRUPO COSMETICOS</v>
          </cell>
          <cell r="K118"/>
          <cell r="L118"/>
          <cell r="M118">
            <v>20000</v>
          </cell>
          <cell r="N118">
            <v>1.923</v>
          </cell>
          <cell r="O118" t="str">
            <v>SEMANAL</v>
          </cell>
          <cell r="P118">
            <v>39269</v>
          </cell>
        </row>
        <row r="119">
          <cell r="B119">
            <v>119</v>
          </cell>
          <cell r="C119"/>
          <cell r="D119" t="str">
            <v>B</v>
          </cell>
          <cell r="E119" t="str">
            <v>LIQUIDADO</v>
          </cell>
          <cell r="F119"/>
          <cell r="G119" t="str">
            <v>PERSONAL</v>
          </cell>
          <cell r="H119" t="str">
            <v>Angelica Tabares Lopez</v>
          </cell>
          <cell r="I119"/>
          <cell r="J119" t="str">
            <v>María del Carmen Murillo Jaramillo</v>
          </cell>
          <cell r="K119"/>
          <cell r="L119"/>
          <cell r="M119">
            <v>20000</v>
          </cell>
          <cell r="N119">
            <v>1.92</v>
          </cell>
          <cell r="O119" t="str">
            <v>SEMANAL</v>
          </cell>
          <cell r="P119">
            <v>39267</v>
          </cell>
        </row>
        <row r="120">
          <cell r="B120">
            <v>120</v>
          </cell>
          <cell r="C120"/>
          <cell r="D120" t="str">
            <v>A</v>
          </cell>
          <cell r="E120" t="str">
            <v>LIQUIDADO</v>
          </cell>
          <cell r="F120"/>
          <cell r="G120" t="str">
            <v>PERSONAL</v>
          </cell>
          <cell r="H120" t="str">
            <v>Monica Flores Mendoza (DF)</v>
          </cell>
          <cell r="I120"/>
          <cell r="J120" t="str">
            <v>Emiliano Mireles González</v>
          </cell>
          <cell r="K120"/>
          <cell r="L120"/>
          <cell r="M120">
            <v>6000</v>
          </cell>
          <cell r="N120">
            <v>1.98</v>
          </cell>
          <cell r="O120" t="str">
            <v>SEMANAL</v>
          </cell>
          <cell r="P120">
            <v>39269</v>
          </cell>
        </row>
        <row r="121">
          <cell r="B121">
            <v>121</v>
          </cell>
          <cell r="C121"/>
          <cell r="D121" t="str">
            <v>B</v>
          </cell>
          <cell r="E121" t="str">
            <v>LIQUIDADO</v>
          </cell>
          <cell r="F121"/>
          <cell r="G121" t="str">
            <v>PERSONAL</v>
          </cell>
          <cell r="H121" t="str">
            <v>Monica Flores Mendoza (DF)</v>
          </cell>
          <cell r="I121"/>
          <cell r="J121" t="str">
            <v>Irma Bautista López</v>
          </cell>
          <cell r="K121"/>
          <cell r="L121"/>
          <cell r="M121">
            <v>8000</v>
          </cell>
          <cell r="N121">
            <v>1.98</v>
          </cell>
          <cell r="O121" t="str">
            <v>SEMANAL</v>
          </cell>
          <cell r="P121">
            <v>39268</v>
          </cell>
        </row>
        <row r="122">
          <cell r="B122">
            <v>122</v>
          </cell>
          <cell r="C122"/>
          <cell r="D122" t="str">
            <v>A</v>
          </cell>
          <cell r="E122" t="str">
            <v>LIQUIDADO</v>
          </cell>
          <cell r="F122"/>
          <cell r="G122" t="str">
            <v>PERSONAL</v>
          </cell>
          <cell r="H122" t="str">
            <v>Administracion</v>
          </cell>
          <cell r="I122"/>
          <cell r="J122" t="str">
            <v>Josefina Rosales Fernádez</v>
          </cell>
          <cell r="K122"/>
          <cell r="L122"/>
          <cell r="M122">
            <v>3000</v>
          </cell>
          <cell r="N122">
            <v>1.98</v>
          </cell>
          <cell r="O122" t="str">
            <v>SEMANAL</v>
          </cell>
          <cell r="P122">
            <v>39267</v>
          </cell>
        </row>
        <row r="123">
          <cell r="B123">
            <v>123</v>
          </cell>
          <cell r="C123"/>
          <cell r="D123" t="str">
            <v>B</v>
          </cell>
          <cell r="E123" t="str">
            <v>LIQUIDADO</v>
          </cell>
          <cell r="F123"/>
          <cell r="G123" t="str">
            <v>PERSONAL</v>
          </cell>
          <cell r="H123" t="str">
            <v>Monica Flores Mendoza (DF)</v>
          </cell>
          <cell r="I123"/>
          <cell r="J123" t="str">
            <v>Adán Elias Arce</v>
          </cell>
          <cell r="K123"/>
          <cell r="L123"/>
          <cell r="M123">
            <v>8000</v>
          </cell>
          <cell r="N123">
            <v>1.98</v>
          </cell>
          <cell r="O123" t="str">
            <v>SEMANAL</v>
          </cell>
          <cell r="P123">
            <v>39268</v>
          </cell>
        </row>
        <row r="124">
          <cell r="B124">
            <v>124</v>
          </cell>
          <cell r="C124"/>
          <cell r="D124" t="str">
            <v>A</v>
          </cell>
          <cell r="E124" t="str">
            <v>LIQUIDADO</v>
          </cell>
          <cell r="F124"/>
          <cell r="G124" t="str">
            <v>PERSONAL</v>
          </cell>
          <cell r="H124" t="str">
            <v>Monica Flores Mendoza (DF)</v>
          </cell>
          <cell r="I124"/>
          <cell r="J124" t="str">
            <v>Agustin Manuel Quiroz Santoyo</v>
          </cell>
          <cell r="K124"/>
          <cell r="L124"/>
          <cell r="M124">
            <v>10000</v>
          </cell>
          <cell r="N124">
            <v>1.98</v>
          </cell>
          <cell r="O124" t="str">
            <v>SEMANAL</v>
          </cell>
          <cell r="P124">
            <v>39268</v>
          </cell>
        </row>
        <row r="125">
          <cell r="B125">
            <v>125</v>
          </cell>
          <cell r="C125"/>
          <cell r="D125" t="str">
            <v>A</v>
          </cell>
          <cell r="E125" t="str">
            <v>LIQUIDADO</v>
          </cell>
          <cell r="F125"/>
          <cell r="G125" t="str">
            <v>PERSONAL</v>
          </cell>
          <cell r="H125" t="str">
            <v>Marcela Lopez Munoz</v>
          </cell>
          <cell r="I125"/>
          <cell r="J125" t="str">
            <v>Juan Carlos García Romero</v>
          </cell>
          <cell r="K125"/>
          <cell r="L125"/>
          <cell r="M125">
            <v>10000</v>
          </cell>
          <cell r="N125">
            <v>1.98</v>
          </cell>
          <cell r="O125" t="str">
            <v>SEMANAL</v>
          </cell>
          <cell r="P125">
            <v>39269</v>
          </cell>
        </row>
        <row r="126">
          <cell r="B126">
            <v>126</v>
          </cell>
          <cell r="C126"/>
          <cell r="D126" t="str">
            <v>C</v>
          </cell>
          <cell r="E126" t="str">
            <v>LIQUIDADO</v>
          </cell>
          <cell r="F126"/>
          <cell r="G126" t="str">
            <v>PERSONAL</v>
          </cell>
          <cell r="H126" t="str">
            <v>Marcela Lopez Munoz</v>
          </cell>
          <cell r="I126"/>
          <cell r="J126" t="str">
            <v>María del Carmen Martínez Velasquez</v>
          </cell>
          <cell r="K126"/>
          <cell r="L126"/>
          <cell r="M126">
            <v>10000</v>
          </cell>
          <cell r="N126">
            <v>1.98</v>
          </cell>
          <cell r="O126" t="str">
            <v>SEMANAL</v>
          </cell>
          <cell r="P126">
            <v>39269</v>
          </cell>
        </row>
        <row r="127">
          <cell r="B127">
            <v>127</v>
          </cell>
          <cell r="C127"/>
          <cell r="D127" t="str">
            <v>A</v>
          </cell>
          <cell r="E127" t="str">
            <v>LIQUIDADO</v>
          </cell>
          <cell r="F127"/>
          <cell r="G127" t="str">
            <v>PERSONAL</v>
          </cell>
          <cell r="H127" t="str">
            <v>Marcela Lopez Munoz</v>
          </cell>
          <cell r="I127"/>
          <cell r="J127" t="str">
            <v>Bertha Escobar González</v>
          </cell>
          <cell r="K127"/>
          <cell r="L127"/>
          <cell r="M127">
            <v>10000</v>
          </cell>
          <cell r="N127">
            <v>1.98</v>
          </cell>
          <cell r="O127" t="str">
            <v>SEMANAL</v>
          </cell>
          <cell r="P127">
            <v>39269</v>
          </cell>
        </row>
        <row r="128">
          <cell r="B128">
            <v>128</v>
          </cell>
          <cell r="C128"/>
          <cell r="D128" t="str">
            <v>A</v>
          </cell>
          <cell r="E128" t="str">
            <v>LIQUIDADO</v>
          </cell>
          <cell r="F128"/>
          <cell r="G128" t="str">
            <v>PERSONAL</v>
          </cell>
          <cell r="H128" t="str">
            <v>Marcela Lopez Munoz</v>
          </cell>
          <cell r="I128"/>
          <cell r="J128" t="str">
            <v>Iván Escobar González</v>
          </cell>
          <cell r="K128"/>
          <cell r="L128"/>
          <cell r="M128">
            <v>10000</v>
          </cell>
          <cell r="N128">
            <v>0</v>
          </cell>
          <cell r="O128" t="str">
            <v>SEMANAL</v>
          </cell>
          <cell r="P128">
            <v>39275</v>
          </cell>
        </row>
        <row r="129">
          <cell r="B129">
            <v>129</v>
          </cell>
          <cell r="C129"/>
          <cell r="D129" t="str">
            <v>C</v>
          </cell>
          <cell r="E129" t="str">
            <v>LIQUIDADO</v>
          </cell>
          <cell r="F129"/>
          <cell r="G129" t="str">
            <v>PERSONAL</v>
          </cell>
          <cell r="H129" t="str">
            <v>Marcela Lopez Munoz</v>
          </cell>
          <cell r="I129"/>
          <cell r="J129" t="str">
            <v>Maribel Rodriguez Vega</v>
          </cell>
          <cell r="K129"/>
          <cell r="L129"/>
          <cell r="M129">
            <v>10000</v>
          </cell>
          <cell r="N129">
            <v>1.98</v>
          </cell>
          <cell r="O129" t="str">
            <v>SEMANAL</v>
          </cell>
          <cell r="P129">
            <v>39274</v>
          </cell>
        </row>
        <row r="130">
          <cell r="B130">
            <v>130</v>
          </cell>
          <cell r="C130"/>
          <cell r="D130" t="str">
            <v>A</v>
          </cell>
          <cell r="E130" t="str">
            <v>LIQUIDADO</v>
          </cell>
          <cell r="F130"/>
          <cell r="G130" t="str">
            <v>PERSONAL</v>
          </cell>
          <cell r="H130" t="str">
            <v>Angelica Tabares Lopez</v>
          </cell>
          <cell r="I130"/>
          <cell r="J130" t="str">
            <v>Juana Romero Nava</v>
          </cell>
          <cell r="K130"/>
          <cell r="L130"/>
          <cell r="M130">
            <v>7000</v>
          </cell>
          <cell r="N130">
            <v>1.98</v>
          </cell>
          <cell r="O130" t="str">
            <v>SEMANAL</v>
          </cell>
          <cell r="P130">
            <v>39274</v>
          </cell>
        </row>
        <row r="131">
          <cell r="B131">
            <v>131</v>
          </cell>
          <cell r="C131"/>
          <cell r="D131" t="str">
            <v>A</v>
          </cell>
          <cell r="E131" t="str">
            <v>LIQUIDADO</v>
          </cell>
          <cell r="F131"/>
          <cell r="G131" t="str">
            <v>PERSONAL</v>
          </cell>
          <cell r="H131" t="str">
            <v>Angelica Tabares Lopez</v>
          </cell>
          <cell r="I131"/>
          <cell r="J131" t="str">
            <v>RAMON</v>
          </cell>
          <cell r="K131" t="str">
            <v>CORTEZ</v>
          </cell>
          <cell r="L131" t="str">
            <v>GUILLEN</v>
          </cell>
          <cell r="M131">
            <v>13000</v>
          </cell>
          <cell r="N131">
            <v>3.8460000000000001</v>
          </cell>
          <cell r="O131" t="str">
            <v>CATORCENAL</v>
          </cell>
          <cell r="P131">
            <v>39274</v>
          </cell>
        </row>
        <row r="132">
          <cell r="B132">
            <v>132</v>
          </cell>
          <cell r="C132"/>
          <cell r="D132" t="str">
            <v>D</v>
          </cell>
          <cell r="E132" t="str">
            <v>LIQUIDADO</v>
          </cell>
          <cell r="F132"/>
          <cell r="G132" t="str">
            <v>PERSONAL</v>
          </cell>
          <cell r="H132" t="str">
            <v>Angelica Tabares Lopez</v>
          </cell>
          <cell r="I132"/>
          <cell r="J132" t="str">
            <v>Hortensia Jimenez Martinez</v>
          </cell>
          <cell r="K132"/>
          <cell r="L132"/>
          <cell r="M132">
            <v>5000</v>
          </cell>
          <cell r="N132">
            <v>1.98</v>
          </cell>
          <cell r="O132" t="str">
            <v>SEMANAL</v>
          </cell>
          <cell r="P132">
            <v>39273</v>
          </cell>
        </row>
        <row r="133">
          <cell r="B133">
            <v>133</v>
          </cell>
          <cell r="C133"/>
          <cell r="D133" t="str">
            <v>D</v>
          </cell>
          <cell r="E133" t="str">
            <v>LIQUIDADO</v>
          </cell>
          <cell r="F133"/>
          <cell r="G133" t="str">
            <v>PERSONAL</v>
          </cell>
          <cell r="H133" t="str">
            <v>Angelica Tabares Lopez</v>
          </cell>
          <cell r="I133"/>
          <cell r="J133" t="str">
            <v>Fernando Reyes Flores</v>
          </cell>
          <cell r="K133"/>
          <cell r="L133"/>
          <cell r="M133">
            <v>6000</v>
          </cell>
          <cell r="N133">
            <v>1.98</v>
          </cell>
          <cell r="O133" t="str">
            <v>SEMANAL</v>
          </cell>
          <cell r="P133">
            <v>39272</v>
          </cell>
        </row>
        <row r="134">
          <cell r="B134">
            <v>134</v>
          </cell>
          <cell r="C134"/>
          <cell r="D134" t="str">
            <v>A</v>
          </cell>
          <cell r="E134" t="str">
            <v>LIQUIDADO</v>
          </cell>
          <cell r="F134"/>
          <cell r="G134" t="str">
            <v>PERSONAL</v>
          </cell>
          <cell r="H134" t="str">
            <v>Monica Flores Mendoza (DF)</v>
          </cell>
          <cell r="I134"/>
          <cell r="J134" t="str">
            <v>Berenice</v>
          </cell>
          <cell r="K134" t="str">
            <v>Yuridia</v>
          </cell>
          <cell r="L134" t="str">
            <v>Islas</v>
          </cell>
          <cell r="M134">
            <v>3000</v>
          </cell>
          <cell r="N134">
            <v>2.5</v>
          </cell>
          <cell r="O134" t="str">
            <v>SEMANAL</v>
          </cell>
          <cell r="P134">
            <v>39633</v>
          </cell>
        </row>
        <row r="135">
          <cell r="B135">
            <v>135</v>
          </cell>
          <cell r="C135"/>
          <cell r="D135" t="str">
            <v>C</v>
          </cell>
          <cell r="E135" t="str">
            <v>LIQUIDADO</v>
          </cell>
          <cell r="F135"/>
          <cell r="G135" t="str">
            <v>PERSONAL</v>
          </cell>
          <cell r="H135" t="str">
            <v>Monica Flores Mendoza (DF)</v>
          </cell>
          <cell r="I135"/>
          <cell r="J135" t="str">
            <v>María del Carmen Gutierrez Medina</v>
          </cell>
          <cell r="K135"/>
          <cell r="L135"/>
          <cell r="M135">
            <v>9000</v>
          </cell>
          <cell r="N135">
            <v>1.98</v>
          </cell>
          <cell r="O135" t="str">
            <v>SEMANAL</v>
          </cell>
          <cell r="P135">
            <v>39274</v>
          </cell>
        </row>
        <row r="136">
          <cell r="B136">
            <v>136</v>
          </cell>
          <cell r="C136"/>
          <cell r="D136" t="str">
            <v>B</v>
          </cell>
          <cell r="E136" t="str">
            <v>LIQUIDADO</v>
          </cell>
          <cell r="F136"/>
          <cell r="G136" t="str">
            <v>PERSONAL</v>
          </cell>
          <cell r="H136" t="str">
            <v>Administracion</v>
          </cell>
          <cell r="I136"/>
          <cell r="J136" t="str">
            <v>Ana Luisa Nahmias Basila</v>
          </cell>
          <cell r="K136"/>
          <cell r="L136"/>
          <cell r="M136">
            <v>20000</v>
          </cell>
          <cell r="N136">
            <v>5</v>
          </cell>
          <cell r="O136" t="str">
            <v>MENSUAL</v>
          </cell>
          <cell r="P136">
            <v>39272</v>
          </cell>
        </row>
        <row r="137">
          <cell r="B137">
            <v>137</v>
          </cell>
          <cell r="C137"/>
          <cell r="D137" t="str">
            <v>B</v>
          </cell>
          <cell r="E137" t="str">
            <v>LIQUIDADO</v>
          </cell>
          <cell r="F137"/>
          <cell r="G137" t="str">
            <v>PERSONAL</v>
          </cell>
          <cell r="H137" t="str">
            <v>Monica Flores Mendoza (DF)</v>
          </cell>
          <cell r="I137"/>
          <cell r="J137" t="str">
            <v>Raúl Hernández Morales</v>
          </cell>
          <cell r="K137"/>
          <cell r="L137"/>
          <cell r="M137">
            <v>5000</v>
          </cell>
          <cell r="N137">
            <v>1.923</v>
          </cell>
          <cell r="O137" t="str">
            <v>SEMANAL</v>
          </cell>
          <cell r="P137">
            <v>39273</v>
          </cell>
        </row>
        <row r="138">
          <cell r="B138">
            <v>138</v>
          </cell>
          <cell r="C138"/>
          <cell r="D138" t="str">
            <v>A</v>
          </cell>
          <cell r="E138" t="str">
            <v>LIQUIDADO</v>
          </cell>
          <cell r="F138"/>
          <cell r="G138" t="str">
            <v>PERSONAL</v>
          </cell>
          <cell r="H138" t="str">
            <v>Administracion</v>
          </cell>
          <cell r="I138"/>
          <cell r="J138" t="str">
            <v>Araceli Cabrera Carrillo</v>
          </cell>
          <cell r="K138"/>
          <cell r="L138"/>
          <cell r="M138">
            <v>60000</v>
          </cell>
          <cell r="N138">
            <v>1.75</v>
          </cell>
          <cell r="O138" t="str">
            <v>SEMANAL</v>
          </cell>
          <cell r="P138">
            <v>39283</v>
          </cell>
        </row>
        <row r="139">
          <cell r="B139">
            <v>139</v>
          </cell>
          <cell r="C139"/>
          <cell r="D139" t="str">
            <v>D</v>
          </cell>
          <cell r="E139" t="str">
            <v>LIQUIDADO</v>
          </cell>
          <cell r="F139"/>
          <cell r="G139" t="str">
            <v>PERSONAL</v>
          </cell>
          <cell r="H139" t="str">
            <v>Administracion</v>
          </cell>
          <cell r="I139"/>
          <cell r="J139" t="str">
            <v>Martha Karina</v>
          </cell>
          <cell r="K139" t="str">
            <v>Rubio</v>
          </cell>
          <cell r="L139" t="str">
            <v>Villegas</v>
          </cell>
          <cell r="M139">
            <v>5000</v>
          </cell>
          <cell r="N139">
            <v>1.98</v>
          </cell>
          <cell r="O139" t="str">
            <v>SEMANAL</v>
          </cell>
          <cell r="P139">
            <v>39293</v>
          </cell>
        </row>
        <row r="140">
          <cell r="B140">
            <v>140</v>
          </cell>
          <cell r="C140"/>
          <cell r="D140" t="str">
            <v>D</v>
          </cell>
          <cell r="E140" t="str">
            <v>INCOBRABLE</v>
          </cell>
          <cell r="F140"/>
          <cell r="G140" t="str">
            <v>PERSONAL</v>
          </cell>
          <cell r="H140" t="str">
            <v>Angelica Tabares Lopez</v>
          </cell>
          <cell r="I140"/>
          <cell r="J140" t="str">
            <v>Esteban Estrada Anastacio</v>
          </cell>
          <cell r="K140"/>
          <cell r="L140"/>
          <cell r="M140">
            <v>7000</v>
          </cell>
          <cell r="N140">
            <v>1.98</v>
          </cell>
          <cell r="O140" t="str">
            <v>SEMANAL</v>
          </cell>
          <cell r="P140">
            <v>39293</v>
          </cell>
        </row>
        <row r="141">
          <cell r="B141">
            <v>141</v>
          </cell>
          <cell r="C141"/>
          <cell r="D141" t="str">
            <v>A</v>
          </cell>
          <cell r="E141" t="str">
            <v>LIQUIDADO</v>
          </cell>
          <cell r="F141"/>
          <cell r="G141" t="str">
            <v>PERSONAL</v>
          </cell>
          <cell r="H141" t="str">
            <v>Monica Flores Mendoza (DF)</v>
          </cell>
          <cell r="I141"/>
          <cell r="J141" t="str">
            <v>Rogelio Aureoles Torres</v>
          </cell>
          <cell r="K141"/>
          <cell r="L141"/>
          <cell r="M141">
            <v>3500</v>
          </cell>
          <cell r="N141">
            <v>0.83299999999999996</v>
          </cell>
          <cell r="O141" t="str">
            <v>MENSUAL</v>
          </cell>
          <cell r="P141">
            <v>39293</v>
          </cell>
        </row>
        <row r="142">
          <cell r="B142">
            <v>142</v>
          </cell>
          <cell r="C142"/>
          <cell r="D142" t="str">
            <v>D</v>
          </cell>
          <cell r="E142" t="str">
            <v>INCOBRABLE</v>
          </cell>
          <cell r="F142"/>
          <cell r="G142" t="str">
            <v>PERSONAL</v>
          </cell>
          <cell r="H142" t="str">
            <v>Monica Flores Mendoza (DF)</v>
          </cell>
          <cell r="I142"/>
          <cell r="J142" t="str">
            <v>Gerardo Soto Silva</v>
          </cell>
          <cell r="K142"/>
          <cell r="L142"/>
          <cell r="M142">
            <v>10000</v>
          </cell>
          <cell r="N142">
            <v>1.98</v>
          </cell>
          <cell r="O142" t="str">
            <v>SEMANAL</v>
          </cell>
          <cell r="P142">
            <v>39289</v>
          </cell>
        </row>
        <row r="143">
          <cell r="B143">
            <v>143</v>
          </cell>
          <cell r="C143"/>
          <cell r="D143" t="str">
            <v>D</v>
          </cell>
          <cell r="E143" t="str">
            <v>LIQUIDADO</v>
          </cell>
          <cell r="F143"/>
          <cell r="G143" t="str">
            <v>PERSONAL</v>
          </cell>
          <cell r="H143" t="str">
            <v>Monica Flores Mendoza (DF)</v>
          </cell>
          <cell r="I143"/>
          <cell r="J143" t="str">
            <v>Emiliano Mireles González</v>
          </cell>
          <cell r="K143"/>
          <cell r="L143"/>
          <cell r="M143">
            <v>15000</v>
          </cell>
          <cell r="N143">
            <v>1.92</v>
          </cell>
          <cell r="O143" t="str">
            <v>SEMANAL</v>
          </cell>
          <cell r="P143">
            <v>39289</v>
          </cell>
        </row>
        <row r="144">
          <cell r="B144">
            <v>144</v>
          </cell>
          <cell r="C144"/>
          <cell r="D144" t="str">
            <v>B</v>
          </cell>
          <cell r="E144" t="str">
            <v>LIQUIDADO</v>
          </cell>
          <cell r="F144"/>
          <cell r="G144" t="str">
            <v>PERSONAL</v>
          </cell>
          <cell r="H144" t="str">
            <v>Administracion</v>
          </cell>
          <cell r="I144"/>
          <cell r="J144" t="str">
            <v>AgustÃ­n</v>
          </cell>
          <cell r="K144" t="str">
            <v>Manzo</v>
          </cell>
          <cell r="L144" t="str">
            <v>Cardona</v>
          </cell>
          <cell r="M144">
            <v>12000</v>
          </cell>
          <cell r="N144">
            <v>6</v>
          </cell>
          <cell r="O144" t="str">
            <v>MENSUAL</v>
          </cell>
          <cell r="P144">
            <v>39288</v>
          </cell>
        </row>
        <row r="145">
          <cell r="B145">
            <v>145</v>
          </cell>
          <cell r="C145"/>
          <cell r="D145" t="str">
            <v>B</v>
          </cell>
          <cell r="E145" t="str">
            <v>LIQUIDADO</v>
          </cell>
          <cell r="F145"/>
          <cell r="G145" t="str">
            <v>PERSONAL</v>
          </cell>
          <cell r="H145" t="str">
            <v>Monica Flores Mendoza (DF)</v>
          </cell>
          <cell r="I145"/>
          <cell r="J145" t="str">
            <v>Perla Sofía Ruiz Aguilar</v>
          </cell>
          <cell r="K145"/>
          <cell r="L145"/>
          <cell r="M145">
            <v>10000</v>
          </cell>
          <cell r="N145">
            <v>1.98</v>
          </cell>
          <cell r="O145" t="str">
            <v>SEMANAL</v>
          </cell>
          <cell r="P145">
            <v>39289</v>
          </cell>
        </row>
        <row r="146">
          <cell r="B146">
            <v>146</v>
          </cell>
          <cell r="C146"/>
          <cell r="D146" t="str">
            <v>A</v>
          </cell>
          <cell r="E146" t="str">
            <v>LIQUIDADO</v>
          </cell>
          <cell r="F146"/>
          <cell r="G146" t="str">
            <v>PERSONAL</v>
          </cell>
          <cell r="H146" t="str">
            <v>Monica Flores Mendoza (DF)</v>
          </cell>
          <cell r="I146"/>
          <cell r="J146" t="str">
            <v>Juana Ivonne Chávez Valderrama</v>
          </cell>
          <cell r="K146"/>
          <cell r="L146"/>
          <cell r="M146">
            <v>8000</v>
          </cell>
          <cell r="N146">
            <v>1.98</v>
          </cell>
          <cell r="O146" t="str">
            <v>CATORCENAL</v>
          </cell>
          <cell r="P146">
            <v>39289</v>
          </cell>
        </row>
        <row r="147">
          <cell r="B147">
            <v>147</v>
          </cell>
          <cell r="C147"/>
          <cell r="D147" t="str">
            <v>B</v>
          </cell>
          <cell r="E147" t="str">
            <v>LIQUIDADO</v>
          </cell>
          <cell r="F147"/>
          <cell r="G147" t="str">
            <v>PERSONAL</v>
          </cell>
          <cell r="H147" t="str">
            <v>Monica Flores Mendoza (DF)</v>
          </cell>
          <cell r="I147"/>
          <cell r="J147" t="str">
            <v>Alicia García Trejo</v>
          </cell>
          <cell r="K147"/>
          <cell r="L147"/>
          <cell r="M147">
            <v>5000</v>
          </cell>
          <cell r="N147">
            <v>1.98</v>
          </cell>
          <cell r="O147" t="str">
            <v>SEMANAL</v>
          </cell>
          <cell r="P147">
            <v>39289</v>
          </cell>
        </row>
        <row r="148">
          <cell r="B148">
            <v>148</v>
          </cell>
          <cell r="C148"/>
          <cell r="D148" t="str">
            <v>C</v>
          </cell>
          <cell r="E148" t="str">
            <v>LIQUIDADO</v>
          </cell>
          <cell r="F148"/>
          <cell r="G148" t="str">
            <v>PERSONAL</v>
          </cell>
          <cell r="H148" t="str">
            <v>Pedro Solano Quiroz</v>
          </cell>
          <cell r="I148"/>
          <cell r="J148" t="str">
            <v>Anselmo Hernandez Solano</v>
          </cell>
          <cell r="K148"/>
          <cell r="L148"/>
          <cell r="M148">
            <v>4000</v>
          </cell>
          <cell r="N148">
            <v>1.98</v>
          </cell>
          <cell r="O148" t="str">
            <v>SEMANAL</v>
          </cell>
          <cell r="P148">
            <v>39292</v>
          </cell>
        </row>
        <row r="149">
          <cell r="B149">
            <v>149</v>
          </cell>
          <cell r="C149"/>
          <cell r="D149" t="str">
            <v>C</v>
          </cell>
          <cell r="E149" t="str">
            <v>LIQUIDADO</v>
          </cell>
          <cell r="F149"/>
          <cell r="G149" t="str">
            <v>PERSONAL</v>
          </cell>
          <cell r="H149" t="str">
            <v>Marcela Lopez Munoz</v>
          </cell>
          <cell r="I149"/>
          <cell r="J149" t="str">
            <v>María del Rocío Carrasaco Torres</v>
          </cell>
          <cell r="K149"/>
          <cell r="L149"/>
          <cell r="M149">
            <v>5000</v>
          </cell>
          <cell r="N149">
            <v>1.98</v>
          </cell>
          <cell r="O149" t="str">
            <v>SEMANAL</v>
          </cell>
          <cell r="P149">
            <v>39296</v>
          </cell>
        </row>
        <row r="150">
          <cell r="B150">
            <v>150</v>
          </cell>
          <cell r="C150"/>
          <cell r="D150" t="str">
            <v>D</v>
          </cell>
          <cell r="E150" t="str">
            <v>LIQUIDADO</v>
          </cell>
          <cell r="F150"/>
          <cell r="G150" t="str">
            <v>PERSONAL</v>
          </cell>
          <cell r="H150" t="str">
            <v>Marcela Lopez Munoz</v>
          </cell>
          <cell r="I150"/>
          <cell r="J150" t="str">
            <v>Martha Magdalena Román Valdéz</v>
          </cell>
          <cell r="K150"/>
          <cell r="L150"/>
          <cell r="M150">
            <v>5000</v>
          </cell>
          <cell r="N150">
            <v>1.98</v>
          </cell>
          <cell r="O150" t="str">
            <v>SEMANAL</v>
          </cell>
          <cell r="P150">
            <v>39265</v>
          </cell>
        </row>
        <row r="151">
          <cell r="B151">
            <v>151</v>
          </cell>
          <cell r="C151"/>
          <cell r="D151" t="str">
            <v>B</v>
          </cell>
          <cell r="E151" t="str">
            <v>LIQUIDADO</v>
          </cell>
          <cell r="F151"/>
          <cell r="G151" t="str">
            <v>PERSONAL</v>
          </cell>
          <cell r="H151" t="str">
            <v>Marcela Lopez Munoz</v>
          </cell>
          <cell r="I151"/>
          <cell r="J151" t="str">
            <v>Jorge Samuel Beltrán Paz</v>
          </cell>
          <cell r="K151"/>
          <cell r="L151"/>
          <cell r="M151">
            <v>6000</v>
          </cell>
          <cell r="N151">
            <v>1.98</v>
          </cell>
          <cell r="O151" t="str">
            <v>SEMANAL</v>
          </cell>
          <cell r="P151">
            <v>39300</v>
          </cell>
        </row>
        <row r="152">
          <cell r="B152">
            <v>152</v>
          </cell>
          <cell r="C152"/>
          <cell r="D152" t="str">
            <v>A</v>
          </cell>
          <cell r="E152" t="str">
            <v>LIQUIDADO</v>
          </cell>
          <cell r="F152"/>
          <cell r="G152" t="str">
            <v>PERSONAL</v>
          </cell>
          <cell r="H152" t="str">
            <v>Marcela Lopez Munoz</v>
          </cell>
          <cell r="I152"/>
          <cell r="J152" t="str">
            <v>Roberto</v>
          </cell>
          <cell r="K152" t="str">
            <v>Arellano</v>
          </cell>
          <cell r="L152" t="str">
            <v>Martinez</v>
          </cell>
          <cell r="M152">
            <v>15000</v>
          </cell>
          <cell r="N152">
            <v>1.92</v>
          </cell>
          <cell r="O152" t="str">
            <v>SEMANAL</v>
          </cell>
          <cell r="P152">
            <v>39300</v>
          </cell>
        </row>
        <row r="153">
          <cell r="B153">
            <v>153</v>
          </cell>
          <cell r="C153"/>
          <cell r="D153" t="str">
            <v>C</v>
          </cell>
          <cell r="E153" t="str">
            <v>LIQUIDADO</v>
          </cell>
          <cell r="F153"/>
          <cell r="G153" t="str">
            <v>PERSONAL</v>
          </cell>
          <cell r="H153" t="str">
            <v>Marcela Lopez Munoz</v>
          </cell>
          <cell r="I153"/>
          <cell r="J153" t="str">
            <v>Manuela Escobar González</v>
          </cell>
          <cell r="K153"/>
          <cell r="L153"/>
          <cell r="M153">
            <v>6000</v>
          </cell>
          <cell r="N153">
            <v>1.98</v>
          </cell>
          <cell r="O153" t="str">
            <v>SEMANAL</v>
          </cell>
          <cell r="P153">
            <v>39297</v>
          </cell>
        </row>
        <row r="154">
          <cell r="B154">
            <v>154</v>
          </cell>
          <cell r="C154"/>
          <cell r="D154" t="str">
            <v>B</v>
          </cell>
          <cell r="E154" t="str">
            <v>LIQUIDADO</v>
          </cell>
          <cell r="F154"/>
          <cell r="G154" t="str">
            <v>SOLIDARIO</v>
          </cell>
          <cell r="H154" t="str">
            <v>Marcela Lopez Munoz</v>
          </cell>
          <cell r="I154"/>
          <cell r="J154" t="str">
            <v>Grupo san Cristobal</v>
          </cell>
          <cell r="K154"/>
          <cell r="L154"/>
          <cell r="M154">
            <v>20000</v>
          </cell>
          <cell r="N154">
            <v>1.92</v>
          </cell>
          <cell r="O154" t="str">
            <v>SEMANAL</v>
          </cell>
          <cell r="P154">
            <v>39304</v>
          </cell>
        </row>
        <row r="155">
          <cell r="B155">
            <v>155</v>
          </cell>
          <cell r="C155"/>
          <cell r="D155" t="str">
            <v>D</v>
          </cell>
          <cell r="E155" t="str">
            <v>INCOBRABLE</v>
          </cell>
          <cell r="F155"/>
          <cell r="G155" t="str">
            <v>PERSONAL</v>
          </cell>
          <cell r="H155" t="str">
            <v>Administracion</v>
          </cell>
          <cell r="I155"/>
          <cell r="J155" t="str">
            <v>María Elena</v>
          </cell>
          <cell r="K155" t="str">
            <v>Hernández</v>
          </cell>
          <cell r="L155" t="str">
            <v>Figueroa</v>
          </cell>
          <cell r="M155">
            <v>3000</v>
          </cell>
          <cell r="N155">
            <v>1.98</v>
          </cell>
          <cell r="O155" t="str">
            <v>SEMANAL</v>
          </cell>
          <cell r="P155">
            <v>39297</v>
          </cell>
        </row>
        <row r="156">
          <cell r="B156">
            <v>156</v>
          </cell>
          <cell r="C156"/>
          <cell r="D156" t="str">
            <v>D</v>
          </cell>
          <cell r="E156" t="str">
            <v>INCOBRABLE</v>
          </cell>
          <cell r="F156"/>
          <cell r="G156" t="str">
            <v>PERSONAL</v>
          </cell>
          <cell r="H156" t="str">
            <v>Administracion</v>
          </cell>
          <cell r="I156"/>
          <cell r="J156" t="str">
            <v>Marcela</v>
          </cell>
          <cell r="K156" t="str">
            <v>Simón</v>
          </cell>
          <cell r="L156" t="str">
            <v>Federico</v>
          </cell>
          <cell r="M156">
            <v>12000</v>
          </cell>
          <cell r="N156">
            <v>3.84</v>
          </cell>
          <cell r="O156" t="str">
            <v>CATORCENAL</v>
          </cell>
          <cell r="P156">
            <v>39307</v>
          </cell>
        </row>
        <row r="157">
          <cell r="B157">
            <v>157</v>
          </cell>
          <cell r="C157"/>
          <cell r="D157" t="str">
            <v>D</v>
          </cell>
          <cell r="E157" t="str">
            <v>INCOBRABLE</v>
          </cell>
          <cell r="F157"/>
          <cell r="G157" t="str">
            <v>PERSONAL</v>
          </cell>
          <cell r="H157" t="str">
            <v>Angelica Tabares Lopez</v>
          </cell>
          <cell r="I157"/>
          <cell r="J157" t="str">
            <v>Lourdes</v>
          </cell>
          <cell r="K157" t="str">
            <v>Estrada</v>
          </cell>
          <cell r="L157" t="str">
            <v>Jiménez</v>
          </cell>
          <cell r="M157">
            <v>5000</v>
          </cell>
          <cell r="N157">
            <v>1.98</v>
          </cell>
          <cell r="O157" t="str">
            <v>SEMANAL</v>
          </cell>
          <cell r="P157">
            <v>39297</v>
          </cell>
        </row>
        <row r="158">
          <cell r="B158">
            <v>158</v>
          </cell>
          <cell r="C158"/>
          <cell r="D158" t="str">
            <v>C</v>
          </cell>
          <cell r="E158" t="str">
            <v>LIQUIDADO</v>
          </cell>
          <cell r="F158"/>
          <cell r="G158" t="str">
            <v>PERSONAL</v>
          </cell>
          <cell r="H158" t="str">
            <v>Monica Flores Mendoza (DF)</v>
          </cell>
          <cell r="I158"/>
          <cell r="J158" t="str">
            <v>Eduardo Mendoza Cedillo</v>
          </cell>
          <cell r="K158"/>
          <cell r="L158"/>
          <cell r="M158">
            <v>6000</v>
          </cell>
          <cell r="N158">
            <v>1.98</v>
          </cell>
          <cell r="O158" t="str">
            <v>SEMANAL</v>
          </cell>
          <cell r="P158">
            <v>39302</v>
          </cell>
        </row>
        <row r="159">
          <cell r="B159">
            <v>159</v>
          </cell>
          <cell r="C159"/>
          <cell r="D159" t="str">
            <v>C</v>
          </cell>
          <cell r="E159" t="str">
            <v>LIQUIDADO</v>
          </cell>
          <cell r="F159"/>
          <cell r="G159" t="str">
            <v>PERSONAL</v>
          </cell>
          <cell r="H159" t="str">
            <v>Monica Flores Mendoza (DF)</v>
          </cell>
          <cell r="I159"/>
          <cell r="J159" t="str">
            <v>Irene Ordoñes Lovaco</v>
          </cell>
          <cell r="K159"/>
          <cell r="L159"/>
          <cell r="M159">
            <v>7000</v>
          </cell>
          <cell r="N159">
            <v>1.98</v>
          </cell>
          <cell r="O159" t="str">
            <v>SEMANAL</v>
          </cell>
          <cell r="P159">
            <v>39302</v>
          </cell>
        </row>
        <row r="160">
          <cell r="B160">
            <v>160</v>
          </cell>
          <cell r="C160"/>
          <cell r="D160" t="str">
            <v>D</v>
          </cell>
          <cell r="E160" t="str">
            <v>LIQUIDADO</v>
          </cell>
          <cell r="F160"/>
          <cell r="G160" t="str">
            <v>PERSONAL</v>
          </cell>
          <cell r="H160" t="str">
            <v>Angelica Tabares Lopez</v>
          </cell>
          <cell r="I160"/>
          <cell r="J160" t="str">
            <v>Ricardo Castrejon Rivera</v>
          </cell>
          <cell r="K160"/>
          <cell r="L160"/>
          <cell r="M160">
            <v>5000</v>
          </cell>
          <cell r="N160">
            <v>1.98</v>
          </cell>
          <cell r="O160" t="str">
            <v>SEMANAL</v>
          </cell>
          <cell r="P160">
            <v>39304</v>
          </cell>
        </row>
        <row r="161">
          <cell r="B161">
            <v>161</v>
          </cell>
          <cell r="C161"/>
          <cell r="D161" t="str">
            <v>A</v>
          </cell>
          <cell r="E161" t="str">
            <v>LIQUIDADO</v>
          </cell>
          <cell r="F161"/>
          <cell r="G161" t="str">
            <v>PERSONAL</v>
          </cell>
          <cell r="H161" t="str">
            <v>Monica Flores Mendoza (DF)</v>
          </cell>
          <cell r="I161"/>
          <cell r="J161" t="str">
            <v>José Marcial Vargas Vera</v>
          </cell>
          <cell r="K161"/>
          <cell r="L161"/>
          <cell r="M161">
            <v>8000</v>
          </cell>
          <cell r="N161">
            <v>1.98</v>
          </cell>
          <cell r="O161" t="str">
            <v>SEMANAL</v>
          </cell>
          <cell r="P161">
            <v>39304</v>
          </cell>
        </row>
        <row r="162">
          <cell r="B162">
            <v>162</v>
          </cell>
          <cell r="C162"/>
          <cell r="D162" t="str">
            <v>A</v>
          </cell>
          <cell r="E162" t="str">
            <v>LIQUIDADO</v>
          </cell>
          <cell r="F162"/>
          <cell r="G162" t="str">
            <v>PERSONAL</v>
          </cell>
          <cell r="H162" t="str">
            <v>Monica Flores Mendoza (DF)</v>
          </cell>
          <cell r="I162"/>
          <cell r="J162" t="str">
            <v>Marlene</v>
          </cell>
          <cell r="K162" t="str">
            <v>Medina</v>
          </cell>
          <cell r="L162" t="str">
            <v>Rojas</v>
          </cell>
          <cell r="M162">
            <v>5000</v>
          </cell>
          <cell r="N162">
            <v>1.98</v>
          </cell>
          <cell r="O162" t="str">
            <v>SEMANAL</v>
          </cell>
          <cell r="P162">
            <v>39304</v>
          </cell>
        </row>
        <row r="163">
          <cell r="B163">
            <v>163</v>
          </cell>
          <cell r="C163"/>
          <cell r="D163" t="str">
            <v>B</v>
          </cell>
          <cell r="E163" t="str">
            <v>LIQUIDADO</v>
          </cell>
          <cell r="F163"/>
          <cell r="G163" t="str">
            <v>PERSONAL</v>
          </cell>
          <cell r="H163" t="str">
            <v>Monica Flores Mendoza (DF)</v>
          </cell>
          <cell r="I163"/>
          <cell r="J163" t="str">
            <v>Leticia Méndez Flores</v>
          </cell>
          <cell r="K163"/>
          <cell r="L163"/>
          <cell r="M163">
            <v>5000</v>
          </cell>
          <cell r="N163">
            <v>1.98</v>
          </cell>
          <cell r="O163" t="str">
            <v>SEMANAL</v>
          </cell>
          <cell r="P163">
            <v>39304</v>
          </cell>
        </row>
        <row r="164">
          <cell r="B164">
            <v>164</v>
          </cell>
          <cell r="C164"/>
          <cell r="D164" t="str">
            <v>C</v>
          </cell>
          <cell r="E164" t="str">
            <v>LIQUIDADO</v>
          </cell>
          <cell r="F164"/>
          <cell r="G164" t="str">
            <v>PERSONAL</v>
          </cell>
          <cell r="H164" t="str">
            <v>Monica Flores Mendoza (DF)</v>
          </cell>
          <cell r="I164"/>
          <cell r="J164" t="str">
            <v>PATRICIA</v>
          </cell>
          <cell r="K164" t="str">
            <v>VARGAS</v>
          </cell>
          <cell r="L164" t="str">
            <v>LOZA</v>
          </cell>
          <cell r="M164">
            <v>3000</v>
          </cell>
          <cell r="N164">
            <v>1.98</v>
          </cell>
          <cell r="O164" t="str">
            <v>SEMANAL</v>
          </cell>
          <cell r="P164">
            <v>39304</v>
          </cell>
        </row>
        <row r="165">
          <cell r="B165">
            <v>165</v>
          </cell>
          <cell r="C165"/>
          <cell r="D165" t="str">
            <v>B</v>
          </cell>
          <cell r="E165" t="str">
            <v>LIQUIDADO</v>
          </cell>
          <cell r="F165"/>
          <cell r="G165" t="str">
            <v>PERSONAL</v>
          </cell>
          <cell r="H165" t="str">
            <v>Monica Flores Mendoza (DF)</v>
          </cell>
          <cell r="I165"/>
          <cell r="J165" t="str">
            <v>Rosalia</v>
          </cell>
          <cell r="K165" t="str">
            <v>Vargas</v>
          </cell>
          <cell r="L165" t="str">
            <v>Gonzalez</v>
          </cell>
          <cell r="M165">
            <v>5000</v>
          </cell>
          <cell r="N165">
            <v>1.98</v>
          </cell>
          <cell r="O165" t="str">
            <v>SEMANAL</v>
          </cell>
          <cell r="P165">
            <v>39304</v>
          </cell>
        </row>
        <row r="166">
          <cell r="B166">
            <v>166</v>
          </cell>
          <cell r="C166"/>
          <cell r="D166" t="str">
            <v>B</v>
          </cell>
          <cell r="E166" t="str">
            <v>LIQUIDADO</v>
          </cell>
          <cell r="F166"/>
          <cell r="G166" t="str">
            <v>PERSONAL</v>
          </cell>
          <cell r="H166" t="str">
            <v>Monica Flores Mendoza (DF)</v>
          </cell>
          <cell r="I166"/>
          <cell r="J166" t="str">
            <v>José Fernando Gómez Moreno</v>
          </cell>
          <cell r="K166"/>
          <cell r="L166"/>
          <cell r="M166">
            <v>4000</v>
          </cell>
          <cell r="N166">
            <v>1.98</v>
          </cell>
          <cell r="O166" t="str">
            <v>SEMANAL</v>
          </cell>
          <cell r="P166">
            <v>39304</v>
          </cell>
        </row>
        <row r="167">
          <cell r="B167">
            <v>167</v>
          </cell>
          <cell r="C167"/>
          <cell r="D167" t="str">
            <v>B</v>
          </cell>
          <cell r="E167" t="str">
            <v>LIQUIDADO</v>
          </cell>
          <cell r="F167"/>
          <cell r="G167" t="str">
            <v>PERSONAL</v>
          </cell>
          <cell r="H167" t="str">
            <v>Monica Flores Mendoza (DF)</v>
          </cell>
          <cell r="I167"/>
          <cell r="J167" t="str">
            <v>LUIS ALBERTO</v>
          </cell>
          <cell r="K167" t="str">
            <v>MOLINA</v>
          </cell>
          <cell r="L167" t="str">
            <v>MARTINEZ</v>
          </cell>
          <cell r="M167">
            <v>4000</v>
          </cell>
          <cell r="N167">
            <v>1.98</v>
          </cell>
          <cell r="O167" t="str">
            <v>SEMANAL</v>
          </cell>
          <cell r="P167">
            <v>39304</v>
          </cell>
        </row>
        <row r="168">
          <cell r="B168">
            <v>168</v>
          </cell>
          <cell r="C168"/>
          <cell r="D168" t="str">
            <v>D</v>
          </cell>
          <cell r="E168" t="str">
            <v>LIQUIDADO</v>
          </cell>
          <cell r="F168"/>
          <cell r="G168" t="str">
            <v>PERSONAL</v>
          </cell>
          <cell r="H168" t="str">
            <v>Monica Flores Mendoza (DF)</v>
          </cell>
          <cell r="I168"/>
          <cell r="J168" t="str">
            <v>Alejandro Ayala Valadez</v>
          </cell>
          <cell r="K168"/>
          <cell r="L168"/>
          <cell r="M168">
            <v>7000</v>
          </cell>
          <cell r="N168">
            <v>1.98</v>
          </cell>
          <cell r="O168" t="str">
            <v>SEMANAL</v>
          </cell>
          <cell r="P168">
            <v>39304</v>
          </cell>
        </row>
        <row r="169">
          <cell r="B169">
            <v>169</v>
          </cell>
          <cell r="C169"/>
          <cell r="D169" t="str">
            <v>C</v>
          </cell>
          <cell r="E169" t="str">
            <v>LIQUIDADO</v>
          </cell>
          <cell r="F169"/>
          <cell r="G169" t="str">
            <v>PERSONAL</v>
          </cell>
          <cell r="H169" t="str">
            <v>Monica Flores Mendoza (DF)</v>
          </cell>
          <cell r="I169"/>
          <cell r="J169" t="str">
            <v>Antonio Najera Reyes</v>
          </cell>
          <cell r="K169"/>
          <cell r="L169"/>
          <cell r="M169">
            <v>6000</v>
          </cell>
          <cell r="N169">
            <v>1.98</v>
          </cell>
          <cell r="O169" t="str">
            <v>SEMANAL</v>
          </cell>
          <cell r="P169">
            <v>39304</v>
          </cell>
        </row>
        <row r="170">
          <cell r="B170">
            <v>170</v>
          </cell>
          <cell r="C170"/>
          <cell r="D170" t="str">
            <v>D</v>
          </cell>
          <cell r="E170" t="str">
            <v>LIQUIDADO</v>
          </cell>
          <cell r="F170"/>
          <cell r="G170" t="str">
            <v>PERSONAL</v>
          </cell>
          <cell r="H170" t="str">
            <v>Monica Flores Mendoza (DF)</v>
          </cell>
          <cell r="I170"/>
          <cell r="J170" t="str">
            <v>Carmen Pérez Enríquez</v>
          </cell>
          <cell r="K170"/>
          <cell r="L170"/>
          <cell r="M170">
            <v>3000</v>
          </cell>
          <cell r="N170">
            <v>1.98</v>
          </cell>
          <cell r="O170" t="str">
            <v>SEMANAL</v>
          </cell>
          <cell r="P170">
            <v>39304</v>
          </cell>
        </row>
        <row r="171">
          <cell r="B171">
            <v>171</v>
          </cell>
          <cell r="C171"/>
          <cell r="D171" t="str">
            <v>D</v>
          </cell>
          <cell r="E171" t="str">
            <v>COBRANZA EXTERNA</v>
          </cell>
          <cell r="F171"/>
          <cell r="G171" t="str">
            <v>PERSONAL</v>
          </cell>
          <cell r="H171" t="str">
            <v>Marcela Lopez Munoz</v>
          </cell>
          <cell r="I171"/>
          <cell r="J171" t="str">
            <v>Rosa Maria</v>
          </cell>
          <cell r="K171" t="str">
            <v>de Jesus</v>
          </cell>
          <cell r="L171" t="str">
            <v>Hernandez</v>
          </cell>
          <cell r="M171">
            <v>30000</v>
          </cell>
          <cell r="N171">
            <v>1.98</v>
          </cell>
          <cell r="O171" t="str">
            <v>SEMANAL</v>
          </cell>
          <cell r="P171">
            <v>39307</v>
          </cell>
        </row>
        <row r="172">
          <cell r="B172">
            <v>172</v>
          </cell>
          <cell r="C172"/>
          <cell r="D172" t="str">
            <v>A</v>
          </cell>
          <cell r="E172" t="str">
            <v>LIQUIDADO</v>
          </cell>
          <cell r="F172"/>
          <cell r="G172" t="str">
            <v>PERSONAL</v>
          </cell>
          <cell r="H172" t="str">
            <v>Marcela Lopez Munoz</v>
          </cell>
          <cell r="I172"/>
          <cell r="J172" t="str">
            <v>María Justina Pérez Flores</v>
          </cell>
          <cell r="K172"/>
          <cell r="L172"/>
          <cell r="M172">
            <v>10000</v>
          </cell>
          <cell r="N172">
            <v>1.98</v>
          </cell>
          <cell r="O172" t="str">
            <v>SEMANAL</v>
          </cell>
          <cell r="P172">
            <v>39304</v>
          </cell>
        </row>
        <row r="173">
          <cell r="B173">
            <v>173</v>
          </cell>
          <cell r="C173"/>
          <cell r="D173" t="str">
            <v>C</v>
          </cell>
          <cell r="E173" t="str">
            <v>LIQUIDADO</v>
          </cell>
          <cell r="F173"/>
          <cell r="G173" t="str">
            <v>PERSONAL</v>
          </cell>
          <cell r="H173" t="str">
            <v>Marcela Lopez Munoz</v>
          </cell>
          <cell r="I173"/>
          <cell r="J173" t="str">
            <v>Anthony Ramirez Osorno</v>
          </cell>
          <cell r="K173"/>
          <cell r="L173"/>
          <cell r="M173">
            <v>8000</v>
          </cell>
          <cell r="N173">
            <v>1.98</v>
          </cell>
          <cell r="O173" t="str">
            <v>SEMANAL</v>
          </cell>
          <cell r="P173">
            <v>39304</v>
          </cell>
        </row>
        <row r="174">
          <cell r="B174">
            <v>174</v>
          </cell>
          <cell r="C174"/>
          <cell r="D174" t="str">
            <v>D</v>
          </cell>
          <cell r="E174" t="str">
            <v>LIQUIDADO</v>
          </cell>
          <cell r="F174"/>
          <cell r="G174" t="str">
            <v>PERSONAL</v>
          </cell>
          <cell r="H174" t="str">
            <v>Marcela Lopez Munoz</v>
          </cell>
          <cell r="I174"/>
          <cell r="J174" t="str">
            <v>ALEJANDRO</v>
          </cell>
          <cell r="K174" t="str">
            <v>VILLANUEVA</v>
          </cell>
          <cell r="L174" t="str">
            <v>MARTINEZ</v>
          </cell>
          <cell r="M174">
            <v>20000</v>
          </cell>
          <cell r="N174">
            <v>3.84</v>
          </cell>
          <cell r="O174" t="str">
            <v>CATORCENAL</v>
          </cell>
          <cell r="P174">
            <v>39307</v>
          </cell>
        </row>
        <row r="175">
          <cell r="B175">
            <v>175</v>
          </cell>
          <cell r="C175"/>
          <cell r="D175" t="str">
            <v>A</v>
          </cell>
          <cell r="E175" t="str">
            <v>LIQUIDADO</v>
          </cell>
          <cell r="F175"/>
          <cell r="G175" t="str">
            <v>PERSONAL</v>
          </cell>
          <cell r="H175" t="str">
            <v>Monica Flores Mendoza (DF)</v>
          </cell>
          <cell r="I175"/>
          <cell r="J175" t="str">
            <v>JOSE ALFREDO</v>
          </cell>
          <cell r="K175" t="str">
            <v>HERNANDEZ</v>
          </cell>
          <cell r="L175" t="str">
            <v>ALVAREZ</v>
          </cell>
          <cell r="M175">
            <v>5000</v>
          </cell>
          <cell r="N175">
            <v>1.98</v>
          </cell>
          <cell r="O175" t="str">
            <v>SEMANAL</v>
          </cell>
          <cell r="P175">
            <v>39314</v>
          </cell>
        </row>
        <row r="176">
          <cell r="B176">
            <v>176</v>
          </cell>
          <cell r="C176"/>
          <cell r="D176" t="str">
            <v>B</v>
          </cell>
          <cell r="E176" t="str">
            <v>LIQUIDADO</v>
          </cell>
          <cell r="F176"/>
          <cell r="G176" t="str">
            <v>PERSONAL</v>
          </cell>
          <cell r="H176" t="str">
            <v>Monica Flores Mendoza (DF)</v>
          </cell>
          <cell r="I176"/>
          <cell r="J176" t="str">
            <v>María Isabel Jacobo Meza</v>
          </cell>
          <cell r="K176"/>
          <cell r="L176"/>
          <cell r="M176">
            <v>5000</v>
          </cell>
          <cell r="N176">
            <v>1.98</v>
          </cell>
          <cell r="O176" t="str">
            <v>SEMANAL</v>
          </cell>
          <cell r="P176">
            <v>39314</v>
          </cell>
        </row>
        <row r="177">
          <cell r="B177">
            <v>177</v>
          </cell>
          <cell r="C177"/>
          <cell r="D177" t="str">
            <v>A</v>
          </cell>
          <cell r="E177" t="str">
            <v>LIQUIDADO</v>
          </cell>
          <cell r="F177"/>
          <cell r="G177" t="str">
            <v>PERSONAL</v>
          </cell>
          <cell r="H177" t="str">
            <v>Monica Flores Mendoza (DF)</v>
          </cell>
          <cell r="I177"/>
          <cell r="J177" t="str">
            <v>Rosa María</v>
          </cell>
          <cell r="K177" t="str">
            <v>Sanchez</v>
          </cell>
          <cell r="L177" t="str">
            <v>Pineda</v>
          </cell>
          <cell r="M177">
            <v>6000</v>
          </cell>
          <cell r="N177">
            <v>1.98</v>
          </cell>
          <cell r="O177" t="str">
            <v>SEMANAL</v>
          </cell>
          <cell r="P177">
            <v>39314</v>
          </cell>
        </row>
        <row r="178">
          <cell r="B178">
            <v>178</v>
          </cell>
          <cell r="C178"/>
          <cell r="D178" t="str">
            <v>D</v>
          </cell>
          <cell r="E178" t="str">
            <v>LIQUIDADO</v>
          </cell>
          <cell r="F178"/>
          <cell r="G178" t="str">
            <v>PERSONAL</v>
          </cell>
          <cell r="H178" t="str">
            <v>Monica Flores Mendoza (DF)</v>
          </cell>
          <cell r="I178"/>
          <cell r="J178" t="str">
            <v>Hilario Altamirano Vega</v>
          </cell>
          <cell r="K178"/>
          <cell r="L178"/>
          <cell r="M178">
            <v>40000</v>
          </cell>
          <cell r="N178">
            <v>3.65</v>
          </cell>
          <cell r="O178" t="str">
            <v>CATORCENAL</v>
          </cell>
          <cell r="P178">
            <v>39321</v>
          </cell>
        </row>
        <row r="179">
          <cell r="B179">
            <v>179</v>
          </cell>
          <cell r="C179"/>
          <cell r="D179" t="str">
            <v>A</v>
          </cell>
          <cell r="E179" t="str">
            <v>LIQUIDADO</v>
          </cell>
          <cell r="F179"/>
          <cell r="G179" t="str">
            <v>PERSONAL</v>
          </cell>
          <cell r="H179" t="str">
            <v>Monica Flores Mendoza (DF)</v>
          </cell>
          <cell r="I179"/>
          <cell r="J179" t="str">
            <v>Ignacio Quiroz Aguilar 12 / octubre /1940</v>
          </cell>
          <cell r="K179"/>
          <cell r="L179"/>
          <cell r="M179">
            <v>30000</v>
          </cell>
          <cell r="N179">
            <v>1.86</v>
          </cell>
          <cell r="O179" t="str">
            <v>SEMANAL</v>
          </cell>
          <cell r="P179">
            <v>39318</v>
          </cell>
        </row>
        <row r="180">
          <cell r="B180">
            <v>180</v>
          </cell>
          <cell r="C180"/>
          <cell r="D180" t="str">
            <v>D</v>
          </cell>
          <cell r="E180" t="str">
            <v>LIQUIDADO</v>
          </cell>
          <cell r="F180"/>
          <cell r="G180" t="str">
            <v>PERSONAL</v>
          </cell>
          <cell r="H180" t="str">
            <v>Marcela Lopez Munoz</v>
          </cell>
          <cell r="I180"/>
          <cell r="J180" t="str">
            <v>María Teresa Consuelo Pimentel</v>
          </cell>
          <cell r="K180"/>
          <cell r="L180"/>
          <cell r="M180">
            <v>7000</v>
          </cell>
          <cell r="N180">
            <v>1.98</v>
          </cell>
          <cell r="O180" t="str">
            <v>SEMANAL</v>
          </cell>
          <cell r="P180">
            <v>39318</v>
          </cell>
        </row>
        <row r="181">
          <cell r="B181">
            <v>181</v>
          </cell>
          <cell r="C181"/>
          <cell r="D181" t="str">
            <v>B</v>
          </cell>
          <cell r="E181" t="str">
            <v>LIQUIDADO</v>
          </cell>
          <cell r="F181"/>
          <cell r="G181" t="str">
            <v>PERSONAL</v>
          </cell>
          <cell r="H181" t="str">
            <v>Marcela Lopez Munoz</v>
          </cell>
          <cell r="I181"/>
          <cell r="J181" t="str">
            <v>Yazmin Karina Rico Soriano</v>
          </cell>
          <cell r="K181"/>
          <cell r="L181"/>
          <cell r="M181">
            <v>7000</v>
          </cell>
          <cell r="N181">
            <v>1.98</v>
          </cell>
          <cell r="O181" t="str">
            <v>SEMANAL</v>
          </cell>
          <cell r="P181">
            <v>39318</v>
          </cell>
        </row>
        <row r="182">
          <cell r="B182">
            <v>182</v>
          </cell>
          <cell r="C182"/>
          <cell r="D182" t="str">
            <v>B</v>
          </cell>
          <cell r="E182" t="str">
            <v>LIQUIDADO</v>
          </cell>
          <cell r="F182"/>
          <cell r="G182" t="str">
            <v>PERSONAL</v>
          </cell>
          <cell r="H182" t="str">
            <v>Marcela Lopez Munoz</v>
          </cell>
          <cell r="I182"/>
          <cell r="J182" t="str">
            <v>Manuel García Hernández</v>
          </cell>
          <cell r="K182"/>
          <cell r="L182"/>
          <cell r="M182">
            <v>6000</v>
          </cell>
          <cell r="N182">
            <v>1.98</v>
          </cell>
          <cell r="O182" t="str">
            <v>SEMANAL</v>
          </cell>
          <cell r="P182">
            <v>39318</v>
          </cell>
        </row>
        <row r="183">
          <cell r="B183">
            <v>183</v>
          </cell>
          <cell r="C183"/>
          <cell r="D183" t="str">
            <v>B</v>
          </cell>
          <cell r="E183" t="str">
            <v>LIQUIDADO</v>
          </cell>
          <cell r="F183"/>
          <cell r="G183" t="str">
            <v>PERSONAL</v>
          </cell>
          <cell r="H183" t="str">
            <v>Marcela Lopez Munoz</v>
          </cell>
          <cell r="I183"/>
          <cell r="J183" t="str">
            <v>Rosa María Rugerio Bailón</v>
          </cell>
          <cell r="K183"/>
          <cell r="L183"/>
          <cell r="M183">
            <v>10000</v>
          </cell>
          <cell r="N183">
            <v>1.98</v>
          </cell>
          <cell r="O183" t="str">
            <v>SEMANAL</v>
          </cell>
          <cell r="P183">
            <v>39318</v>
          </cell>
        </row>
        <row r="184">
          <cell r="B184">
            <v>184</v>
          </cell>
          <cell r="C184"/>
          <cell r="D184" t="str">
            <v>B</v>
          </cell>
          <cell r="E184" t="str">
            <v>LIQUIDADO</v>
          </cell>
          <cell r="F184"/>
          <cell r="G184" t="str">
            <v>PERSONAL</v>
          </cell>
          <cell r="H184" t="str">
            <v>Marcela Lopez Munoz</v>
          </cell>
          <cell r="I184"/>
          <cell r="J184" t="str">
            <v>María de la Luz Cruz Rivera</v>
          </cell>
          <cell r="K184"/>
          <cell r="L184"/>
          <cell r="M184">
            <v>3000</v>
          </cell>
          <cell r="N184">
            <v>1.98</v>
          </cell>
          <cell r="O184" t="str">
            <v>SEMANAL</v>
          </cell>
          <cell r="P184">
            <v>39318</v>
          </cell>
        </row>
        <row r="185">
          <cell r="B185">
            <v>185</v>
          </cell>
          <cell r="C185"/>
          <cell r="D185" t="str">
            <v>D</v>
          </cell>
          <cell r="E185" t="str">
            <v>LIQUIDADO</v>
          </cell>
          <cell r="F185"/>
          <cell r="G185" t="str">
            <v>PERSONAL</v>
          </cell>
          <cell r="H185" t="str">
            <v>Marcela Lopez Munoz</v>
          </cell>
          <cell r="I185"/>
          <cell r="J185" t="str">
            <v>Rafaela Vega Tellez</v>
          </cell>
          <cell r="K185"/>
          <cell r="L185"/>
          <cell r="M185">
            <v>10000</v>
          </cell>
          <cell r="N185">
            <v>1.98</v>
          </cell>
          <cell r="O185" t="str">
            <v>SEMANAL</v>
          </cell>
          <cell r="P185">
            <v>39318</v>
          </cell>
        </row>
        <row r="186">
          <cell r="B186">
            <v>186</v>
          </cell>
          <cell r="C186"/>
          <cell r="D186" t="str">
            <v>C</v>
          </cell>
          <cell r="E186" t="str">
            <v>LIQUIDADO</v>
          </cell>
          <cell r="F186"/>
          <cell r="G186" t="str">
            <v>PERSONAL</v>
          </cell>
          <cell r="H186" t="str">
            <v>Monica Flores Mendoza (DF)</v>
          </cell>
          <cell r="I186"/>
          <cell r="J186" t="str">
            <v>Edgar Nahyff García Zamora</v>
          </cell>
          <cell r="K186"/>
          <cell r="L186"/>
          <cell r="M186">
            <v>8000</v>
          </cell>
          <cell r="N186">
            <v>1.98</v>
          </cell>
          <cell r="O186" t="str">
            <v>SEMANAL</v>
          </cell>
          <cell r="P186">
            <v>39318</v>
          </cell>
        </row>
        <row r="187">
          <cell r="B187">
            <v>187</v>
          </cell>
          <cell r="C187"/>
          <cell r="D187" t="str">
            <v>A</v>
          </cell>
          <cell r="E187" t="str">
            <v>LIQUIDADO</v>
          </cell>
          <cell r="F187"/>
          <cell r="G187" t="str">
            <v>PERSONAL</v>
          </cell>
          <cell r="H187" t="str">
            <v>Monica Flores Mendoza (DF)</v>
          </cell>
          <cell r="I187"/>
          <cell r="J187" t="str">
            <v>Margarita Bautista López</v>
          </cell>
          <cell r="K187"/>
          <cell r="L187"/>
          <cell r="M187">
            <v>5000</v>
          </cell>
          <cell r="N187">
            <v>1.98</v>
          </cell>
          <cell r="O187" t="str">
            <v>SEMANAL</v>
          </cell>
          <cell r="P187">
            <v>39318</v>
          </cell>
        </row>
        <row r="188">
          <cell r="B188">
            <v>188</v>
          </cell>
          <cell r="C188"/>
          <cell r="D188" t="str">
            <v>B</v>
          </cell>
          <cell r="E188" t="str">
            <v>LIQUIDADO</v>
          </cell>
          <cell r="F188"/>
          <cell r="G188" t="str">
            <v>PERSONAL</v>
          </cell>
          <cell r="H188" t="str">
            <v>Monica Flores Mendoza (DF)</v>
          </cell>
          <cell r="I188"/>
          <cell r="J188" t="str">
            <v>Dulce Lucero García Solorzano</v>
          </cell>
          <cell r="K188"/>
          <cell r="L188"/>
          <cell r="M188">
            <v>5000</v>
          </cell>
          <cell r="N188">
            <v>1.98</v>
          </cell>
          <cell r="O188" t="str">
            <v>SEMANAL</v>
          </cell>
          <cell r="P188">
            <v>39318</v>
          </cell>
        </row>
        <row r="189">
          <cell r="B189">
            <v>189</v>
          </cell>
          <cell r="C189"/>
          <cell r="D189" t="str">
            <v>D</v>
          </cell>
          <cell r="E189" t="str">
            <v>LIQUIDADO</v>
          </cell>
          <cell r="F189"/>
          <cell r="G189" t="str">
            <v>PERSONAL</v>
          </cell>
          <cell r="H189" t="str">
            <v>Angelica Tabares Lopez</v>
          </cell>
          <cell r="I189"/>
          <cell r="J189" t="str">
            <v>Juan Carlos</v>
          </cell>
          <cell r="K189" t="str">
            <v>Santana</v>
          </cell>
          <cell r="L189" t="str">
            <v>Granados</v>
          </cell>
          <cell r="M189">
            <v>10000</v>
          </cell>
          <cell r="N189">
            <v>1.98</v>
          </cell>
          <cell r="O189" t="str">
            <v>SEMANAL</v>
          </cell>
          <cell r="P189">
            <v>39318</v>
          </cell>
        </row>
        <row r="190">
          <cell r="B190">
            <v>190</v>
          </cell>
          <cell r="C190"/>
          <cell r="D190" t="str">
            <v>D</v>
          </cell>
          <cell r="E190" t="str">
            <v>LIQUIDADO</v>
          </cell>
          <cell r="F190"/>
          <cell r="G190" t="str">
            <v>PERSONAL</v>
          </cell>
          <cell r="H190" t="str">
            <v>Angelica Tabares Lopez</v>
          </cell>
          <cell r="I190"/>
          <cell r="J190" t="str">
            <v>Leopoldo</v>
          </cell>
          <cell r="K190" t="str">
            <v>Estrada</v>
          </cell>
          <cell r="L190" t="str">
            <v>Jiménez</v>
          </cell>
          <cell r="M190">
            <v>10000</v>
          </cell>
          <cell r="N190">
            <v>3.9609999999999999</v>
          </cell>
          <cell r="O190" t="str">
            <v>CATORCENAL</v>
          </cell>
          <cell r="P190">
            <v>39345</v>
          </cell>
        </row>
        <row r="191">
          <cell r="B191">
            <v>191</v>
          </cell>
          <cell r="C191"/>
          <cell r="D191" t="str">
            <v>D</v>
          </cell>
          <cell r="E191" t="str">
            <v>INCOBRABLE</v>
          </cell>
          <cell r="F191"/>
          <cell r="G191" t="str">
            <v>PERSONAL</v>
          </cell>
          <cell r="H191" t="str">
            <v>Angelica Tabares Lopez</v>
          </cell>
          <cell r="I191"/>
          <cell r="J191" t="str">
            <v>Juan Carlos Santana Granados</v>
          </cell>
          <cell r="K191"/>
          <cell r="L191"/>
          <cell r="M191">
            <v>10000</v>
          </cell>
          <cell r="N191">
            <v>1.98</v>
          </cell>
          <cell r="O191" t="str">
            <v>SEMANAL</v>
          </cell>
          <cell r="P191">
            <v>39318</v>
          </cell>
        </row>
        <row r="192">
          <cell r="B192">
            <v>192</v>
          </cell>
          <cell r="C192"/>
          <cell r="D192" t="str">
            <v>D</v>
          </cell>
          <cell r="E192" t="str">
            <v>LIQUIDADO</v>
          </cell>
          <cell r="F192"/>
          <cell r="G192" t="str">
            <v>PERSONAL</v>
          </cell>
          <cell r="H192" t="str">
            <v>Monica Flores Mendoza (DF)</v>
          </cell>
          <cell r="I192"/>
          <cell r="J192" t="str">
            <v>Claudia García Zamudio 20/enero/1969</v>
          </cell>
          <cell r="K192"/>
          <cell r="L192"/>
          <cell r="M192">
            <v>7000</v>
          </cell>
          <cell r="N192">
            <v>1.98</v>
          </cell>
          <cell r="O192" t="str">
            <v>SEMANAL</v>
          </cell>
          <cell r="P192">
            <v>39325</v>
          </cell>
        </row>
        <row r="193">
          <cell r="B193">
            <v>193</v>
          </cell>
          <cell r="C193"/>
          <cell r="D193" t="str">
            <v>A</v>
          </cell>
          <cell r="E193" t="str">
            <v>LIQUIDADO</v>
          </cell>
          <cell r="F193"/>
          <cell r="G193" t="str">
            <v>PERSONAL</v>
          </cell>
          <cell r="H193" t="str">
            <v>Monica Flores Mendoza (DF)</v>
          </cell>
          <cell r="I193"/>
          <cell r="J193" t="str">
            <v>Maria de Luz del Pilar Nava Nápoles</v>
          </cell>
          <cell r="K193"/>
          <cell r="L193"/>
          <cell r="M193">
            <v>6000</v>
          </cell>
          <cell r="N193">
            <v>1.98</v>
          </cell>
          <cell r="O193" t="str">
            <v>SEMANAL</v>
          </cell>
          <cell r="P193">
            <v>39325</v>
          </cell>
        </row>
        <row r="194">
          <cell r="B194">
            <v>194</v>
          </cell>
          <cell r="C194"/>
          <cell r="D194" t="str">
            <v>A</v>
          </cell>
          <cell r="E194" t="str">
            <v>LIQUIDADO</v>
          </cell>
          <cell r="F194"/>
          <cell r="G194" t="str">
            <v>PERSONAL</v>
          </cell>
          <cell r="H194" t="str">
            <v>Monica Flores Mendoza (DF)</v>
          </cell>
          <cell r="I194"/>
          <cell r="J194" t="str">
            <v>Hermelinda Huaracha Pérez</v>
          </cell>
          <cell r="K194"/>
          <cell r="L194"/>
          <cell r="M194">
            <v>4000</v>
          </cell>
          <cell r="N194">
            <v>1.98</v>
          </cell>
          <cell r="O194" t="str">
            <v>SEMANAL</v>
          </cell>
          <cell r="P194">
            <v>39325</v>
          </cell>
        </row>
        <row r="195">
          <cell r="B195">
            <v>195</v>
          </cell>
          <cell r="C195"/>
          <cell r="D195" t="str">
            <v>A</v>
          </cell>
          <cell r="E195" t="str">
            <v>LIQUIDADO</v>
          </cell>
          <cell r="F195"/>
          <cell r="G195" t="str">
            <v>PERSONAL</v>
          </cell>
          <cell r="H195" t="str">
            <v>Monica Flores Mendoza (DF)</v>
          </cell>
          <cell r="I195"/>
          <cell r="J195" t="str">
            <v>Yolanda Aguilar Ramírez / 8/nov/54</v>
          </cell>
          <cell r="K195"/>
          <cell r="L195"/>
          <cell r="M195">
            <v>10000</v>
          </cell>
          <cell r="N195">
            <v>1.98</v>
          </cell>
          <cell r="O195" t="str">
            <v>SEMANAL</v>
          </cell>
          <cell r="P195">
            <v>39325</v>
          </cell>
        </row>
        <row r="196">
          <cell r="B196">
            <v>196</v>
          </cell>
          <cell r="C196"/>
          <cell r="D196" t="str">
            <v>A</v>
          </cell>
          <cell r="E196" t="str">
            <v>LIQUIDADO</v>
          </cell>
          <cell r="F196"/>
          <cell r="G196" t="str">
            <v>PERSONAL</v>
          </cell>
          <cell r="H196" t="str">
            <v>Marcela Lopez Munoz</v>
          </cell>
          <cell r="I196"/>
          <cell r="J196" t="str">
            <v>Rebeca Gomez Rivero</v>
          </cell>
          <cell r="K196"/>
          <cell r="L196"/>
          <cell r="M196">
            <v>6000</v>
          </cell>
          <cell r="N196">
            <v>1.98</v>
          </cell>
          <cell r="O196" t="str">
            <v>SEMANAL</v>
          </cell>
          <cell r="P196">
            <v>39328</v>
          </cell>
        </row>
        <row r="197">
          <cell r="B197">
            <v>197</v>
          </cell>
          <cell r="C197"/>
          <cell r="D197" t="str">
            <v>C</v>
          </cell>
          <cell r="E197" t="str">
            <v>LIQUIDADO</v>
          </cell>
          <cell r="F197"/>
          <cell r="G197" t="str">
            <v>PERSONAL</v>
          </cell>
          <cell r="H197" t="str">
            <v>Marcela Lopez Munoz</v>
          </cell>
          <cell r="I197"/>
          <cell r="J197" t="str">
            <v>José Jonathan Páez Osorio</v>
          </cell>
          <cell r="K197"/>
          <cell r="L197"/>
          <cell r="M197">
            <v>20000</v>
          </cell>
          <cell r="N197">
            <v>1.92</v>
          </cell>
          <cell r="O197" t="str">
            <v>SEMANAL</v>
          </cell>
          <cell r="P197">
            <v>39331</v>
          </cell>
        </row>
        <row r="198">
          <cell r="B198">
            <v>198</v>
          </cell>
          <cell r="C198"/>
          <cell r="D198" t="str">
            <v>A</v>
          </cell>
          <cell r="E198" t="str">
            <v>LIQUIDADO</v>
          </cell>
          <cell r="F198"/>
          <cell r="G198" t="str">
            <v>PERSONAL</v>
          </cell>
          <cell r="H198" t="str">
            <v>Angelica Tabares Lopez</v>
          </cell>
          <cell r="I198"/>
          <cell r="J198" t="str">
            <v>MARIA RAMONA</v>
          </cell>
          <cell r="K198" t="str">
            <v>MENDOZA</v>
          </cell>
          <cell r="L198" t="str">
            <v>DIAZ</v>
          </cell>
          <cell r="M198">
            <v>7000</v>
          </cell>
          <cell r="N198">
            <v>3.9609999999999999</v>
          </cell>
          <cell r="O198" t="str">
            <v>CATORCENAL</v>
          </cell>
          <cell r="P198">
            <v>39325</v>
          </cell>
        </row>
        <row r="199">
          <cell r="B199">
            <v>199</v>
          </cell>
          <cell r="C199"/>
          <cell r="D199" t="str">
            <v>D</v>
          </cell>
          <cell r="E199" t="str">
            <v>INCOBRABLE</v>
          </cell>
          <cell r="F199"/>
          <cell r="G199" t="str">
            <v>PERSONAL</v>
          </cell>
          <cell r="H199" t="str">
            <v>Administracion</v>
          </cell>
          <cell r="I199"/>
          <cell r="J199" t="str">
            <v>Martin Geovanni</v>
          </cell>
          <cell r="K199" t="str">
            <v>Parra</v>
          </cell>
          <cell r="L199" t="str">
            <v>Sánchez</v>
          </cell>
          <cell r="M199">
            <v>12000</v>
          </cell>
          <cell r="N199">
            <v>3.8460000000000001</v>
          </cell>
          <cell r="O199" t="str">
            <v>CATORCENAL</v>
          </cell>
          <cell r="P199">
            <v>39329</v>
          </cell>
        </row>
        <row r="200">
          <cell r="B200">
            <v>200</v>
          </cell>
          <cell r="C200"/>
          <cell r="D200" t="str">
            <v>A</v>
          </cell>
          <cell r="E200" t="str">
            <v>LIQUIDADO</v>
          </cell>
          <cell r="F200"/>
          <cell r="G200" t="str">
            <v>PERSONAL</v>
          </cell>
          <cell r="H200" t="str">
            <v>Administracion</v>
          </cell>
          <cell r="I200"/>
          <cell r="J200" t="str">
            <v>Ana Luisa Nahmias Basila</v>
          </cell>
          <cell r="K200"/>
          <cell r="L200"/>
          <cell r="M200">
            <v>50000</v>
          </cell>
          <cell r="N200">
            <v>5</v>
          </cell>
          <cell r="O200" t="str">
            <v>MENSUAL</v>
          </cell>
          <cell r="P200">
            <v>39329</v>
          </cell>
        </row>
        <row r="201">
          <cell r="B201">
            <v>201</v>
          </cell>
          <cell r="C201"/>
          <cell r="D201" t="str">
            <v>D</v>
          </cell>
          <cell r="E201" t="str">
            <v>LIQUIDADO</v>
          </cell>
          <cell r="F201"/>
          <cell r="G201" t="str">
            <v>PERSONAL</v>
          </cell>
          <cell r="H201" t="str">
            <v>Administracion</v>
          </cell>
          <cell r="I201"/>
          <cell r="J201" t="str">
            <v>Juan José Valdés Pedrayes</v>
          </cell>
          <cell r="K201"/>
          <cell r="L201"/>
          <cell r="M201">
            <v>12000</v>
          </cell>
          <cell r="N201">
            <v>5</v>
          </cell>
          <cell r="O201" t="str">
            <v>MENSUAL</v>
          </cell>
          <cell r="P201">
            <v>39330</v>
          </cell>
        </row>
        <row r="202">
          <cell r="B202">
            <v>202</v>
          </cell>
          <cell r="C202"/>
          <cell r="D202" t="str">
            <v>D</v>
          </cell>
          <cell r="E202" t="str">
            <v>LIQUIDADO</v>
          </cell>
          <cell r="F202"/>
          <cell r="G202" t="str">
            <v>PERSONAL</v>
          </cell>
          <cell r="H202" t="str">
            <v>Monica Flores Mendoza (DF)</v>
          </cell>
          <cell r="I202"/>
          <cell r="J202" t="str">
            <v>Hugo Arturo Gonzalez Villar</v>
          </cell>
          <cell r="K202"/>
          <cell r="L202"/>
          <cell r="M202">
            <v>30000</v>
          </cell>
          <cell r="N202">
            <v>1.865</v>
          </cell>
          <cell r="O202" t="str">
            <v>SEMANAL</v>
          </cell>
          <cell r="P202">
            <v>39332</v>
          </cell>
        </row>
        <row r="203">
          <cell r="B203">
            <v>203</v>
          </cell>
          <cell r="C203"/>
          <cell r="D203" t="str">
            <v>B</v>
          </cell>
          <cell r="E203" t="str">
            <v>LIQUIDADO</v>
          </cell>
          <cell r="F203"/>
          <cell r="G203" t="str">
            <v>PERSONAL</v>
          </cell>
          <cell r="H203" t="str">
            <v>Marcela Lopez Munoz</v>
          </cell>
          <cell r="I203"/>
          <cell r="J203" t="str">
            <v>Hugo Alberto Rodríguez Zapién</v>
          </cell>
          <cell r="K203"/>
          <cell r="L203"/>
          <cell r="M203">
            <v>20000</v>
          </cell>
          <cell r="N203">
            <v>1.923</v>
          </cell>
          <cell r="O203" t="str">
            <v>SEMANAL</v>
          </cell>
          <cell r="P203">
            <v>39332</v>
          </cell>
        </row>
        <row r="204">
          <cell r="B204">
            <v>204</v>
          </cell>
          <cell r="C204"/>
          <cell r="D204" t="str">
            <v>B</v>
          </cell>
          <cell r="E204" t="str">
            <v>LIQUIDADO</v>
          </cell>
          <cell r="F204"/>
          <cell r="G204" t="str">
            <v>PERSONAL</v>
          </cell>
          <cell r="H204" t="str">
            <v>Marcela Lopez Munoz</v>
          </cell>
          <cell r="I204"/>
          <cell r="J204" t="str">
            <v>Beatriz</v>
          </cell>
          <cell r="K204" t="str">
            <v>Guadalupe</v>
          </cell>
          <cell r="L204" t="str">
            <v>Martinez</v>
          </cell>
          <cell r="M204">
            <v>10000</v>
          </cell>
          <cell r="N204">
            <v>1.97</v>
          </cell>
          <cell r="O204" t="str">
            <v>SEMANAL</v>
          </cell>
          <cell r="P204">
            <v>39332</v>
          </cell>
        </row>
        <row r="205">
          <cell r="B205">
            <v>205</v>
          </cell>
          <cell r="C205"/>
          <cell r="D205" t="str">
            <v>D</v>
          </cell>
          <cell r="E205" t="str">
            <v>LIQUIDADO</v>
          </cell>
          <cell r="F205"/>
          <cell r="G205" t="str">
            <v>PERSONAL</v>
          </cell>
          <cell r="H205" t="str">
            <v>Monica Flores Mendoza (DF)</v>
          </cell>
          <cell r="I205"/>
          <cell r="J205" t="str">
            <v>AGUSTIN MANUEL</v>
          </cell>
          <cell r="K205" t="str">
            <v>QUIROZ</v>
          </cell>
          <cell r="L205" t="str">
            <v>SANTOYO</v>
          </cell>
          <cell r="M205">
            <v>20000</v>
          </cell>
          <cell r="N205">
            <v>1.923</v>
          </cell>
          <cell r="O205" t="str">
            <v>SEMANAL</v>
          </cell>
          <cell r="P205">
            <v>39338</v>
          </cell>
        </row>
        <row r="206">
          <cell r="B206">
            <v>206</v>
          </cell>
          <cell r="C206"/>
          <cell r="D206" t="str">
            <v>A</v>
          </cell>
          <cell r="E206" t="str">
            <v>LIQUIDADO</v>
          </cell>
          <cell r="F206"/>
          <cell r="G206" t="str">
            <v>PERSONAL</v>
          </cell>
          <cell r="H206" t="str">
            <v>Marcela Lopez Munoz</v>
          </cell>
          <cell r="I206"/>
          <cell r="J206" t="str">
            <v>José Santiago</v>
          </cell>
          <cell r="K206" t="str">
            <v>Carvajal</v>
          </cell>
          <cell r="L206" t="str">
            <v>Islas</v>
          </cell>
          <cell r="M206">
            <v>5000</v>
          </cell>
          <cell r="N206">
            <v>1.98</v>
          </cell>
          <cell r="O206" t="str">
            <v>SEMANAL</v>
          </cell>
          <cell r="P206">
            <v>39338</v>
          </cell>
        </row>
        <row r="207">
          <cell r="B207">
            <v>207</v>
          </cell>
          <cell r="C207"/>
          <cell r="D207" t="str">
            <v>B</v>
          </cell>
          <cell r="E207" t="str">
            <v>LIQUIDADO</v>
          </cell>
          <cell r="F207"/>
          <cell r="G207" t="str">
            <v>PERSONAL</v>
          </cell>
          <cell r="H207" t="str">
            <v>Monica Flores Mendoza (DF)</v>
          </cell>
          <cell r="I207"/>
          <cell r="J207" t="str">
            <v>Rebeca Molino Bello</v>
          </cell>
          <cell r="K207"/>
          <cell r="L207"/>
          <cell r="M207">
            <v>5000</v>
          </cell>
          <cell r="N207">
            <v>1.98</v>
          </cell>
          <cell r="O207" t="str">
            <v>SEMANAL</v>
          </cell>
          <cell r="P207">
            <v>39338</v>
          </cell>
        </row>
        <row r="208">
          <cell r="B208">
            <v>208</v>
          </cell>
          <cell r="C208"/>
          <cell r="D208" t="str">
            <v>A</v>
          </cell>
          <cell r="E208" t="str">
            <v>LIQUIDADO</v>
          </cell>
          <cell r="F208"/>
          <cell r="G208" t="str">
            <v>PERSONAL</v>
          </cell>
          <cell r="H208" t="str">
            <v>Monica Flores Mendoza (DF)</v>
          </cell>
          <cell r="I208"/>
          <cell r="J208" t="str">
            <v>Rodrigo García Palacios</v>
          </cell>
          <cell r="K208"/>
          <cell r="L208"/>
          <cell r="M208">
            <v>10000</v>
          </cell>
          <cell r="N208">
            <v>1.98</v>
          </cell>
          <cell r="O208" t="str">
            <v>SEMANAL</v>
          </cell>
          <cell r="P208">
            <v>39338</v>
          </cell>
        </row>
        <row r="209">
          <cell r="B209">
            <v>209</v>
          </cell>
          <cell r="C209"/>
          <cell r="D209" t="str">
            <v>A</v>
          </cell>
          <cell r="E209" t="str">
            <v>LIQUIDADO</v>
          </cell>
          <cell r="F209"/>
          <cell r="G209" t="str">
            <v>PERSONAL</v>
          </cell>
          <cell r="H209" t="str">
            <v>Monica Flores Mendoza (DF)</v>
          </cell>
          <cell r="I209"/>
          <cell r="J209" t="str">
            <v>Edith Jaqueline Martínez Rivas</v>
          </cell>
          <cell r="K209"/>
          <cell r="L209"/>
          <cell r="M209">
            <v>10000</v>
          </cell>
          <cell r="N209">
            <v>1.98</v>
          </cell>
          <cell r="O209" t="str">
            <v>SEMANAL</v>
          </cell>
          <cell r="P209">
            <v>39338</v>
          </cell>
        </row>
        <row r="210">
          <cell r="B210">
            <v>210</v>
          </cell>
          <cell r="C210"/>
          <cell r="D210" t="str">
            <v>C</v>
          </cell>
          <cell r="E210" t="str">
            <v>LIQUIDADO</v>
          </cell>
          <cell r="F210"/>
          <cell r="G210" t="str">
            <v>PERSONAL</v>
          </cell>
          <cell r="H210" t="str">
            <v>Josefina Ochoa</v>
          </cell>
          <cell r="I210"/>
          <cell r="J210" t="str">
            <v>Daniel Flores Mejía</v>
          </cell>
          <cell r="K210"/>
          <cell r="L210"/>
          <cell r="M210">
            <v>6500</v>
          </cell>
          <cell r="N210">
            <v>1.98</v>
          </cell>
          <cell r="O210" t="str">
            <v>SEMANAL</v>
          </cell>
          <cell r="P210">
            <v>39338</v>
          </cell>
        </row>
        <row r="211">
          <cell r="B211">
            <v>211</v>
          </cell>
          <cell r="C211"/>
          <cell r="D211" t="str">
            <v>A</v>
          </cell>
          <cell r="E211" t="str">
            <v>LIQUIDADO</v>
          </cell>
          <cell r="F211"/>
          <cell r="G211" t="str">
            <v>SOLIDARIO</v>
          </cell>
          <cell r="H211" t="str">
            <v>Monica Flores Mendoza (DF)</v>
          </cell>
          <cell r="I211"/>
          <cell r="J211" t="str">
            <v>GRUPO A</v>
          </cell>
          <cell r="K211"/>
          <cell r="L211"/>
          <cell r="M211">
            <v>10000</v>
          </cell>
          <cell r="N211">
            <v>1.98</v>
          </cell>
          <cell r="O211" t="str">
            <v>SEMANAL</v>
          </cell>
          <cell r="P211">
            <v>39338</v>
          </cell>
        </row>
        <row r="212">
          <cell r="B212">
            <v>212</v>
          </cell>
          <cell r="C212"/>
          <cell r="D212" t="str">
            <v>A</v>
          </cell>
          <cell r="E212" t="str">
            <v>LIQUIDADO</v>
          </cell>
          <cell r="F212"/>
          <cell r="G212" t="str">
            <v>PERSONAL</v>
          </cell>
          <cell r="H212" t="str">
            <v>Administracion</v>
          </cell>
          <cell r="I212"/>
          <cell r="J212" t="str">
            <v>José Manuel Irenn Téllez</v>
          </cell>
          <cell r="K212"/>
          <cell r="L212"/>
          <cell r="M212">
            <v>3000</v>
          </cell>
          <cell r="N212">
            <v>5</v>
          </cell>
          <cell r="O212" t="str">
            <v>CATORCENAL</v>
          </cell>
          <cell r="P212">
            <v>39342</v>
          </cell>
        </row>
        <row r="213">
          <cell r="B213">
            <v>213</v>
          </cell>
          <cell r="C213"/>
          <cell r="D213" t="str">
            <v>D</v>
          </cell>
          <cell r="E213" t="str">
            <v>LIQUIDADO</v>
          </cell>
          <cell r="F213"/>
          <cell r="G213" t="str">
            <v>PERSONAL</v>
          </cell>
          <cell r="H213" t="str">
            <v>Monica Flores Mendoza (DF)</v>
          </cell>
          <cell r="I213"/>
          <cell r="J213" t="str">
            <v>Carlos Rosales Sánchez</v>
          </cell>
          <cell r="K213"/>
          <cell r="L213"/>
          <cell r="M213">
            <v>40000</v>
          </cell>
          <cell r="N213">
            <v>1.8</v>
          </cell>
          <cell r="O213" t="str">
            <v>SEMANAL</v>
          </cell>
          <cell r="P213">
            <v>39346</v>
          </cell>
        </row>
        <row r="214">
          <cell r="B214">
            <v>215</v>
          </cell>
          <cell r="C214"/>
          <cell r="D214" t="str">
            <v>B</v>
          </cell>
          <cell r="E214" t="str">
            <v>LIQUIDADO</v>
          </cell>
          <cell r="F214"/>
          <cell r="G214" t="str">
            <v>PERSONAL</v>
          </cell>
          <cell r="H214" t="str">
            <v>Monica Flores Mendoza (DF)</v>
          </cell>
          <cell r="I214"/>
          <cell r="J214" t="str">
            <v>Anel Verónica López García</v>
          </cell>
          <cell r="K214"/>
          <cell r="L214"/>
          <cell r="M214">
            <v>15000</v>
          </cell>
          <cell r="N214">
            <v>3.8460000000000001</v>
          </cell>
          <cell r="O214" t="str">
            <v>CATORCENAL</v>
          </cell>
          <cell r="P214">
            <v>39353</v>
          </cell>
        </row>
        <row r="215">
          <cell r="B215">
            <v>216</v>
          </cell>
          <cell r="C215"/>
          <cell r="D215" t="str">
            <v>D</v>
          </cell>
          <cell r="E215" t="str">
            <v>INCOBRABLE</v>
          </cell>
          <cell r="F215"/>
          <cell r="G215" t="str">
            <v>PERSONAL</v>
          </cell>
          <cell r="H215" t="str">
            <v>Monica Flores Mendoza (DF)</v>
          </cell>
          <cell r="I215"/>
          <cell r="J215" t="str">
            <v>Claudia</v>
          </cell>
          <cell r="K215" t="str">
            <v>Martínez</v>
          </cell>
          <cell r="L215" t="str">
            <v>Rosas</v>
          </cell>
          <cell r="M215">
            <v>5000</v>
          </cell>
          <cell r="N215">
            <v>1.98</v>
          </cell>
          <cell r="O215" t="str">
            <v>SEMANAL</v>
          </cell>
          <cell r="P215">
            <v>39353</v>
          </cell>
        </row>
        <row r="216">
          <cell r="B216">
            <v>217</v>
          </cell>
          <cell r="C216"/>
          <cell r="D216" t="str">
            <v>A</v>
          </cell>
          <cell r="E216" t="str">
            <v>LIQUIDADO</v>
          </cell>
          <cell r="F216"/>
          <cell r="G216" t="str">
            <v>PERSONAL</v>
          </cell>
          <cell r="H216" t="str">
            <v>Monica Flores Mendoza (DF)</v>
          </cell>
          <cell r="I216"/>
          <cell r="J216" t="str">
            <v>Patricia Rojas Collazo</v>
          </cell>
          <cell r="K216"/>
          <cell r="L216"/>
          <cell r="M216">
            <v>3000</v>
          </cell>
          <cell r="N216">
            <v>1.98</v>
          </cell>
          <cell r="O216" t="str">
            <v>SEMANAL</v>
          </cell>
          <cell r="P216">
            <v>39352</v>
          </cell>
        </row>
        <row r="217">
          <cell r="B217">
            <v>218</v>
          </cell>
          <cell r="C217"/>
          <cell r="D217" t="str">
            <v>D</v>
          </cell>
          <cell r="E217" t="str">
            <v>INCOBRABLE</v>
          </cell>
          <cell r="F217"/>
          <cell r="G217" t="str">
            <v>PERSONAL</v>
          </cell>
          <cell r="H217" t="str">
            <v>Marcela Lopez Munoz</v>
          </cell>
          <cell r="I217"/>
          <cell r="J217" t="str">
            <v>Gloria</v>
          </cell>
          <cell r="K217" t="str">
            <v>Martinez</v>
          </cell>
          <cell r="L217" t="str">
            <v>Velazquez</v>
          </cell>
          <cell r="M217">
            <v>7000</v>
          </cell>
          <cell r="N217">
            <v>1.98</v>
          </cell>
          <cell r="O217" t="str">
            <v>SEMANAL</v>
          </cell>
          <cell r="P217">
            <v>39353</v>
          </cell>
        </row>
        <row r="218">
          <cell r="B218">
            <v>219</v>
          </cell>
          <cell r="C218"/>
          <cell r="D218" t="str">
            <v>A</v>
          </cell>
          <cell r="E218" t="str">
            <v>LIQUIDADO</v>
          </cell>
          <cell r="F218"/>
          <cell r="G218" t="str">
            <v>PERSONAL</v>
          </cell>
          <cell r="H218" t="str">
            <v>Marcela Lopez Munoz</v>
          </cell>
          <cell r="I218"/>
          <cell r="J218" t="str">
            <v>Bertha Escobar González</v>
          </cell>
          <cell r="K218"/>
          <cell r="L218"/>
          <cell r="M218">
            <v>30000</v>
          </cell>
          <cell r="N218">
            <v>3.73</v>
          </cell>
          <cell r="O218" t="str">
            <v>CATORCENAL</v>
          </cell>
          <cell r="P218">
            <v>39353</v>
          </cell>
        </row>
        <row r="219">
          <cell r="B219">
            <v>220</v>
          </cell>
          <cell r="C219"/>
          <cell r="D219" t="str">
            <v>D</v>
          </cell>
          <cell r="E219" t="str">
            <v>INCOBRABLE</v>
          </cell>
          <cell r="F219"/>
          <cell r="G219" t="str">
            <v>PERSONAL</v>
          </cell>
          <cell r="H219" t="str">
            <v>Marcela Lopez Munoz</v>
          </cell>
          <cell r="I219"/>
          <cell r="J219" t="str">
            <v>Marisela Herrera Barajas</v>
          </cell>
          <cell r="K219"/>
          <cell r="L219"/>
          <cell r="M219">
            <v>10000</v>
          </cell>
          <cell r="N219">
            <v>1.98</v>
          </cell>
          <cell r="O219" t="str">
            <v>SEMANAL</v>
          </cell>
          <cell r="P219">
            <v>39353</v>
          </cell>
        </row>
        <row r="220">
          <cell r="B220">
            <v>221</v>
          </cell>
          <cell r="C220"/>
          <cell r="D220" t="str">
            <v>D</v>
          </cell>
          <cell r="E220" t="str">
            <v>INCOBRABLE</v>
          </cell>
          <cell r="F220"/>
          <cell r="G220" t="str">
            <v>PERSONAL</v>
          </cell>
          <cell r="H220" t="str">
            <v>Marcela Lopez Munoz</v>
          </cell>
          <cell r="I220"/>
          <cell r="J220" t="str">
            <v>Carolina García Torres</v>
          </cell>
          <cell r="K220"/>
          <cell r="L220"/>
          <cell r="M220">
            <v>5000</v>
          </cell>
          <cell r="N220">
            <v>1.98</v>
          </cell>
          <cell r="O220" t="str">
            <v>SEMANAL</v>
          </cell>
          <cell r="P220">
            <v>39353</v>
          </cell>
        </row>
        <row r="221">
          <cell r="B221">
            <v>222</v>
          </cell>
          <cell r="C221"/>
          <cell r="D221" t="str">
            <v>A</v>
          </cell>
          <cell r="E221" t="str">
            <v>LIQUIDADO</v>
          </cell>
          <cell r="F221"/>
          <cell r="G221" t="str">
            <v>PERSONAL</v>
          </cell>
          <cell r="H221" t="str">
            <v>Angelica Tabares Lopez</v>
          </cell>
          <cell r="I221"/>
          <cell r="J221" t="str">
            <v>Alejandro Hernández Nassar</v>
          </cell>
          <cell r="K221"/>
          <cell r="L221"/>
          <cell r="M221">
            <v>6000</v>
          </cell>
          <cell r="N221">
            <v>1.538</v>
          </cell>
          <cell r="O221" t="str">
            <v>SEMANAL</v>
          </cell>
          <cell r="P221">
            <v>39358</v>
          </cell>
        </row>
        <row r="222">
          <cell r="B222">
            <v>223</v>
          </cell>
          <cell r="C222"/>
          <cell r="D222" t="str">
            <v>C</v>
          </cell>
          <cell r="E222" t="str">
            <v>LIQUIDADO</v>
          </cell>
          <cell r="F222"/>
          <cell r="G222" t="str">
            <v>PERSONAL</v>
          </cell>
          <cell r="H222" t="str">
            <v>Monica Flores Mendoza (DF)</v>
          </cell>
          <cell r="I222"/>
          <cell r="J222" t="str">
            <v>Raúl Hernández Morales</v>
          </cell>
          <cell r="K222"/>
          <cell r="L222"/>
          <cell r="M222">
            <v>7000</v>
          </cell>
          <cell r="N222">
            <v>1.98</v>
          </cell>
          <cell r="O222" t="str">
            <v>SEMANAL</v>
          </cell>
          <cell r="P222">
            <v>39323</v>
          </cell>
        </row>
        <row r="223">
          <cell r="B223">
            <v>224</v>
          </cell>
          <cell r="C223"/>
          <cell r="D223" t="str">
            <v>A</v>
          </cell>
          <cell r="E223" t="str">
            <v>LIQUIDADO</v>
          </cell>
          <cell r="F223"/>
          <cell r="G223" t="str">
            <v>PERSONAL</v>
          </cell>
          <cell r="H223" t="str">
            <v>Monica Flores Mendoza (DF)</v>
          </cell>
          <cell r="I223"/>
          <cell r="J223" t="str">
            <v>Felipe Saucedo Aguilar</v>
          </cell>
          <cell r="K223"/>
          <cell r="L223"/>
          <cell r="M223">
            <v>10000</v>
          </cell>
          <cell r="N223">
            <v>3.8460000000000001</v>
          </cell>
          <cell r="O223" t="str">
            <v>CATORCENAL</v>
          </cell>
          <cell r="P223">
            <v>39426</v>
          </cell>
        </row>
        <row r="224">
          <cell r="B224">
            <v>225</v>
          </cell>
          <cell r="C224"/>
          <cell r="D224" t="str">
            <v>B</v>
          </cell>
          <cell r="E224" t="str">
            <v>LIQUIDADO</v>
          </cell>
          <cell r="F224"/>
          <cell r="G224" t="str">
            <v>PERSONAL</v>
          </cell>
          <cell r="H224" t="str">
            <v>Marcela Lopez Munoz</v>
          </cell>
          <cell r="I224"/>
          <cell r="J224" t="str">
            <v>Eleos Luna Escobar</v>
          </cell>
          <cell r="K224"/>
          <cell r="L224"/>
          <cell r="M224">
            <v>5000</v>
          </cell>
          <cell r="N224">
            <v>1.98</v>
          </cell>
          <cell r="O224" t="str">
            <v>SEMANAL</v>
          </cell>
          <cell r="P224">
            <v>39365</v>
          </cell>
        </row>
        <row r="225">
          <cell r="B225">
            <v>226</v>
          </cell>
          <cell r="C225"/>
          <cell r="D225" t="str">
            <v>D</v>
          </cell>
          <cell r="E225" t="str">
            <v>LIQUIDADO</v>
          </cell>
          <cell r="F225"/>
          <cell r="G225" t="str">
            <v>PERSONAL</v>
          </cell>
          <cell r="H225" t="str">
            <v>Marcela Lopez Munoz</v>
          </cell>
          <cell r="I225"/>
          <cell r="J225" t="str">
            <v>María del Socorro García Romero</v>
          </cell>
          <cell r="K225"/>
          <cell r="L225"/>
          <cell r="M225">
            <v>4000</v>
          </cell>
          <cell r="N225">
            <v>1.98</v>
          </cell>
          <cell r="O225" t="str">
            <v>SEMANAL</v>
          </cell>
          <cell r="P225">
            <v>39365</v>
          </cell>
        </row>
        <row r="226">
          <cell r="B226">
            <v>227</v>
          </cell>
          <cell r="C226"/>
          <cell r="D226" t="str">
            <v>B</v>
          </cell>
          <cell r="E226" t="str">
            <v>LIQUIDADO</v>
          </cell>
          <cell r="F226"/>
          <cell r="G226" t="str">
            <v>PERSONAL</v>
          </cell>
          <cell r="H226" t="str">
            <v>Marcela Lopez Munoz</v>
          </cell>
          <cell r="I226"/>
          <cell r="J226" t="str">
            <v>Julio de Jesus Flores</v>
          </cell>
          <cell r="K226"/>
          <cell r="L226"/>
          <cell r="M226">
            <v>10000</v>
          </cell>
          <cell r="N226">
            <v>1.98</v>
          </cell>
          <cell r="O226" t="str">
            <v>SEMANAL</v>
          </cell>
          <cell r="P226">
            <v>39365</v>
          </cell>
        </row>
        <row r="227">
          <cell r="B227">
            <v>228</v>
          </cell>
          <cell r="C227"/>
          <cell r="D227" t="str">
            <v>B</v>
          </cell>
          <cell r="E227" t="str">
            <v>LIQUIDADO</v>
          </cell>
          <cell r="F227"/>
          <cell r="G227" t="str">
            <v>PERSONAL</v>
          </cell>
          <cell r="H227" t="str">
            <v>Monica Flores Mendoza (DF)</v>
          </cell>
          <cell r="I227"/>
          <cell r="J227" t="str">
            <v>Ernestina Soria Garcia</v>
          </cell>
          <cell r="K227"/>
          <cell r="L227"/>
          <cell r="M227">
            <v>5000</v>
          </cell>
          <cell r="N227">
            <v>1.98</v>
          </cell>
          <cell r="O227" t="str">
            <v>SEMANAL</v>
          </cell>
          <cell r="P227">
            <v>39365</v>
          </cell>
        </row>
        <row r="228">
          <cell r="B228">
            <v>229</v>
          </cell>
          <cell r="C228"/>
          <cell r="D228" t="str">
            <v>A</v>
          </cell>
          <cell r="E228" t="str">
            <v>LIQUIDADO</v>
          </cell>
          <cell r="F228"/>
          <cell r="G228" t="str">
            <v>PERSONAL</v>
          </cell>
          <cell r="H228" t="str">
            <v>Monica Flores Mendoza (DF)</v>
          </cell>
          <cell r="I228"/>
          <cell r="J228" t="str">
            <v>Luis Alberto Molina Martínez</v>
          </cell>
          <cell r="K228"/>
          <cell r="L228"/>
          <cell r="M228">
            <v>5000</v>
          </cell>
          <cell r="N228">
            <v>1.98</v>
          </cell>
          <cell r="O228" t="str">
            <v>SEMANAL</v>
          </cell>
          <cell r="P228">
            <v>39365</v>
          </cell>
        </row>
        <row r="229">
          <cell r="B229">
            <v>230</v>
          </cell>
          <cell r="C229"/>
          <cell r="D229" t="str">
            <v>C</v>
          </cell>
          <cell r="E229" t="str">
            <v>LIQUIDADO</v>
          </cell>
          <cell r="F229"/>
          <cell r="G229" t="str">
            <v>PERSONAL</v>
          </cell>
          <cell r="H229" t="str">
            <v>Monica Flores Mendoza (DF)</v>
          </cell>
          <cell r="I229"/>
          <cell r="J229" t="str">
            <v>Hector Vallejo Dominguez</v>
          </cell>
          <cell r="K229"/>
          <cell r="L229"/>
          <cell r="M229">
            <v>4000</v>
          </cell>
          <cell r="N229">
            <v>1.98</v>
          </cell>
          <cell r="O229" t="str">
            <v>SEMANAL</v>
          </cell>
          <cell r="P229">
            <v>39366</v>
          </cell>
        </row>
        <row r="230">
          <cell r="B230">
            <v>231</v>
          </cell>
          <cell r="C230"/>
          <cell r="D230" t="str">
            <v>D</v>
          </cell>
          <cell r="E230" t="str">
            <v>INCOBRABLE</v>
          </cell>
          <cell r="F230"/>
          <cell r="G230" t="str">
            <v>PERSONAL</v>
          </cell>
          <cell r="H230" t="str">
            <v>Administracion</v>
          </cell>
          <cell r="I230"/>
          <cell r="J230" t="str">
            <v>Miguel</v>
          </cell>
          <cell r="K230" t="str">
            <v>Diaz</v>
          </cell>
          <cell r="L230" t="str">
            <v>David</v>
          </cell>
          <cell r="M230">
            <v>6000</v>
          </cell>
          <cell r="N230">
            <v>1.98</v>
          </cell>
          <cell r="O230" t="str">
            <v>SEMANAL</v>
          </cell>
          <cell r="P230">
            <v>39370</v>
          </cell>
        </row>
        <row r="231">
          <cell r="B231">
            <v>232</v>
          </cell>
          <cell r="C231"/>
          <cell r="D231" t="str">
            <v>D</v>
          </cell>
          <cell r="E231" t="str">
            <v>LIQUIDADO</v>
          </cell>
          <cell r="F231"/>
          <cell r="G231" t="str">
            <v>PERSONAL</v>
          </cell>
          <cell r="H231" t="str">
            <v>Angelica Tabares Lopez</v>
          </cell>
          <cell r="I231"/>
          <cell r="J231" t="str">
            <v>Leopoldo</v>
          </cell>
          <cell r="K231" t="str">
            <v>Estrada</v>
          </cell>
          <cell r="L231" t="str">
            <v>Jimenez</v>
          </cell>
          <cell r="M231">
            <v>10000</v>
          </cell>
          <cell r="N231">
            <v>3.9609999999999999</v>
          </cell>
          <cell r="O231" t="str">
            <v>CATORCENAL</v>
          </cell>
          <cell r="P231">
            <v>39373</v>
          </cell>
        </row>
        <row r="232">
          <cell r="B232">
            <v>233</v>
          </cell>
          <cell r="C232"/>
          <cell r="D232" t="str">
            <v>A</v>
          </cell>
          <cell r="E232" t="str">
            <v>LIQUIDADO</v>
          </cell>
          <cell r="F232"/>
          <cell r="G232" t="str">
            <v>PERSONAL</v>
          </cell>
          <cell r="H232" t="str">
            <v>Angelica Tabares Lopez</v>
          </cell>
          <cell r="I232"/>
          <cell r="J232" t="str">
            <v>Sergio Hector Ruiz Resendiz</v>
          </cell>
          <cell r="K232"/>
          <cell r="L232"/>
          <cell r="M232">
            <v>30000</v>
          </cell>
          <cell r="N232">
            <v>1.865</v>
          </cell>
          <cell r="O232" t="str">
            <v>SEMANAL</v>
          </cell>
          <cell r="P232">
            <v>39386</v>
          </cell>
        </row>
        <row r="233">
          <cell r="B233">
            <v>234</v>
          </cell>
          <cell r="C233"/>
          <cell r="D233" t="str">
            <v>A</v>
          </cell>
          <cell r="E233" t="str">
            <v>LIQUIDADO</v>
          </cell>
          <cell r="F233"/>
          <cell r="G233" t="str">
            <v>PERSONAL</v>
          </cell>
          <cell r="H233" t="str">
            <v>Monica Flores Mendoza (DF)</v>
          </cell>
          <cell r="I233"/>
          <cell r="J233" t="str">
            <v>Lorena Elizabeth Andrade Pérez</v>
          </cell>
          <cell r="K233"/>
          <cell r="L233"/>
          <cell r="M233">
            <v>10000</v>
          </cell>
          <cell r="N233">
            <v>3.8460000000000001</v>
          </cell>
          <cell r="O233" t="str">
            <v>CATORCENAL</v>
          </cell>
          <cell r="P233">
            <v>39374</v>
          </cell>
        </row>
        <row r="234">
          <cell r="B234">
            <v>235</v>
          </cell>
          <cell r="C234"/>
          <cell r="D234" t="str">
            <v>B</v>
          </cell>
          <cell r="E234" t="str">
            <v>LIQUIDADO</v>
          </cell>
          <cell r="F234"/>
          <cell r="G234" t="str">
            <v>PERSONAL</v>
          </cell>
          <cell r="H234" t="str">
            <v>Angelica Tabares Lopez</v>
          </cell>
          <cell r="I234"/>
          <cell r="J234" t="str">
            <v>Luis García Bautista</v>
          </cell>
          <cell r="K234"/>
          <cell r="L234"/>
          <cell r="M234">
            <v>100000</v>
          </cell>
          <cell r="N234">
            <v>5.8</v>
          </cell>
          <cell r="O234" t="str">
            <v>MENSUAL</v>
          </cell>
          <cell r="P234">
            <v>39374</v>
          </cell>
        </row>
        <row r="235">
          <cell r="B235">
            <v>236</v>
          </cell>
          <cell r="C235"/>
          <cell r="D235" t="str">
            <v>C</v>
          </cell>
          <cell r="E235" t="str">
            <v>LIQUIDADO</v>
          </cell>
          <cell r="F235"/>
          <cell r="G235" t="str">
            <v>PERSONAL</v>
          </cell>
          <cell r="H235" t="str">
            <v>Monica Flores Mendoza (DF)</v>
          </cell>
          <cell r="I235"/>
          <cell r="J235" t="str">
            <v>Manuel Gonzales Gonzales</v>
          </cell>
          <cell r="K235"/>
          <cell r="L235"/>
          <cell r="M235">
            <v>5000</v>
          </cell>
          <cell r="N235">
            <v>1.98</v>
          </cell>
          <cell r="O235" t="str">
            <v>SEMANAL</v>
          </cell>
          <cell r="P235">
            <v>39374</v>
          </cell>
        </row>
        <row r="236">
          <cell r="B236">
            <v>237</v>
          </cell>
          <cell r="C236"/>
          <cell r="D236" t="str">
            <v>C</v>
          </cell>
          <cell r="E236" t="str">
            <v>LIQUIDADO</v>
          </cell>
          <cell r="F236"/>
          <cell r="G236" t="str">
            <v>SOLIDARIO</v>
          </cell>
          <cell r="H236" t="str">
            <v>Marcela Lopez Munoz</v>
          </cell>
          <cell r="I236"/>
          <cell r="J236" t="str">
            <v>GRUPO TEXCOCANO</v>
          </cell>
          <cell r="K236"/>
          <cell r="L236"/>
          <cell r="M236">
            <v>22500</v>
          </cell>
          <cell r="N236">
            <v>1.88</v>
          </cell>
          <cell r="O236" t="str">
            <v>SEMANAL</v>
          </cell>
          <cell r="P236">
            <v>39377</v>
          </cell>
        </row>
        <row r="237">
          <cell r="B237">
            <v>238</v>
          </cell>
          <cell r="C237"/>
          <cell r="D237" t="str">
            <v>B</v>
          </cell>
          <cell r="E237" t="str">
            <v>LIQUIDADO</v>
          </cell>
          <cell r="F237"/>
          <cell r="G237" t="str">
            <v>PERSONAL</v>
          </cell>
          <cell r="H237" t="str">
            <v>Marcela Lopez Munoz</v>
          </cell>
          <cell r="I237"/>
          <cell r="J237" t="str">
            <v>Antonia Sanchez Alvarado</v>
          </cell>
          <cell r="K237"/>
          <cell r="L237"/>
          <cell r="M237">
            <v>4000</v>
          </cell>
          <cell r="N237">
            <v>1.98</v>
          </cell>
          <cell r="O237" t="str">
            <v>SEMANAL</v>
          </cell>
          <cell r="P237">
            <v>39381</v>
          </cell>
        </row>
        <row r="238">
          <cell r="B238">
            <v>239</v>
          </cell>
          <cell r="C238"/>
          <cell r="D238" t="str">
            <v>D</v>
          </cell>
          <cell r="E238" t="str">
            <v>LIQUIDADO</v>
          </cell>
          <cell r="F238"/>
          <cell r="G238" t="str">
            <v>PERSONAL</v>
          </cell>
          <cell r="H238" t="str">
            <v>Marcela Lopez Munoz</v>
          </cell>
          <cell r="I238"/>
          <cell r="J238" t="str">
            <v>Alvaro Osvaldo García Romero</v>
          </cell>
          <cell r="K238"/>
          <cell r="L238"/>
          <cell r="M238">
            <v>6000</v>
          </cell>
          <cell r="N238">
            <v>1.98</v>
          </cell>
          <cell r="O238" t="str">
            <v>SEMANAL</v>
          </cell>
          <cell r="P238">
            <v>39377</v>
          </cell>
        </row>
        <row r="239">
          <cell r="B239">
            <v>240</v>
          </cell>
          <cell r="C239"/>
          <cell r="D239" t="str">
            <v>B</v>
          </cell>
          <cell r="E239" t="str">
            <v>LIQUIDADO</v>
          </cell>
          <cell r="F239"/>
          <cell r="G239" t="str">
            <v>PERSONAL</v>
          </cell>
          <cell r="H239" t="str">
            <v>Marcela Lopez Munoz</v>
          </cell>
          <cell r="I239"/>
          <cell r="J239" t="str">
            <v>Carolina García Torres</v>
          </cell>
          <cell r="K239"/>
          <cell r="L239"/>
          <cell r="M239">
            <v>3000</v>
          </cell>
          <cell r="N239">
            <v>1.98</v>
          </cell>
          <cell r="O239" t="str">
            <v>SEMANAL</v>
          </cell>
          <cell r="P239">
            <v>39377</v>
          </cell>
        </row>
        <row r="240">
          <cell r="B240">
            <v>241</v>
          </cell>
          <cell r="C240"/>
          <cell r="D240" t="str">
            <v>B</v>
          </cell>
          <cell r="E240" t="str">
            <v>LIQUIDADO</v>
          </cell>
          <cell r="F240"/>
          <cell r="G240" t="str">
            <v>PERSONAL</v>
          </cell>
          <cell r="H240" t="str">
            <v>Marcela Lopez Munoz</v>
          </cell>
          <cell r="I240"/>
          <cell r="J240" t="str">
            <v>Carlos Tavera Zamudio</v>
          </cell>
          <cell r="K240"/>
          <cell r="L240"/>
          <cell r="M240">
            <v>30000</v>
          </cell>
          <cell r="N240">
            <v>3.73</v>
          </cell>
          <cell r="O240" t="str">
            <v>CATORCENAL</v>
          </cell>
          <cell r="P240">
            <v>39386</v>
          </cell>
        </row>
        <row r="241">
          <cell r="B241">
            <v>242</v>
          </cell>
          <cell r="C241"/>
          <cell r="D241" t="str">
            <v>B</v>
          </cell>
          <cell r="E241" t="str">
            <v>LIQUIDADO</v>
          </cell>
          <cell r="F241"/>
          <cell r="G241" t="str">
            <v>PERSONAL</v>
          </cell>
          <cell r="H241" t="str">
            <v>Marcela Lopez Munoz</v>
          </cell>
          <cell r="I241"/>
          <cell r="J241" t="str">
            <v>Edward Sagaon Ruiz</v>
          </cell>
          <cell r="K241"/>
          <cell r="L241"/>
          <cell r="M241">
            <v>15000</v>
          </cell>
          <cell r="N241">
            <v>1.92</v>
          </cell>
          <cell r="O241" t="str">
            <v>SEMANAL</v>
          </cell>
          <cell r="P241">
            <v>39380</v>
          </cell>
        </row>
        <row r="242">
          <cell r="B242">
            <v>243</v>
          </cell>
          <cell r="C242"/>
          <cell r="D242" t="str">
            <v>B</v>
          </cell>
          <cell r="E242" t="str">
            <v>LIQUIDADO</v>
          </cell>
          <cell r="F242"/>
          <cell r="G242" t="str">
            <v>PERSONAL</v>
          </cell>
          <cell r="H242" t="str">
            <v>Marcela Lopez Munoz</v>
          </cell>
          <cell r="I242"/>
          <cell r="J242" t="str">
            <v>Maribel Rodriguez Vega</v>
          </cell>
          <cell r="K242"/>
          <cell r="L242"/>
          <cell r="M242">
            <v>11000</v>
          </cell>
          <cell r="N242">
            <v>1.92</v>
          </cell>
          <cell r="O242" t="str">
            <v>SEMANAL</v>
          </cell>
          <cell r="P242">
            <v>39384</v>
          </cell>
        </row>
        <row r="243">
          <cell r="B243">
            <v>244</v>
          </cell>
          <cell r="C243"/>
          <cell r="D243" t="str">
            <v>A</v>
          </cell>
          <cell r="E243" t="str">
            <v>LIQUIDADO</v>
          </cell>
          <cell r="F243"/>
          <cell r="G243" t="str">
            <v>PERSONAL</v>
          </cell>
          <cell r="H243" t="str">
            <v>Monica Flores Mendoza (DF)</v>
          </cell>
          <cell r="I243"/>
          <cell r="J243" t="str">
            <v>María Magdalena Matamoros Gonzales</v>
          </cell>
          <cell r="K243"/>
          <cell r="L243"/>
          <cell r="M243">
            <v>3000</v>
          </cell>
          <cell r="N243">
            <v>1.98</v>
          </cell>
          <cell r="O243" t="str">
            <v>SEMANAL</v>
          </cell>
          <cell r="P243">
            <v>39379</v>
          </cell>
        </row>
        <row r="244">
          <cell r="B244">
            <v>245</v>
          </cell>
          <cell r="C244"/>
          <cell r="D244" t="str">
            <v>C</v>
          </cell>
          <cell r="E244" t="str">
            <v>LIQUIDADO</v>
          </cell>
          <cell r="F244"/>
          <cell r="G244" t="str">
            <v>PERSONAL</v>
          </cell>
          <cell r="H244" t="str">
            <v>Monica Flores Mendoza (DF)</v>
          </cell>
          <cell r="I244"/>
          <cell r="J244" t="str">
            <v>Guadalupe Flores Cano</v>
          </cell>
          <cell r="K244"/>
          <cell r="L244"/>
          <cell r="M244">
            <v>5000</v>
          </cell>
          <cell r="N244">
            <v>1.98</v>
          </cell>
          <cell r="O244" t="str">
            <v>SEMANAL</v>
          </cell>
          <cell r="P244">
            <v>39381</v>
          </cell>
        </row>
        <row r="245">
          <cell r="B245">
            <v>246</v>
          </cell>
          <cell r="C245"/>
          <cell r="D245" t="str">
            <v>B</v>
          </cell>
          <cell r="E245" t="str">
            <v>LIQUIDADO</v>
          </cell>
          <cell r="F245"/>
          <cell r="G245" t="str">
            <v>PERSONAL</v>
          </cell>
          <cell r="H245" t="str">
            <v>Marcela Lopez Munoz</v>
          </cell>
          <cell r="I245"/>
          <cell r="J245" t="str">
            <v>Juan Carlos García Romero</v>
          </cell>
          <cell r="K245"/>
          <cell r="L245"/>
          <cell r="M245">
            <v>13000</v>
          </cell>
          <cell r="N245">
            <v>1.92</v>
          </cell>
          <cell r="O245" t="str">
            <v>SEMANAL</v>
          </cell>
          <cell r="P245">
            <v>39380</v>
          </cell>
        </row>
        <row r="246">
          <cell r="B246">
            <v>247</v>
          </cell>
          <cell r="C246"/>
          <cell r="D246" t="str">
            <v>A</v>
          </cell>
          <cell r="E246" t="str">
            <v>LIQUIDADO</v>
          </cell>
          <cell r="F246"/>
          <cell r="G246" t="str">
            <v>PERSONAL</v>
          </cell>
          <cell r="H246" t="str">
            <v>Administracion</v>
          </cell>
          <cell r="I246"/>
          <cell r="J246" t="str">
            <v>Josefina Rosales Fernádez</v>
          </cell>
          <cell r="K246"/>
          <cell r="L246"/>
          <cell r="M246">
            <v>2000</v>
          </cell>
          <cell r="N246">
            <v>1.98</v>
          </cell>
          <cell r="O246" t="str">
            <v>SEMANAL</v>
          </cell>
          <cell r="P246">
            <v>39386</v>
          </cell>
        </row>
        <row r="247">
          <cell r="B247">
            <v>248</v>
          </cell>
          <cell r="C247"/>
          <cell r="D247" t="str">
            <v>C</v>
          </cell>
          <cell r="E247" t="str">
            <v>LIQUIDADO</v>
          </cell>
          <cell r="F247"/>
          <cell r="G247" t="str">
            <v>PERSONAL</v>
          </cell>
          <cell r="H247" t="str">
            <v>Monica Flores Mendoza (DF)</v>
          </cell>
          <cell r="I247"/>
          <cell r="J247" t="str">
            <v>Rogelio Aureoles Torres</v>
          </cell>
          <cell r="K247"/>
          <cell r="L247"/>
          <cell r="M247">
            <v>12000</v>
          </cell>
          <cell r="N247">
            <v>1.92</v>
          </cell>
          <cell r="O247" t="str">
            <v>SEMANAL</v>
          </cell>
          <cell r="P247">
            <v>39387</v>
          </cell>
        </row>
        <row r="248">
          <cell r="B248">
            <v>249</v>
          </cell>
          <cell r="C248"/>
          <cell r="D248" t="str">
            <v>D</v>
          </cell>
          <cell r="E248" t="str">
            <v>LIQUIDADO</v>
          </cell>
          <cell r="F248"/>
          <cell r="G248" t="str">
            <v>PERSONAL</v>
          </cell>
          <cell r="H248" t="str">
            <v>Monica Flores Mendoza (DF)</v>
          </cell>
          <cell r="I248"/>
          <cell r="J248" t="str">
            <v>Elena Gutiérrez Medina</v>
          </cell>
          <cell r="K248"/>
          <cell r="L248"/>
          <cell r="M248">
            <v>14000</v>
          </cell>
          <cell r="N248">
            <v>1.98</v>
          </cell>
          <cell r="O248" t="str">
            <v>SEMANAL</v>
          </cell>
          <cell r="P248">
            <v>39274</v>
          </cell>
        </row>
        <row r="249">
          <cell r="B249">
            <v>250</v>
          </cell>
          <cell r="C249"/>
          <cell r="D249" t="str">
            <v>A</v>
          </cell>
          <cell r="E249" t="str">
            <v>LIQUIDADO</v>
          </cell>
          <cell r="F249"/>
          <cell r="G249" t="str">
            <v>SOLIDARIO</v>
          </cell>
          <cell r="H249" t="str">
            <v>Marcela Lopez Munoz</v>
          </cell>
          <cell r="I249"/>
          <cell r="J249" t="str">
            <v>Grupo san Cristobal</v>
          </cell>
          <cell r="K249"/>
          <cell r="L249"/>
          <cell r="M249">
            <v>32000</v>
          </cell>
          <cell r="N249">
            <v>1.865</v>
          </cell>
          <cell r="O249" t="str">
            <v>SEMANAL</v>
          </cell>
          <cell r="P249">
            <v>39389</v>
          </cell>
        </row>
        <row r="250">
          <cell r="B250">
            <v>251</v>
          </cell>
          <cell r="C250"/>
          <cell r="D250" t="str">
            <v>B</v>
          </cell>
          <cell r="E250" t="str">
            <v>LIQUIDADO</v>
          </cell>
          <cell r="F250"/>
          <cell r="G250" t="str">
            <v>PERSONAL</v>
          </cell>
          <cell r="H250" t="str">
            <v>Marcela Lopez Munoz</v>
          </cell>
          <cell r="I250"/>
          <cell r="J250" t="str">
            <v>Pedro Martínez Donato</v>
          </cell>
          <cell r="K250"/>
          <cell r="L250"/>
          <cell r="M250">
            <v>8000</v>
          </cell>
          <cell r="N250">
            <v>1.98</v>
          </cell>
          <cell r="O250" t="str">
            <v>SEMANAL</v>
          </cell>
          <cell r="P250">
            <v>39387</v>
          </cell>
        </row>
        <row r="251">
          <cell r="B251">
            <v>252</v>
          </cell>
          <cell r="C251"/>
          <cell r="D251" t="str">
            <v>B</v>
          </cell>
          <cell r="E251" t="str">
            <v>LIQUIDADO</v>
          </cell>
          <cell r="F251"/>
          <cell r="G251" t="str">
            <v>PERSONAL</v>
          </cell>
          <cell r="H251" t="str">
            <v>Marcela Lopez Munoz</v>
          </cell>
          <cell r="I251"/>
          <cell r="J251" t="str">
            <v>Marco Antonio Galvan Reyes</v>
          </cell>
          <cell r="K251"/>
          <cell r="L251"/>
          <cell r="M251">
            <v>10000</v>
          </cell>
          <cell r="N251">
            <v>1.98</v>
          </cell>
          <cell r="O251" t="str">
            <v>SEMANAL</v>
          </cell>
          <cell r="P251">
            <v>39391</v>
          </cell>
        </row>
        <row r="252">
          <cell r="B252">
            <v>253</v>
          </cell>
          <cell r="C252"/>
          <cell r="D252" t="str">
            <v>A</v>
          </cell>
          <cell r="E252" t="str">
            <v>LIQUIDADO</v>
          </cell>
          <cell r="F252"/>
          <cell r="G252" t="str">
            <v>PERSONAL</v>
          </cell>
          <cell r="H252" t="str">
            <v>Angelica Tabares Lopez</v>
          </cell>
          <cell r="I252"/>
          <cell r="J252" t="str">
            <v>María del Carmen Murillo Jaramillo</v>
          </cell>
          <cell r="K252"/>
          <cell r="L252"/>
          <cell r="M252">
            <v>15000</v>
          </cell>
          <cell r="N252">
            <v>1.92</v>
          </cell>
          <cell r="O252" t="str">
            <v>SEMANAL</v>
          </cell>
          <cell r="P252">
            <v>39391</v>
          </cell>
        </row>
        <row r="253">
          <cell r="B253">
            <v>254</v>
          </cell>
          <cell r="C253"/>
          <cell r="D253" t="str">
            <v>B</v>
          </cell>
          <cell r="E253" t="str">
            <v>LIQUIDADO</v>
          </cell>
          <cell r="F253"/>
          <cell r="G253" t="str">
            <v>PERSONAL</v>
          </cell>
          <cell r="H253" t="str">
            <v>Angelica Tabares Lopez</v>
          </cell>
          <cell r="I253"/>
          <cell r="J253" t="str">
            <v>Juana Romero Nava</v>
          </cell>
          <cell r="K253"/>
          <cell r="L253"/>
          <cell r="M253">
            <v>9000</v>
          </cell>
          <cell r="N253">
            <v>1.98</v>
          </cell>
          <cell r="O253" t="str">
            <v>SEMANAL</v>
          </cell>
          <cell r="P253">
            <v>39394</v>
          </cell>
        </row>
        <row r="254">
          <cell r="B254">
            <v>255</v>
          </cell>
          <cell r="C254"/>
          <cell r="D254" t="str">
            <v>B</v>
          </cell>
          <cell r="E254" t="str">
            <v>LIQUIDADO</v>
          </cell>
          <cell r="F254"/>
          <cell r="G254" t="str">
            <v>PERSONAL</v>
          </cell>
          <cell r="H254" t="str">
            <v>Monica Flores Mendoza (DF)</v>
          </cell>
          <cell r="I254"/>
          <cell r="J254" t="str">
            <v>Irma Bautista López</v>
          </cell>
          <cell r="K254"/>
          <cell r="L254"/>
          <cell r="M254">
            <v>10000</v>
          </cell>
          <cell r="N254">
            <v>1.98</v>
          </cell>
          <cell r="O254" t="str">
            <v>SEMANAL</v>
          </cell>
          <cell r="P254">
            <v>39398</v>
          </cell>
        </row>
        <row r="255">
          <cell r="B255">
            <v>256</v>
          </cell>
          <cell r="C255"/>
          <cell r="D255" t="str">
            <v>C</v>
          </cell>
          <cell r="E255" t="str">
            <v>LIQUIDADO</v>
          </cell>
          <cell r="F255"/>
          <cell r="G255" t="str">
            <v>PERSONAL</v>
          </cell>
          <cell r="H255" t="str">
            <v>Monica Flores Mendoza (DF)</v>
          </cell>
          <cell r="I255"/>
          <cell r="J255" t="str">
            <v>Ana María Hernandez Morales</v>
          </cell>
          <cell r="K255"/>
          <cell r="L255"/>
          <cell r="M255">
            <v>5000</v>
          </cell>
          <cell r="N255">
            <v>1.98</v>
          </cell>
          <cell r="O255" t="str">
            <v>SEMANAL</v>
          </cell>
          <cell r="P255">
            <v>39395</v>
          </cell>
        </row>
        <row r="256">
          <cell r="B256">
            <v>257</v>
          </cell>
          <cell r="C256"/>
          <cell r="D256" t="str">
            <v>C</v>
          </cell>
          <cell r="E256" t="str">
            <v>LIQUIDADO</v>
          </cell>
          <cell r="F256"/>
          <cell r="G256" t="str">
            <v>PERSONAL</v>
          </cell>
          <cell r="H256" t="str">
            <v>Monica Flores Mendoza (DF)</v>
          </cell>
          <cell r="I256"/>
          <cell r="J256" t="str">
            <v>Verónica Ordóñez Pérez</v>
          </cell>
          <cell r="K256"/>
          <cell r="L256"/>
          <cell r="M256">
            <v>5000</v>
          </cell>
          <cell r="N256">
            <v>1.98</v>
          </cell>
          <cell r="O256" t="str">
            <v>SEMANAL</v>
          </cell>
          <cell r="P256">
            <v>39398</v>
          </cell>
        </row>
        <row r="257">
          <cell r="B257">
            <v>258</v>
          </cell>
          <cell r="C257"/>
          <cell r="D257" t="str">
            <v>D</v>
          </cell>
          <cell r="E257" t="str">
            <v>LIQUIDADO</v>
          </cell>
          <cell r="F257"/>
          <cell r="G257" t="str">
            <v>PERSONAL</v>
          </cell>
          <cell r="H257" t="str">
            <v>Marcela Lopez Munoz</v>
          </cell>
          <cell r="I257"/>
          <cell r="J257" t="str">
            <v>Anthony Ramirez Ozorno</v>
          </cell>
          <cell r="K257"/>
          <cell r="L257"/>
          <cell r="M257">
            <v>10000</v>
          </cell>
          <cell r="N257">
            <v>1.98</v>
          </cell>
          <cell r="O257" t="str">
            <v>SEMANAL</v>
          </cell>
          <cell r="P257">
            <v>39395</v>
          </cell>
        </row>
        <row r="258">
          <cell r="B258">
            <v>259</v>
          </cell>
          <cell r="C258"/>
          <cell r="D258" t="str">
            <v>D</v>
          </cell>
          <cell r="E258" t="str">
            <v>LIQUIDADO</v>
          </cell>
          <cell r="F258"/>
          <cell r="G258" t="str">
            <v>PERSONAL</v>
          </cell>
          <cell r="H258" t="str">
            <v>Monica Flores Mendoza (DF)</v>
          </cell>
          <cell r="I258"/>
          <cell r="J258" t="str">
            <v>José Marcial Vargas Vera</v>
          </cell>
          <cell r="K258"/>
          <cell r="L258"/>
          <cell r="M258">
            <v>8000</v>
          </cell>
          <cell r="N258">
            <v>3.96</v>
          </cell>
          <cell r="O258" t="str">
            <v>CATORCENAL</v>
          </cell>
          <cell r="P258">
            <v>39395</v>
          </cell>
        </row>
        <row r="259">
          <cell r="B259">
            <v>260</v>
          </cell>
          <cell r="C259"/>
          <cell r="D259" t="str">
            <v>C</v>
          </cell>
          <cell r="E259" t="str">
            <v>LIQUIDADO</v>
          </cell>
          <cell r="F259"/>
          <cell r="G259" t="str">
            <v>PERSONAL</v>
          </cell>
          <cell r="H259" t="str">
            <v>Marcela Lopez Munoz</v>
          </cell>
          <cell r="I259"/>
          <cell r="J259" t="str">
            <v>María del Carmen Román Valdéz</v>
          </cell>
          <cell r="K259"/>
          <cell r="L259"/>
          <cell r="M259">
            <v>3000</v>
          </cell>
          <cell r="N259">
            <v>1.98</v>
          </cell>
          <cell r="O259" t="str">
            <v>SEMANAL</v>
          </cell>
          <cell r="P259">
            <v>39395</v>
          </cell>
        </row>
        <row r="260">
          <cell r="B260">
            <v>261</v>
          </cell>
          <cell r="C260"/>
          <cell r="D260" t="str">
            <v>A</v>
          </cell>
          <cell r="E260" t="str">
            <v>LIQUIDADO</v>
          </cell>
          <cell r="F260"/>
          <cell r="G260" t="str">
            <v>PERSONAL</v>
          </cell>
          <cell r="H260" t="str">
            <v>Administracion</v>
          </cell>
          <cell r="I260"/>
          <cell r="J260" t="str">
            <v>Ana Luisa Nahmias Basila</v>
          </cell>
          <cell r="K260"/>
          <cell r="L260"/>
          <cell r="M260">
            <v>20000</v>
          </cell>
          <cell r="N260">
            <v>5</v>
          </cell>
          <cell r="O260" t="str">
            <v>MENSUAL</v>
          </cell>
          <cell r="P260">
            <v>39399</v>
          </cell>
        </row>
        <row r="261">
          <cell r="B261">
            <v>263</v>
          </cell>
          <cell r="C261"/>
          <cell r="D261" t="str">
            <v>A</v>
          </cell>
          <cell r="E261" t="str">
            <v>LIQUIDADO</v>
          </cell>
          <cell r="F261"/>
          <cell r="G261" t="str">
            <v>PERSONAL</v>
          </cell>
          <cell r="H261" t="str">
            <v>Marcela Lopez Munoz</v>
          </cell>
          <cell r="I261"/>
          <cell r="J261" t="str">
            <v>María Guadalupe Paredes Calva</v>
          </cell>
          <cell r="K261"/>
          <cell r="L261"/>
          <cell r="M261">
            <v>1240</v>
          </cell>
          <cell r="N261">
            <v>1.98</v>
          </cell>
          <cell r="O261" t="str">
            <v>SEMANAL</v>
          </cell>
          <cell r="P261">
            <v>39384</v>
          </cell>
        </row>
        <row r="262">
          <cell r="B262">
            <v>264</v>
          </cell>
          <cell r="C262"/>
          <cell r="D262" t="str">
            <v>A</v>
          </cell>
          <cell r="E262" t="str">
            <v>LIQUIDADO</v>
          </cell>
          <cell r="F262"/>
          <cell r="G262" t="str">
            <v>PERSONAL</v>
          </cell>
          <cell r="H262" t="str">
            <v>Marcela Lopez Munoz</v>
          </cell>
          <cell r="I262"/>
          <cell r="J262" t="str">
            <v>MARIA GUADALUPE</v>
          </cell>
          <cell r="K262" t="str">
            <v>VICTORIANO</v>
          </cell>
          <cell r="L262" t="str">
            <v>MONZON</v>
          </cell>
          <cell r="M262">
            <v>1176</v>
          </cell>
          <cell r="N262">
            <v>1.98</v>
          </cell>
          <cell r="O262" t="str">
            <v>SEMANAL</v>
          </cell>
          <cell r="P262">
            <v>39373</v>
          </cell>
        </row>
        <row r="263">
          <cell r="B263">
            <v>265</v>
          </cell>
          <cell r="C263"/>
          <cell r="D263" t="str">
            <v>D</v>
          </cell>
          <cell r="E263" t="str">
            <v>INCOBRABLE</v>
          </cell>
          <cell r="F263"/>
          <cell r="G263" t="str">
            <v>PERSONAL</v>
          </cell>
          <cell r="H263" t="str">
            <v>Administracion</v>
          </cell>
          <cell r="I263"/>
          <cell r="J263" t="str">
            <v>JESUS</v>
          </cell>
          <cell r="K263" t="str">
            <v>MOTA</v>
          </cell>
          <cell r="L263" t="str">
            <v>VILLASENOR</v>
          </cell>
          <cell r="M263">
            <v>1240</v>
          </cell>
          <cell r="N263">
            <v>1.98</v>
          </cell>
          <cell r="O263" t="str">
            <v>SEMANAL</v>
          </cell>
          <cell r="P263">
            <v>39379</v>
          </cell>
        </row>
        <row r="264">
          <cell r="B264">
            <v>266</v>
          </cell>
          <cell r="C264"/>
          <cell r="D264" t="str">
            <v>A</v>
          </cell>
          <cell r="E264" t="str">
            <v>LIQUIDADO</v>
          </cell>
          <cell r="F264"/>
          <cell r="G264" t="str">
            <v>PERSONAL</v>
          </cell>
          <cell r="H264" t="str">
            <v>Monica Flores Mendoza (DF)</v>
          </cell>
          <cell r="I264"/>
          <cell r="J264" t="str">
            <v>Guadalupe Flores Cano</v>
          </cell>
          <cell r="K264"/>
          <cell r="L264"/>
          <cell r="M264">
            <v>1176</v>
          </cell>
          <cell r="N264">
            <v>1.98</v>
          </cell>
          <cell r="O264" t="str">
            <v>SEMANAL</v>
          </cell>
          <cell r="P264">
            <v>39380</v>
          </cell>
        </row>
        <row r="265">
          <cell r="B265">
            <v>267</v>
          </cell>
          <cell r="C265"/>
          <cell r="D265" t="str">
            <v>D</v>
          </cell>
          <cell r="E265" t="str">
            <v>LIQUIDADO</v>
          </cell>
          <cell r="F265"/>
          <cell r="G265" t="str">
            <v>PERSONAL</v>
          </cell>
          <cell r="H265" t="str">
            <v>Monica Flores Mendoza (DF)</v>
          </cell>
          <cell r="I265"/>
          <cell r="J265" t="str">
            <v>Erika Leonor Moreno López</v>
          </cell>
          <cell r="K265"/>
          <cell r="L265"/>
          <cell r="M265">
            <v>1240</v>
          </cell>
          <cell r="N265">
            <v>1.98</v>
          </cell>
          <cell r="O265" t="str">
            <v>SEMANAL</v>
          </cell>
          <cell r="P265">
            <v>39377</v>
          </cell>
        </row>
        <row r="266">
          <cell r="B266">
            <v>268</v>
          </cell>
          <cell r="C266"/>
          <cell r="D266" t="str">
            <v>A</v>
          </cell>
          <cell r="E266" t="str">
            <v>LIQUIDADO</v>
          </cell>
          <cell r="F266"/>
          <cell r="G266" t="str">
            <v>PERSONAL</v>
          </cell>
          <cell r="H266" t="str">
            <v>Monica Flores Mendoza (DF)</v>
          </cell>
          <cell r="I266"/>
          <cell r="J266" t="str">
            <v>Erika Denise Rivera Rodríguez</v>
          </cell>
          <cell r="K266"/>
          <cell r="L266"/>
          <cell r="M266">
            <v>1264</v>
          </cell>
          <cell r="N266">
            <v>2.2999999999999998</v>
          </cell>
          <cell r="O266" t="str">
            <v>SEMANAL</v>
          </cell>
          <cell r="P266">
            <v>39387</v>
          </cell>
        </row>
        <row r="267">
          <cell r="B267">
            <v>269</v>
          </cell>
          <cell r="C267"/>
          <cell r="D267" t="str">
            <v>A</v>
          </cell>
          <cell r="E267" t="str">
            <v>LIQUIDADO</v>
          </cell>
          <cell r="F267"/>
          <cell r="G267" t="str">
            <v>PERSONAL</v>
          </cell>
          <cell r="H267" t="str">
            <v>Administracion</v>
          </cell>
          <cell r="I267"/>
          <cell r="J267" t="str">
            <v>Rosa</v>
          </cell>
          <cell r="K267"/>
          <cell r="L267"/>
          <cell r="M267">
            <v>1264</v>
          </cell>
          <cell r="N267">
            <v>1.98</v>
          </cell>
          <cell r="O267" t="str">
            <v>SEMANAL</v>
          </cell>
          <cell r="P267">
            <v>39378</v>
          </cell>
        </row>
        <row r="268">
          <cell r="B268">
            <v>270</v>
          </cell>
          <cell r="C268"/>
          <cell r="D268" t="str">
            <v>C</v>
          </cell>
          <cell r="E268" t="str">
            <v>LIQUIDADO</v>
          </cell>
          <cell r="F268"/>
          <cell r="G268" t="str">
            <v>PERSONAL</v>
          </cell>
          <cell r="H268" t="str">
            <v>Administracion</v>
          </cell>
          <cell r="I268"/>
          <cell r="J268" t="str">
            <v>Araceli Cabrera Carrillo</v>
          </cell>
          <cell r="K268"/>
          <cell r="L268"/>
          <cell r="M268">
            <v>60000</v>
          </cell>
          <cell r="N268">
            <v>1.75</v>
          </cell>
          <cell r="O268" t="str">
            <v>SEMANAL</v>
          </cell>
          <cell r="P268">
            <v>39406</v>
          </cell>
        </row>
        <row r="269">
          <cell r="B269">
            <v>271</v>
          </cell>
          <cell r="C269"/>
          <cell r="D269" t="str">
            <v>C</v>
          </cell>
          <cell r="E269" t="str">
            <v>LIQUIDADO</v>
          </cell>
          <cell r="F269"/>
          <cell r="G269" t="str">
            <v>PERSONAL</v>
          </cell>
          <cell r="H269" t="str">
            <v>Marcela Lopez Munoz</v>
          </cell>
          <cell r="I269"/>
          <cell r="J269" t="str">
            <v>José Luis Paez Yepez</v>
          </cell>
          <cell r="K269"/>
          <cell r="L269"/>
          <cell r="M269">
            <v>20000</v>
          </cell>
          <cell r="N269">
            <v>1.92</v>
          </cell>
          <cell r="O269" t="str">
            <v>SEMANAL</v>
          </cell>
          <cell r="P269">
            <v>39409</v>
          </cell>
        </row>
        <row r="270">
          <cell r="B270">
            <v>272</v>
          </cell>
          <cell r="C270"/>
          <cell r="D270" t="str">
            <v>C</v>
          </cell>
          <cell r="E270" t="str">
            <v>LIQUIDADO</v>
          </cell>
          <cell r="F270"/>
          <cell r="G270" t="str">
            <v>PERSONAL</v>
          </cell>
          <cell r="H270" t="str">
            <v>Marcela Lopez Munoz</v>
          </cell>
          <cell r="I270"/>
          <cell r="J270" t="str">
            <v>Manuela Escobar González</v>
          </cell>
          <cell r="K270"/>
          <cell r="L270"/>
          <cell r="M270">
            <v>6000</v>
          </cell>
          <cell r="N270">
            <v>1.98</v>
          </cell>
          <cell r="O270" t="str">
            <v>SEMANAL</v>
          </cell>
          <cell r="P270">
            <v>39409</v>
          </cell>
        </row>
        <row r="271">
          <cell r="B271">
            <v>273</v>
          </cell>
          <cell r="C271"/>
          <cell r="D271" t="str">
            <v>C</v>
          </cell>
          <cell r="E271" t="str">
            <v>LIQUIDADO</v>
          </cell>
          <cell r="F271"/>
          <cell r="G271" t="str">
            <v>PERSONAL</v>
          </cell>
          <cell r="H271" t="str">
            <v>Marcela Lopez Munoz</v>
          </cell>
          <cell r="I271"/>
          <cell r="J271" t="str">
            <v>Manuel García Hernández</v>
          </cell>
          <cell r="K271"/>
          <cell r="L271"/>
          <cell r="M271">
            <v>8000</v>
          </cell>
          <cell r="N271">
            <v>1.98</v>
          </cell>
          <cell r="O271" t="str">
            <v>SEMANAL</v>
          </cell>
          <cell r="P271">
            <v>39409</v>
          </cell>
        </row>
        <row r="272">
          <cell r="B272">
            <v>274</v>
          </cell>
          <cell r="C272"/>
          <cell r="D272" t="str">
            <v>C</v>
          </cell>
          <cell r="E272" t="str">
            <v>LIQUIDADO</v>
          </cell>
          <cell r="F272"/>
          <cell r="G272" t="str">
            <v>PERSONAL</v>
          </cell>
          <cell r="H272" t="str">
            <v>Marcela Lopez Munoz</v>
          </cell>
          <cell r="I272"/>
          <cell r="J272" t="str">
            <v>Rafaela Vega Tellez</v>
          </cell>
          <cell r="K272"/>
          <cell r="L272"/>
          <cell r="M272">
            <v>10000</v>
          </cell>
          <cell r="N272">
            <v>1.98</v>
          </cell>
          <cell r="O272" t="str">
            <v>SEMANAL</v>
          </cell>
          <cell r="P272">
            <v>39412</v>
          </cell>
        </row>
        <row r="273">
          <cell r="B273">
            <v>275</v>
          </cell>
          <cell r="C273"/>
          <cell r="D273" t="str">
            <v>A</v>
          </cell>
          <cell r="E273" t="str">
            <v>LIQUIDADO</v>
          </cell>
          <cell r="F273"/>
          <cell r="G273" t="str">
            <v>PERSONAL</v>
          </cell>
          <cell r="H273" t="str">
            <v>Monica Flores Mendoza (DF)</v>
          </cell>
          <cell r="I273"/>
          <cell r="J273" t="str">
            <v>Maria de Luz del Pilar</v>
          </cell>
          <cell r="K273" t="str">
            <v>NAVA</v>
          </cell>
          <cell r="L273" t="str">
            <v>NAPOLES</v>
          </cell>
          <cell r="M273">
            <v>8000</v>
          </cell>
          <cell r="N273">
            <v>1.98</v>
          </cell>
          <cell r="O273" t="str">
            <v>QUINCENAL</v>
          </cell>
          <cell r="P273">
            <v>39409</v>
          </cell>
        </row>
        <row r="274">
          <cell r="B274">
            <v>276</v>
          </cell>
          <cell r="C274"/>
          <cell r="D274" t="str">
            <v>B</v>
          </cell>
          <cell r="E274" t="str">
            <v>LIQUIDADO</v>
          </cell>
          <cell r="F274"/>
          <cell r="G274" t="str">
            <v>PERSONAL</v>
          </cell>
          <cell r="H274" t="str">
            <v>Monica Flores Mendoza (DF)</v>
          </cell>
          <cell r="I274"/>
          <cell r="J274" t="str">
            <v>Adán Elias Arce</v>
          </cell>
          <cell r="K274"/>
          <cell r="L274"/>
          <cell r="M274">
            <v>8000</v>
          </cell>
          <cell r="N274">
            <v>1.98</v>
          </cell>
          <cell r="O274" t="str">
            <v>SEMANAL</v>
          </cell>
          <cell r="P274">
            <v>39409</v>
          </cell>
        </row>
        <row r="275">
          <cell r="B275">
            <v>277</v>
          </cell>
          <cell r="C275"/>
          <cell r="D275" t="str">
            <v>A</v>
          </cell>
          <cell r="E275" t="str">
            <v>LIQUIDADO</v>
          </cell>
          <cell r="F275"/>
          <cell r="G275" t="str">
            <v>PERSONAL</v>
          </cell>
          <cell r="H275" t="str">
            <v>Monica Flores Mendoza (DF)</v>
          </cell>
          <cell r="I275"/>
          <cell r="J275" t="str">
            <v>Antonio Najera Reyes</v>
          </cell>
          <cell r="K275"/>
          <cell r="L275"/>
          <cell r="M275">
            <v>7000</v>
          </cell>
          <cell r="N275">
            <v>1.98</v>
          </cell>
          <cell r="O275" t="str">
            <v>SEMANAL</v>
          </cell>
          <cell r="P275">
            <v>39409</v>
          </cell>
        </row>
        <row r="276">
          <cell r="B276">
            <v>278</v>
          </cell>
          <cell r="C276"/>
          <cell r="D276" t="str">
            <v>C</v>
          </cell>
          <cell r="E276" t="str">
            <v>LIQUIDADO</v>
          </cell>
          <cell r="F276"/>
          <cell r="G276" t="str">
            <v>PERSONAL</v>
          </cell>
          <cell r="H276" t="str">
            <v>Monica Flores Mendoza (DF)</v>
          </cell>
          <cell r="I276"/>
          <cell r="J276" t="str">
            <v>Perla Sofía Ruiz Aguilar</v>
          </cell>
          <cell r="K276"/>
          <cell r="L276"/>
          <cell r="M276">
            <v>10000</v>
          </cell>
          <cell r="N276">
            <v>1.98</v>
          </cell>
          <cell r="O276" t="str">
            <v>SEMANAL</v>
          </cell>
          <cell r="P276">
            <v>39409</v>
          </cell>
        </row>
        <row r="277">
          <cell r="B277">
            <v>279</v>
          </cell>
          <cell r="C277"/>
          <cell r="D277" t="str">
            <v>A</v>
          </cell>
          <cell r="E277" t="str">
            <v>LIQUIDADO</v>
          </cell>
          <cell r="F277"/>
          <cell r="G277" t="str">
            <v>PERSONAL</v>
          </cell>
          <cell r="H277" t="str">
            <v>Monica Flores Mendoza (DF)</v>
          </cell>
          <cell r="I277"/>
          <cell r="J277" t="str">
            <v>Rosalía Vargas González</v>
          </cell>
          <cell r="K277"/>
          <cell r="L277"/>
          <cell r="M277">
            <v>6000</v>
          </cell>
          <cell r="N277">
            <v>1.98</v>
          </cell>
          <cell r="O277" t="str">
            <v>QUINCENAL</v>
          </cell>
          <cell r="P277">
            <v>39409</v>
          </cell>
        </row>
        <row r="278">
          <cell r="B278">
            <v>280</v>
          </cell>
          <cell r="C278"/>
          <cell r="D278" t="str">
            <v>B</v>
          </cell>
          <cell r="E278" t="str">
            <v>LIQUIDADO</v>
          </cell>
          <cell r="F278"/>
          <cell r="G278" t="str">
            <v>PERSONAL</v>
          </cell>
          <cell r="H278" t="str">
            <v>Monica Flores Mendoza (DF)</v>
          </cell>
          <cell r="I278"/>
          <cell r="J278" t="str">
            <v>Lidia Baez Méndez</v>
          </cell>
          <cell r="K278"/>
          <cell r="L278"/>
          <cell r="M278">
            <v>3500</v>
          </cell>
          <cell r="N278">
            <v>1.98</v>
          </cell>
          <cell r="O278" t="str">
            <v>SEMANAL</v>
          </cell>
          <cell r="P278">
            <v>39409</v>
          </cell>
        </row>
        <row r="279">
          <cell r="B279">
            <v>281</v>
          </cell>
          <cell r="C279"/>
          <cell r="D279" t="str">
            <v>B</v>
          </cell>
          <cell r="E279" t="str">
            <v>LIQUIDADO</v>
          </cell>
          <cell r="F279"/>
          <cell r="G279" t="str">
            <v>PERSONAL</v>
          </cell>
          <cell r="H279" t="str">
            <v>Monica Flores Mendoza (DF)</v>
          </cell>
          <cell r="I279"/>
          <cell r="J279" t="str">
            <v>ALICIA</v>
          </cell>
          <cell r="K279" t="str">
            <v>GARCIA</v>
          </cell>
          <cell r="L279" t="str">
            <v>TREJO</v>
          </cell>
          <cell r="M279">
            <v>7000</v>
          </cell>
          <cell r="N279">
            <v>1.98</v>
          </cell>
          <cell r="O279" t="str">
            <v>SEMANAL</v>
          </cell>
          <cell r="P279">
            <v>39409</v>
          </cell>
        </row>
        <row r="280">
          <cell r="B280">
            <v>282</v>
          </cell>
          <cell r="C280"/>
          <cell r="D280" t="str">
            <v>D</v>
          </cell>
          <cell r="E280" t="str">
            <v>LIQUIDADO</v>
          </cell>
          <cell r="F280"/>
          <cell r="G280" t="str">
            <v>PERSONAL</v>
          </cell>
          <cell r="H280" t="str">
            <v>Marcela Lopez Munoz</v>
          </cell>
          <cell r="I280"/>
          <cell r="J280" t="str">
            <v>Patricia</v>
          </cell>
          <cell r="K280" t="str">
            <v>Rojas</v>
          </cell>
          <cell r="L280" t="str">
            <v>Collazo</v>
          </cell>
          <cell r="M280">
            <v>4110</v>
          </cell>
          <cell r="N280">
            <v>1.98</v>
          </cell>
          <cell r="O280" t="str">
            <v>SEMANAL</v>
          </cell>
          <cell r="P280">
            <v>39409</v>
          </cell>
        </row>
        <row r="281">
          <cell r="B281">
            <v>285</v>
          </cell>
          <cell r="C281"/>
          <cell r="D281" t="str">
            <v>A</v>
          </cell>
          <cell r="E281" t="str">
            <v>LIQUIDADO</v>
          </cell>
          <cell r="F281"/>
          <cell r="G281" t="str">
            <v>PERSONAL</v>
          </cell>
          <cell r="H281" t="str">
            <v>Monica Flores Mendoza (DF)</v>
          </cell>
          <cell r="I281"/>
          <cell r="J281" t="str">
            <v>Erika Denise Rivera Rodríguez</v>
          </cell>
          <cell r="K281"/>
          <cell r="L281"/>
          <cell r="M281">
            <v>3500</v>
          </cell>
          <cell r="N281">
            <v>1.98</v>
          </cell>
          <cell r="O281" t="str">
            <v>SEMANAL</v>
          </cell>
          <cell r="P281">
            <v>39412</v>
          </cell>
        </row>
        <row r="282">
          <cell r="B282">
            <v>286</v>
          </cell>
          <cell r="C282"/>
          <cell r="D282" t="str">
            <v>B</v>
          </cell>
          <cell r="E282" t="str">
            <v>LIQUIDADO</v>
          </cell>
          <cell r="F282"/>
          <cell r="G282" t="str">
            <v>PERSONAL</v>
          </cell>
          <cell r="H282" t="str">
            <v>Monica Flores Mendoza (DF)</v>
          </cell>
          <cell r="I282"/>
          <cell r="J282" t="str">
            <v>Erika Denise Rivera Rodríguez</v>
          </cell>
          <cell r="K282"/>
          <cell r="L282"/>
          <cell r="M282">
            <v>4110</v>
          </cell>
          <cell r="N282">
            <v>1.98</v>
          </cell>
          <cell r="O282" t="str">
            <v>SEMANAL</v>
          </cell>
          <cell r="P282">
            <v>39412</v>
          </cell>
        </row>
        <row r="283">
          <cell r="B283">
            <v>287</v>
          </cell>
          <cell r="C283"/>
          <cell r="D283" t="str">
            <v>C</v>
          </cell>
          <cell r="E283" t="str">
            <v>LIQUIDADO</v>
          </cell>
          <cell r="F283"/>
          <cell r="G283" t="str">
            <v>PERSONAL</v>
          </cell>
          <cell r="H283" t="str">
            <v>Pedro Solano Quiroz</v>
          </cell>
          <cell r="I283"/>
          <cell r="J283" t="str">
            <v>Juan Rosendo Estrada</v>
          </cell>
          <cell r="K283"/>
          <cell r="L283"/>
          <cell r="M283">
            <v>4000</v>
          </cell>
          <cell r="N283">
            <v>1.98</v>
          </cell>
          <cell r="O283" t="str">
            <v>SEMANAL</v>
          </cell>
          <cell r="P283">
            <v>39419</v>
          </cell>
        </row>
        <row r="284">
          <cell r="B284">
            <v>288</v>
          </cell>
          <cell r="C284"/>
          <cell r="D284" t="str">
            <v>D</v>
          </cell>
          <cell r="E284" t="str">
            <v>LIQUIDADO</v>
          </cell>
          <cell r="F284"/>
          <cell r="G284" t="str">
            <v>PERSONAL</v>
          </cell>
          <cell r="H284" t="str">
            <v>Marcela Lopez Munoz</v>
          </cell>
          <cell r="I284"/>
          <cell r="J284" t="str">
            <v>Roberto</v>
          </cell>
          <cell r="K284" t="str">
            <v>Arellano</v>
          </cell>
          <cell r="L284" t="str">
            <v>Martínez</v>
          </cell>
          <cell r="M284">
            <v>15000</v>
          </cell>
          <cell r="N284">
            <v>1.92</v>
          </cell>
          <cell r="O284" t="str">
            <v>SEMANAL</v>
          </cell>
          <cell r="P284">
            <v>39419</v>
          </cell>
        </row>
        <row r="285">
          <cell r="B285">
            <v>289</v>
          </cell>
          <cell r="C285"/>
          <cell r="D285" t="str">
            <v>B</v>
          </cell>
          <cell r="E285" t="str">
            <v>LIQUIDADO</v>
          </cell>
          <cell r="F285"/>
          <cell r="G285" t="str">
            <v>PERSONAL</v>
          </cell>
          <cell r="H285" t="str">
            <v>Marcela Lopez Munoz</v>
          </cell>
          <cell r="I285"/>
          <cell r="J285" t="str">
            <v>Hugo Alberto Rodríguez Zapién</v>
          </cell>
          <cell r="K285"/>
          <cell r="L285"/>
          <cell r="M285">
            <v>25000</v>
          </cell>
          <cell r="N285">
            <v>1.8839999999999999</v>
          </cell>
          <cell r="O285" t="str">
            <v>SEMANAL</v>
          </cell>
          <cell r="P285">
            <v>39416</v>
          </cell>
        </row>
        <row r="286">
          <cell r="B286">
            <v>290</v>
          </cell>
          <cell r="C286"/>
          <cell r="D286" t="str">
            <v>A</v>
          </cell>
          <cell r="E286" t="str">
            <v>LIQUIDADO</v>
          </cell>
          <cell r="F286"/>
          <cell r="G286" t="str">
            <v>PERSONAL</v>
          </cell>
          <cell r="H286" t="str">
            <v>Marcela Lopez Munoz</v>
          </cell>
          <cell r="I286"/>
          <cell r="J286" t="str">
            <v>Raúl Hernández Morales</v>
          </cell>
          <cell r="K286"/>
          <cell r="L286"/>
          <cell r="M286">
            <v>10000</v>
          </cell>
          <cell r="N286">
            <v>1.98</v>
          </cell>
          <cell r="O286" t="str">
            <v>SEMANAL</v>
          </cell>
          <cell r="P286">
            <v>39416</v>
          </cell>
        </row>
        <row r="287">
          <cell r="B287">
            <v>291</v>
          </cell>
          <cell r="C287"/>
          <cell r="D287" t="str">
            <v>D</v>
          </cell>
          <cell r="E287" t="str">
            <v>LIQUIDADO</v>
          </cell>
          <cell r="F287"/>
          <cell r="G287" t="str">
            <v>PERSONAL</v>
          </cell>
          <cell r="H287" t="str">
            <v>Administracion</v>
          </cell>
          <cell r="I287"/>
          <cell r="J287" t="str">
            <v>José Manuel</v>
          </cell>
          <cell r="K287" t="str">
            <v>Irenn</v>
          </cell>
          <cell r="L287" t="str">
            <v>Tellez</v>
          </cell>
          <cell r="M287">
            <v>8000</v>
          </cell>
          <cell r="N287">
            <v>8.58</v>
          </cell>
          <cell r="O287" t="str">
            <v>MENSUAL</v>
          </cell>
          <cell r="P287">
            <v>39416</v>
          </cell>
        </row>
        <row r="288">
          <cell r="B288">
            <v>292</v>
          </cell>
          <cell r="C288"/>
          <cell r="D288" t="str">
            <v>A</v>
          </cell>
          <cell r="E288" t="str">
            <v>LIQUIDADO</v>
          </cell>
          <cell r="F288"/>
          <cell r="G288" t="str">
            <v>PERSONAL</v>
          </cell>
          <cell r="H288" t="str">
            <v>Administracion</v>
          </cell>
          <cell r="I288"/>
          <cell r="J288" t="str">
            <v>Luis Fernando Oria Probert</v>
          </cell>
          <cell r="K288"/>
          <cell r="L288"/>
          <cell r="M288">
            <v>15000</v>
          </cell>
          <cell r="N288">
            <v>5</v>
          </cell>
          <cell r="O288" t="str">
            <v>MENSUAL</v>
          </cell>
          <cell r="P288">
            <v>39421</v>
          </cell>
        </row>
        <row r="289">
          <cell r="B289">
            <v>293</v>
          </cell>
          <cell r="C289"/>
          <cell r="D289" t="str">
            <v>D</v>
          </cell>
          <cell r="E289" t="str">
            <v>LIQUIDADO</v>
          </cell>
          <cell r="F289"/>
          <cell r="G289" t="str">
            <v>PERSONAL</v>
          </cell>
          <cell r="H289" t="str">
            <v>Marcela Lopez Munoz</v>
          </cell>
          <cell r="I289"/>
          <cell r="J289" t="str">
            <v>Martin Juarez Miranda</v>
          </cell>
          <cell r="K289"/>
          <cell r="L289"/>
          <cell r="M289">
            <v>15000</v>
          </cell>
          <cell r="N289">
            <v>1.92</v>
          </cell>
          <cell r="O289" t="str">
            <v>SEMANAL</v>
          </cell>
          <cell r="P289">
            <v>39426</v>
          </cell>
        </row>
        <row r="290">
          <cell r="B290">
            <v>294</v>
          </cell>
          <cell r="C290"/>
          <cell r="D290" t="str">
            <v>A</v>
          </cell>
          <cell r="E290" t="str">
            <v>LIQUIDADO</v>
          </cell>
          <cell r="F290"/>
          <cell r="G290" t="str">
            <v>PERSONAL</v>
          </cell>
          <cell r="H290" t="str">
            <v>Marcela Lopez Munoz</v>
          </cell>
          <cell r="I290"/>
          <cell r="J290" t="str">
            <v>María de la Luz Cruz Rivera</v>
          </cell>
          <cell r="K290"/>
          <cell r="L290"/>
          <cell r="M290">
            <v>5000</v>
          </cell>
          <cell r="N290">
            <v>1.98</v>
          </cell>
          <cell r="O290" t="str">
            <v>SEMANAL</v>
          </cell>
          <cell r="P290">
            <v>39423</v>
          </cell>
        </row>
        <row r="291">
          <cell r="B291">
            <v>295</v>
          </cell>
          <cell r="C291"/>
          <cell r="D291" t="str">
            <v>C</v>
          </cell>
          <cell r="E291" t="str">
            <v>LIQUIDADO</v>
          </cell>
          <cell r="F291"/>
          <cell r="G291" t="str">
            <v>PERSONAL</v>
          </cell>
          <cell r="H291" t="str">
            <v>Monica Flores Mendoza (DF)</v>
          </cell>
          <cell r="I291"/>
          <cell r="J291" t="str">
            <v>Dulce Lucero García Solorzano</v>
          </cell>
          <cell r="K291"/>
          <cell r="L291"/>
          <cell r="M291">
            <v>4000</v>
          </cell>
          <cell r="N291">
            <v>1.98</v>
          </cell>
          <cell r="O291" t="str">
            <v>SEMANAL</v>
          </cell>
          <cell r="P291">
            <v>39423</v>
          </cell>
        </row>
        <row r="292">
          <cell r="B292">
            <v>296</v>
          </cell>
          <cell r="C292"/>
          <cell r="D292" t="str">
            <v>C</v>
          </cell>
          <cell r="E292" t="str">
            <v>LIQUIDADO</v>
          </cell>
          <cell r="F292"/>
          <cell r="G292" t="str">
            <v>PERSONAL</v>
          </cell>
          <cell r="H292" t="str">
            <v>Monica Flores Mendoza (DF)</v>
          </cell>
          <cell r="I292"/>
          <cell r="J292" t="str">
            <v>Margarita Bautista López</v>
          </cell>
          <cell r="K292"/>
          <cell r="L292"/>
          <cell r="M292">
            <v>7000</v>
          </cell>
          <cell r="N292">
            <v>1.98</v>
          </cell>
          <cell r="O292" t="str">
            <v>SEMANAL</v>
          </cell>
          <cell r="P292">
            <v>39423</v>
          </cell>
        </row>
        <row r="293">
          <cell r="B293">
            <v>297</v>
          </cell>
          <cell r="C293"/>
          <cell r="D293" t="str">
            <v>A</v>
          </cell>
          <cell r="E293" t="str">
            <v>LIQUIDADO</v>
          </cell>
          <cell r="F293"/>
          <cell r="G293" t="str">
            <v>PERSONAL</v>
          </cell>
          <cell r="H293" t="str">
            <v>Monica Flores Mendoza (DF)</v>
          </cell>
          <cell r="I293"/>
          <cell r="J293" t="str">
            <v>Irene Ordoñes Lovaco</v>
          </cell>
          <cell r="K293"/>
          <cell r="L293"/>
          <cell r="M293">
            <v>7000</v>
          </cell>
          <cell r="N293">
            <v>1.98</v>
          </cell>
          <cell r="O293" t="str">
            <v>SEMANAL</v>
          </cell>
          <cell r="P293">
            <v>39423</v>
          </cell>
        </row>
        <row r="294">
          <cell r="B294">
            <v>298</v>
          </cell>
          <cell r="C294"/>
          <cell r="D294" t="str">
            <v>B</v>
          </cell>
          <cell r="E294" t="str">
            <v>LIQUIDADO</v>
          </cell>
          <cell r="F294"/>
          <cell r="G294" t="str">
            <v>PERSONAL</v>
          </cell>
          <cell r="H294" t="str">
            <v>Monica Flores Mendoza (DF)</v>
          </cell>
          <cell r="I294"/>
          <cell r="J294" t="str">
            <v>Marlene Medina Rojas</v>
          </cell>
          <cell r="K294"/>
          <cell r="L294"/>
          <cell r="M294">
            <v>3000</v>
          </cell>
          <cell r="N294">
            <v>1.98</v>
          </cell>
          <cell r="O294" t="str">
            <v>SEMANAL</v>
          </cell>
          <cell r="P294">
            <v>39423</v>
          </cell>
        </row>
        <row r="295">
          <cell r="B295">
            <v>299</v>
          </cell>
          <cell r="C295"/>
          <cell r="D295" t="str">
            <v>A</v>
          </cell>
          <cell r="E295" t="str">
            <v>LIQUIDADO</v>
          </cell>
          <cell r="F295"/>
          <cell r="G295" t="str">
            <v>PERSONAL</v>
          </cell>
          <cell r="H295" t="str">
            <v>Monica Flores Mendoza (DF)</v>
          </cell>
          <cell r="I295"/>
          <cell r="J295" t="str">
            <v>Rosa María Sánchez Pineda</v>
          </cell>
          <cell r="K295"/>
          <cell r="L295"/>
          <cell r="M295">
            <v>6000</v>
          </cell>
          <cell r="N295">
            <v>1.98</v>
          </cell>
          <cell r="O295" t="str">
            <v>SEMANAL</v>
          </cell>
          <cell r="P295">
            <v>39423</v>
          </cell>
        </row>
        <row r="296">
          <cell r="B296">
            <v>300</v>
          </cell>
          <cell r="C296"/>
          <cell r="D296" t="str">
            <v>B</v>
          </cell>
          <cell r="E296" t="str">
            <v>LIQUIDADO</v>
          </cell>
          <cell r="F296"/>
          <cell r="G296" t="str">
            <v>PERSONAL</v>
          </cell>
          <cell r="H296" t="str">
            <v>Angelica Tabares Lopez</v>
          </cell>
          <cell r="I296"/>
          <cell r="J296" t="str">
            <v>Martha de Jesus León</v>
          </cell>
          <cell r="K296"/>
          <cell r="L296"/>
          <cell r="M296">
            <v>16000</v>
          </cell>
          <cell r="N296">
            <v>1.98</v>
          </cell>
          <cell r="O296" t="str">
            <v>SEMANAL</v>
          </cell>
          <cell r="P296">
            <v>39426</v>
          </cell>
        </row>
        <row r="297">
          <cell r="B297">
            <v>301</v>
          </cell>
          <cell r="C297"/>
          <cell r="D297" t="str">
            <v>C</v>
          </cell>
          <cell r="E297" t="str">
            <v>LIQUIDADO</v>
          </cell>
          <cell r="F297"/>
          <cell r="G297" t="str">
            <v>PERSONAL</v>
          </cell>
          <cell r="H297" t="str">
            <v>Pedro Solano Quiroz</v>
          </cell>
          <cell r="I297"/>
          <cell r="J297" t="str">
            <v>Irineo Salgado Sánchez</v>
          </cell>
          <cell r="K297"/>
          <cell r="L297"/>
          <cell r="M297">
            <v>4000</v>
          </cell>
          <cell r="N297">
            <v>1.98</v>
          </cell>
          <cell r="O297" t="str">
            <v>SEMANAL</v>
          </cell>
          <cell r="P297">
            <v>39426</v>
          </cell>
        </row>
        <row r="298">
          <cell r="B298">
            <v>302</v>
          </cell>
          <cell r="C298"/>
          <cell r="D298" t="str">
            <v>D</v>
          </cell>
          <cell r="E298" t="str">
            <v>LIQUIDADO</v>
          </cell>
          <cell r="F298"/>
          <cell r="G298" t="str">
            <v>PERSONAL</v>
          </cell>
          <cell r="H298" t="str">
            <v>Marcela Lopez Munoz</v>
          </cell>
          <cell r="I298"/>
          <cell r="J298" t="str">
            <v>Jorge Samuel Beltrán Paz</v>
          </cell>
          <cell r="K298"/>
          <cell r="L298"/>
          <cell r="M298">
            <v>8000</v>
          </cell>
          <cell r="N298">
            <v>1.98</v>
          </cell>
          <cell r="O298" t="str">
            <v>SEMANAL</v>
          </cell>
          <cell r="P298">
            <v>39372</v>
          </cell>
        </row>
        <row r="299">
          <cell r="B299">
            <v>303</v>
          </cell>
          <cell r="C299"/>
          <cell r="D299" t="str">
            <v>B</v>
          </cell>
          <cell r="E299" t="str">
            <v>LIQUIDADO</v>
          </cell>
          <cell r="F299"/>
          <cell r="G299" t="str">
            <v>PERSONAL</v>
          </cell>
          <cell r="H299" t="str">
            <v>Monica Flores Mendoza (DF)</v>
          </cell>
          <cell r="I299"/>
          <cell r="J299" t="str">
            <v>PATRICIA</v>
          </cell>
          <cell r="K299" t="str">
            <v>VARGAS</v>
          </cell>
          <cell r="L299" t="str">
            <v>LOZA</v>
          </cell>
          <cell r="M299">
            <v>3000</v>
          </cell>
          <cell r="N299">
            <v>1.98</v>
          </cell>
          <cell r="O299" t="str">
            <v>SEMANAL</v>
          </cell>
          <cell r="P299">
            <v>39430</v>
          </cell>
        </row>
        <row r="300">
          <cell r="B300">
            <v>304</v>
          </cell>
          <cell r="C300"/>
          <cell r="D300" t="str">
            <v>B</v>
          </cell>
          <cell r="E300" t="str">
            <v>LIQUIDADO</v>
          </cell>
          <cell r="F300"/>
          <cell r="G300" t="str">
            <v>PERSONAL</v>
          </cell>
          <cell r="H300" t="str">
            <v>Monica Flores Mendoza (DF)</v>
          </cell>
          <cell r="I300"/>
          <cell r="J300" t="str">
            <v>María Isabel Jacobo Meza</v>
          </cell>
          <cell r="K300"/>
          <cell r="L300"/>
          <cell r="M300">
            <v>3000</v>
          </cell>
          <cell r="N300">
            <v>1.98</v>
          </cell>
          <cell r="O300" t="str">
            <v>SEMANAL</v>
          </cell>
          <cell r="P300">
            <v>39430</v>
          </cell>
        </row>
        <row r="301">
          <cell r="B301">
            <v>305</v>
          </cell>
          <cell r="C301"/>
          <cell r="D301" t="str">
            <v>D</v>
          </cell>
          <cell r="E301" t="str">
            <v>LIQUIDADO</v>
          </cell>
          <cell r="F301"/>
          <cell r="G301" t="str">
            <v>PERSONAL</v>
          </cell>
          <cell r="H301" t="str">
            <v>Monica Flores Mendoza (DF)</v>
          </cell>
          <cell r="I301"/>
          <cell r="J301" t="str">
            <v>Leticia</v>
          </cell>
          <cell r="K301" t="str">
            <v>Méndez</v>
          </cell>
          <cell r="L301" t="str">
            <v>Flores</v>
          </cell>
          <cell r="M301">
            <v>8000</v>
          </cell>
          <cell r="N301">
            <v>1.98</v>
          </cell>
          <cell r="O301" t="str">
            <v>SEMANAL</v>
          </cell>
          <cell r="P301">
            <v>39430</v>
          </cell>
        </row>
        <row r="302">
          <cell r="B302">
            <v>306</v>
          </cell>
          <cell r="C302"/>
          <cell r="D302" t="str">
            <v>B</v>
          </cell>
          <cell r="E302" t="str">
            <v>LIQUIDADO</v>
          </cell>
          <cell r="F302"/>
          <cell r="G302" t="str">
            <v>PERSONAL</v>
          </cell>
          <cell r="H302" t="str">
            <v>Monica Flores Mendoza (DF)</v>
          </cell>
          <cell r="I302"/>
          <cell r="J302" t="str">
            <v>Luis Alberto Molina Martínez</v>
          </cell>
          <cell r="K302"/>
          <cell r="L302"/>
          <cell r="M302">
            <v>4000</v>
          </cell>
          <cell r="N302">
            <v>1.98</v>
          </cell>
          <cell r="O302" t="str">
            <v>SEMANAL</v>
          </cell>
          <cell r="P302">
            <v>39430</v>
          </cell>
        </row>
        <row r="303">
          <cell r="B303">
            <v>307</v>
          </cell>
          <cell r="C303"/>
          <cell r="D303" t="str">
            <v>B</v>
          </cell>
          <cell r="E303" t="str">
            <v>LIQUIDADO</v>
          </cell>
          <cell r="F303"/>
          <cell r="G303" t="str">
            <v>PERSONAL</v>
          </cell>
          <cell r="H303" t="str">
            <v>Monica Flores Mendoza (DF)</v>
          </cell>
          <cell r="I303"/>
          <cell r="J303" t="str">
            <v>Martha Elizabeth Vega Gutiérrez</v>
          </cell>
          <cell r="K303"/>
          <cell r="L303"/>
          <cell r="M303">
            <v>6000</v>
          </cell>
          <cell r="N303">
            <v>1.98</v>
          </cell>
          <cell r="O303" t="str">
            <v>SEMANAL</v>
          </cell>
          <cell r="P303">
            <v>39435</v>
          </cell>
        </row>
        <row r="304">
          <cell r="B304">
            <v>308</v>
          </cell>
          <cell r="C304"/>
          <cell r="D304" t="str">
            <v>C</v>
          </cell>
          <cell r="E304" t="str">
            <v>LIQUIDADO</v>
          </cell>
          <cell r="F304"/>
          <cell r="G304" t="str">
            <v>PERSONAL</v>
          </cell>
          <cell r="H304" t="str">
            <v>Monica Flores Mendoza (DF)</v>
          </cell>
          <cell r="I304"/>
          <cell r="J304" t="str">
            <v>Yolanda Aguilar Ramírez</v>
          </cell>
          <cell r="K304"/>
          <cell r="L304"/>
          <cell r="M304">
            <v>10000</v>
          </cell>
          <cell r="N304">
            <v>1.98</v>
          </cell>
          <cell r="O304" t="str">
            <v>SEMANAL</v>
          </cell>
          <cell r="P304">
            <v>39430</v>
          </cell>
        </row>
        <row r="305">
          <cell r="B305">
            <v>309</v>
          </cell>
          <cell r="C305"/>
          <cell r="D305" t="str">
            <v>B</v>
          </cell>
          <cell r="E305" t="str">
            <v>LIQUIDADO</v>
          </cell>
          <cell r="F305"/>
          <cell r="G305" t="str">
            <v>PERSONAL</v>
          </cell>
          <cell r="H305" t="str">
            <v>Marcela Lopez Munoz</v>
          </cell>
          <cell r="I305"/>
          <cell r="J305" t="str">
            <v>Claudia Lorena García Romero</v>
          </cell>
          <cell r="K305"/>
          <cell r="L305"/>
          <cell r="M305">
            <v>15000</v>
          </cell>
          <cell r="N305">
            <v>1.923</v>
          </cell>
          <cell r="O305" t="str">
            <v>SEMANAL</v>
          </cell>
          <cell r="P305">
            <v>39429</v>
          </cell>
        </row>
        <row r="306">
          <cell r="B306">
            <v>310</v>
          </cell>
          <cell r="C306"/>
          <cell r="D306" t="str">
            <v>D</v>
          </cell>
          <cell r="E306" t="str">
            <v>LIQUIDADO</v>
          </cell>
          <cell r="F306"/>
          <cell r="G306" t="str">
            <v>PERSONAL</v>
          </cell>
          <cell r="H306" t="str">
            <v>Marcela Lopez Munoz</v>
          </cell>
          <cell r="I306"/>
          <cell r="J306" t="str">
            <v>Emiliano</v>
          </cell>
          <cell r="K306" t="str">
            <v>Mireles</v>
          </cell>
          <cell r="L306" t="str">
            <v>González</v>
          </cell>
          <cell r="M306">
            <v>18000</v>
          </cell>
          <cell r="N306">
            <v>1.923</v>
          </cell>
          <cell r="O306" t="str">
            <v>SEMANAL</v>
          </cell>
          <cell r="P306">
            <v>39440</v>
          </cell>
        </row>
        <row r="307">
          <cell r="B307">
            <v>311</v>
          </cell>
          <cell r="C307"/>
          <cell r="D307" t="str">
            <v>C</v>
          </cell>
          <cell r="E307" t="str">
            <v>LIQUIDADO</v>
          </cell>
          <cell r="F307"/>
          <cell r="G307" t="str">
            <v>PERSONAL</v>
          </cell>
          <cell r="H307" t="str">
            <v>Monica Flores Mendoza (DF)</v>
          </cell>
          <cell r="I307"/>
          <cell r="J307" t="str">
            <v>Hermelinda Huaracha Pérez</v>
          </cell>
          <cell r="K307"/>
          <cell r="L307"/>
          <cell r="M307">
            <v>7000</v>
          </cell>
          <cell r="N307">
            <v>1.98</v>
          </cell>
          <cell r="O307" t="str">
            <v>SEMANAL</v>
          </cell>
          <cell r="P307">
            <v>39440</v>
          </cell>
        </row>
        <row r="308">
          <cell r="B308">
            <v>312</v>
          </cell>
          <cell r="C308"/>
          <cell r="D308" t="str">
            <v>A</v>
          </cell>
          <cell r="E308" t="str">
            <v>LIQUIDADO</v>
          </cell>
          <cell r="F308"/>
          <cell r="G308" t="str">
            <v>PERSONAL</v>
          </cell>
          <cell r="H308" t="str">
            <v>Marcela Lopez Munoz</v>
          </cell>
          <cell r="I308"/>
          <cell r="J308" t="str">
            <v>berenice nieto roman</v>
          </cell>
          <cell r="K308"/>
          <cell r="L308"/>
          <cell r="M308">
            <v>5000</v>
          </cell>
          <cell r="N308">
            <v>1.98</v>
          </cell>
          <cell r="O308" t="str">
            <v>SEMANAL</v>
          </cell>
          <cell r="P308">
            <v>39440</v>
          </cell>
        </row>
        <row r="309">
          <cell r="B309">
            <v>313</v>
          </cell>
          <cell r="C309"/>
          <cell r="D309" t="str">
            <v>B</v>
          </cell>
          <cell r="E309" t="str">
            <v>LIQUIDADO</v>
          </cell>
          <cell r="F309"/>
          <cell r="G309" t="str">
            <v>PERSONAL</v>
          </cell>
          <cell r="H309" t="str">
            <v>Marcela Lopez Munoz</v>
          </cell>
          <cell r="I309"/>
          <cell r="J309" t="str">
            <v>Yazmin Karina Rico Soriano</v>
          </cell>
          <cell r="K309"/>
          <cell r="L309"/>
          <cell r="M309">
            <v>8000</v>
          </cell>
          <cell r="N309">
            <v>1.98</v>
          </cell>
          <cell r="O309" t="str">
            <v>MENSUAL</v>
          </cell>
          <cell r="P309">
            <v>39440</v>
          </cell>
        </row>
        <row r="310">
          <cell r="B310">
            <v>314</v>
          </cell>
          <cell r="C310"/>
          <cell r="D310" t="str">
            <v>A</v>
          </cell>
          <cell r="E310" t="str">
            <v>LIQUIDADO</v>
          </cell>
          <cell r="F310"/>
          <cell r="G310" t="str">
            <v>PERSONAL</v>
          </cell>
          <cell r="H310" t="str">
            <v>Marcela Lopez Munoz</v>
          </cell>
          <cell r="I310"/>
          <cell r="J310" t="str">
            <v>Rebeca Gomez Rivero</v>
          </cell>
          <cell r="K310"/>
          <cell r="L310"/>
          <cell r="M310">
            <v>8000</v>
          </cell>
          <cell r="N310">
            <v>3.9609999999999999</v>
          </cell>
          <cell r="O310" t="str">
            <v>CATORCENAL</v>
          </cell>
          <cell r="P310">
            <v>39442</v>
          </cell>
        </row>
        <row r="311">
          <cell r="B311">
            <v>315</v>
          </cell>
          <cell r="C311"/>
          <cell r="D311" t="str">
            <v>B</v>
          </cell>
          <cell r="E311" t="str">
            <v>LIQUIDADO</v>
          </cell>
          <cell r="F311"/>
          <cell r="G311" t="str">
            <v>PERSONAL</v>
          </cell>
          <cell r="H311" t="str">
            <v>Pedro Solano Quiroz</v>
          </cell>
          <cell r="I311"/>
          <cell r="J311" t="str">
            <v>CRISPIN</v>
          </cell>
          <cell r="K311" t="str">
            <v>GONZALEZ</v>
          </cell>
          <cell r="L311" t="str">
            <v>GONZALEZ</v>
          </cell>
          <cell r="M311">
            <v>3000</v>
          </cell>
          <cell r="N311">
            <v>1.98</v>
          </cell>
          <cell r="O311" t="str">
            <v>SEMANAL</v>
          </cell>
          <cell r="P311">
            <v>39447</v>
          </cell>
        </row>
        <row r="312">
          <cell r="B312">
            <v>316</v>
          </cell>
          <cell r="C312"/>
          <cell r="D312" t="str">
            <v>A</v>
          </cell>
          <cell r="E312" t="str">
            <v>LIQUIDADO</v>
          </cell>
          <cell r="F312"/>
          <cell r="G312" t="str">
            <v>PERSONAL</v>
          </cell>
          <cell r="H312" t="str">
            <v>Marcela Lopez Munoz</v>
          </cell>
          <cell r="I312"/>
          <cell r="J312" t="str">
            <v>Maribel Rodriguez Vega</v>
          </cell>
          <cell r="K312"/>
          <cell r="L312"/>
          <cell r="M312">
            <v>4000</v>
          </cell>
          <cell r="N312">
            <v>1.923</v>
          </cell>
          <cell r="O312" t="str">
            <v>SEMANAL</v>
          </cell>
          <cell r="P312">
            <v>39447</v>
          </cell>
        </row>
        <row r="313">
          <cell r="B313">
            <v>317</v>
          </cell>
          <cell r="C313"/>
          <cell r="D313" t="str">
            <v>D</v>
          </cell>
          <cell r="E313" t="str">
            <v>INCOBRABLE</v>
          </cell>
          <cell r="F313"/>
          <cell r="G313" t="str">
            <v>PERSONAL</v>
          </cell>
          <cell r="H313" t="str">
            <v>Monica Flores Mendoza (DF)</v>
          </cell>
          <cell r="I313"/>
          <cell r="J313" t="str">
            <v>Ana María Hernandez Morales</v>
          </cell>
          <cell r="K313"/>
          <cell r="L313"/>
          <cell r="M313">
            <v>7000</v>
          </cell>
          <cell r="N313">
            <v>1.98</v>
          </cell>
          <cell r="O313" t="str">
            <v>SEMANAL</v>
          </cell>
          <cell r="P313">
            <v>39458</v>
          </cell>
        </row>
        <row r="314">
          <cell r="B314">
            <v>318</v>
          </cell>
          <cell r="C314"/>
          <cell r="D314" t="str">
            <v>C</v>
          </cell>
          <cell r="E314" t="str">
            <v>LIQUIDADO</v>
          </cell>
          <cell r="F314"/>
          <cell r="G314" t="str">
            <v>PERSONAL</v>
          </cell>
          <cell r="H314" t="str">
            <v>Monica Flores Mendoza (DF)</v>
          </cell>
          <cell r="I314"/>
          <cell r="J314" t="str">
            <v>Jose Gomez Dominguez</v>
          </cell>
          <cell r="K314"/>
          <cell r="L314"/>
          <cell r="M314">
            <v>15000</v>
          </cell>
          <cell r="N314">
            <v>3.8460000000000001</v>
          </cell>
          <cell r="O314" t="str">
            <v>SEMANAL</v>
          </cell>
          <cell r="P314">
            <v>39458</v>
          </cell>
        </row>
        <row r="315">
          <cell r="B315">
            <v>319</v>
          </cell>
          <cell r="C315"/>
          <cell r="D315" t="str">
            <v>B</v>
          </cell>
          <cell r="E315" t="str">
            <v>LIQUIDADO</v>
          </cell>
          <cell r="F315"/>
          <cell r="G315" t="str">
            <v>SOLIDARIO</v>
          </cell>
          <cell r="H315" t="str">
            <v>Monica Flores Mendoza (DF)</v>
          </cell>
          <cell r="I315"/>
          <cell r="J315" t="str">
            <v>GRUPO MARTHA</v>
          </cell>
          <cell r="K315"/>
          <cell r="L315"/>
          <cell r="M315">
            <v>30000</v>
          </cell>
          <cell r="N315">
            <v>1.865</v>
          </cell>
          <cell r="O315" t="str">
            <v>SEMANAL</v>
          </cell>
          <cell r="P315">
            <v>39458</v>
          </cell>
        </row>
        <row r="316">
          <cell r="B316">
            <v>320</v>
          </cell>
          <cell r="C316"/>
          <cell r="D316" t="str">
            <v>B</v>
          </cell>
          <cell r="E316" t="str">
            <v>LIQUIDADO</v>
          </cell>
          <cell r="F316"/>
          <cell r="G316" t="str">
            <v>PERSONAL</v>
          </cell>
          <cell r="H316" t="str">
            <v>Marcela Lopez Munoz</v>
          </cell>
          <cell r="I316"/>
          <cell r="J316" t="str">
            <v>José Santiago</v>
          </cell>
          <cell r="K316" t="str">
            <v>Carvajal</v>
          </cell>
          <cell r="L316" t="str">
            <v>Islas</v>
          </cell>
          <cell r="M316">
            <v>7000</v>
          </cell>
          <cell r="N316">
            <v>1.98</v>
          </cell>
          <cell r="O316" t="str">
            <v>SEMANAL</v>
          </cell>
          <cell r="P316">
            <v>39458</v>
          </cell>
        </row>
        <row r="317">
          <cell r="B317">
            <v>321</v>
          </cell>
          <cell r="C317"/>
          <cell r="D317" t="str">
            <v>B</v>
          </cell>
          <cell r="E317" t="str">
            <v>LIQUIDADO</v>
          </cell>
          <cell r="F317"/>
          <cell r="G317" t="str">
            <v>PERSONAL</v>
          </cell>
          <cell r="H317" t="str">
            <v>Monica Flores Mendoza (DF)</v>
          </cell>
          <cell r="I317"/>
          <cell r="J317" t="str">
            <v>Rebeca Molino Bello</v>
          </cell>
          <cell r="K317"/>
          <cell r="L317"/>
          <cell r="M317">
            <v>8000</v>
          </cell>
          <cell r="N317">
            <v>1.98</v>
          </cell>
          <cell r="O317" t="str">
            <v>SEMANAL</v>
          </cell>
          <cell r="P317">
            <v>39458</v>
          </cell>
        </row>
        <row r="318">
          <cell r="B318">
            <v>322</v>
          </cell>
          <cell r="C318"/>
          <cell r="D318" t="str">
            <v>D</v>
          </cell>
          <cell r="E318" t="str">
            <v>LIQUIDADO</v>
          </cell>
          <cell r="F318"/>
          <cell r="G318" t="str">
            <v>PERSONAL</v>
          </cell>
          <cell r="H318" t="str">
            <v>Monica Flores Mendoza (DF)</v>
          </cell>
          <cell r="I318"/>
          <cell r="J318" t="str">
            <v>Eduardo</v>
          </cell>
          <cell r="K318" t="str">
            <v>Mendoza</v>
          </cell>
          <cell r="L318" t="str">
            <v>Cedillo</v>
          </cell>
          <cell r="M318">
            <v>7000</v>
          </cell>
          <cell r="N318">
            <v>1.98</v>
          </cell>
          <cell r="O318" t="str">
            <v>SEMANAL</v>
          </cell>
          <cell r="P318">
            <v>39458</v>
          </cell>
        </row>
        <row r="319">
          <cell r="B319">
            <v>323</v>
          </cell>
          <cell r="C319"/>
          <cell r="D319" t="str">
            <v>B</v>
          </cell>
          <cell r="E319" t="str">
            <v>LIQUIDADO</v>
          </cell>
          <cell r="F319"/>
          <cell r="G319" t="str">
            <v>PERSONAL</v>
          </cell>
          <cell r="H319" t="str">
            <v>Marcela Lopez Munoz</v>
          </cell>
          <cell r="I319"/>
          <cell r="J319" t="str">
            <v>Carolina García Torres</v>
          </cell>
          <cell r="K319"/>
          <cell r="L319"/>
          <cell r="M319">
            <v>7000</v>
          </cell>
          <cell r="N319">
            <v>1.98</v>
          </cell>
          <cell r="O319" t="str">
            <v>SEMANAL</v>
          </cell>
          <cell r="P319">
            <v>39458</v>
          </cell>
        </row>
        <row r="320">
          <cell r="B320">
            <v>324</v>
          </cell>
          <cell r="C320"/>
          <cell r="D320" t="str">
            <v>B</v>
          </cell>
          <cell r="E320" t="str">
            <v>LIQUIDADO</v>
          </cell>
          <cell r="F320"/>
          <cell r="G320" t="str">
            <v>PERSONAL</v>
          </cell>
          <cell r="H320" t="str">
            <v>Monica Flores Mendoza (DF)</v>
          </cell>
          <cell r="I320"/>
          <cell r="J320" t="str">
            <v>Ignacio Quiroz Aguilar 12 / octubre /1940</v>
          </cell>
          <cell r="K320"/>
          <cell r="L320"/>
          <cell r="M320">
            <v>40000</v>
          </cell>
          <cell r="N320">
            <v>1.8260000000000001</v>
          </cell>
          <cell r="O320" t="str">
            <v>SEMANAL</v>
          </cell>
          <cell r="P320">
            <v>39458</v>
          </cell>
        </row>
        <row r="321">
          <cell r="B321">
            <v>325</v>
          </cell>
          <cell r="C321"/>
          <cell r="D321" t="str">
            <v>C</v>
          </cell>
          <cell r="E321" t="str">
            <v>LIQUIDADO</v>
          </cell>
          <cell r="F321"/>
          <cell r="G321" t="str">
            <v>PERSONAL</v>
          </cell>
          <cell r="H321" t="str">
            <v>Pedro Solano Quiroz</v>
          </cell>
          <cell r="I321"/>
          <cell r="J321" t="str">
            <v>María Guadalupe</v>
          </cell>
          <cell r="K321" t="str">
            <v>Reynoso</v>
          </cell>
          <cell r="L321" t="str">
            <v>Vargas</v>
          </cell>
          <cell r="M321">
            <v>4000</v>
          </cell>
          <cell r="N321">
            <v>1.98</v>
          </cell>
          <cell r="O321" t="str">
            <v>SEMANAL</v>
          </cell>
          <cell r="P321">
            <v>39461</v>
          </cell>
        </row>
        <row r="322">
          <cell r="B322">
            <v>326</v>
          </cell>
          <cell r="C322"/>
          <cell r="D322" t="str">
            <v>B</v>
          </cell>
          <cell r="E322" t="str">
            <v>LIQUIDADO</v>
          </cell>
          <cell r="F322"/>
          <cell r="G322" t="str">
            <v>PERSONAL</v>
          </cell>
          <cell r="H322" t="str">
            <v>Marcela Lopez Munoz</v>
          </cell>
          <cell r="I322"/>
          <cell r="J322" t="str">
            <v>Julio de Jesus Flores</v>
          </cell>
          <cell r="K322"/>
          <cell r="L322"/>
          <cell r="M322">
            <v>20000</v>
          </cell>
          <cell r="N322">
            <v>1.923</v>
          </cell>
          <cell r="O322" t="str">
            <v>SEMANAL</v>
          </cell>
          <cell r="P322">
            <v>39458</v>
          </cell>
        </row>
        <row r="323">
          <cell r="B323">
            <v>327</v>
          </cell>
          <cell r="C323"/>
          <cell r="D323" t="str">
            <v>A</v>
          </cell>
          <cell r="E323" t="str">
            <v>LIQUIDADO</v>
          </cell>
          <cell r="F323"/>
          <cell r="G323" t="str">
            <v>PERSONAL</v>
          </cell>
          <cell r="H323" t="str">
            <v>Administracion</v>
          </cell>
          <cell r="I323"/>
          <cell r="J323" t="str">
            <v>José Trejo Rodríguez</v>
          </cell>
          <cell r="K323"/>
          <cell r="L323"/>
          <cell r="M323">
            <v>35704</v>
          </cell>
          <cell r="N323">
            <v>0.371</v>
          </cell>
          <cell r="O323" t="str">
            <v>CATORCENAL</v>
          </cell>
          <cell r="P323">
            <v>39458</v>
          </cell>
        </row>
        <row r="324">
          <cell r="B324">
            <v>328</v>
          </cell>
          <cell r="C324"/>
          <cell r="D324" t="str">
            <v>B</v>
          </cell>
          <cell r="E324" t="str">
            <v>LIQUIDADO</v>
          </cell>
          <cell r="F324"/>
          <cell r="G324" t="str">
            <v>PERSONAL</v>
          </cell>
          <cell r="H324" t="str">
            <v>Monica Flores Mendoza (DF)</v>
          </cell>
          <cell r="I324"/>
          <cell r="J324" t="str">
            <v>Juan</v>
          </cell>
          <cell r="K324" t="str">
            <v>Ramirez</v>
          </cell>
          <cell r="L324" t="str">
            <v>Luna</v>
          </cell>
          <cell r="M324">
            <v>50000</v>
          </cell>
          <cell r="N324">
            <v>3.0760000000000001</v>
          </cell>
          <cell r="O324" t="str">
            <v>CATORCENAL</v>
          </cell>
          <cell r="P324">
            <v>39470</v>
          </cell>
        </row>
        <row r="325">
          <cell r="B325">
            <v>329</v>
          </cell>
          <cell r="C325"/>
          <cell r="D325" t="str">
            <v>B</v>
          </cell>
          <cell r="E325" t="str">
            <v>LIQUIDADO</v>
          </cell>
          <cell r="F325"/>
          <cell r="G325" t="str">
            <v>PERSONAL</v>
          </cell>
          <cell r="H325" t="str">
            <v>Monica Flores Mendoza (DF)</v>
          </cell>
          <cell r="I325"/>
          <cell r="J325" t="str">
            <v>Patricia</v>
          </cell>
          <cell r="K325" t="str">
            <v>Rojas</v>
          </cell>
          <cell r="L325" t="str">
            <v>Collazo</v>
          </cell>
          <cell r="M325">
            <v>3000</v>
          </cell>
          <cell r="N325">
            <v>1.98</v>
          </cell>
          <cell r="O325" t="str">
            <v>SEMANAL</v>
          </cell>
          <cell r="P325">
            <v>39466</v>
          </cell>
        </row>
        <row r="326">
          <cell r="B326">
            <v>330</v>
          </cell>
          <cell r="C326"/>
          <cell r="D326" t="str">
            <v>D</v>
          </cell>
          <cell r="E326" t="str">
            <v>LIQUIDADO</v>
          </cell>
          <cell r="F326"/>
          <cell r="G326" t="str">
            <v>PERSONAL</v>
          </cell>
          <cell r="H326" t="str">
            <v>Monica Flores Mendoza (DF)</v>
          </cell>
          <cell r="I326"/>
          <cell r="J326" t="str">
            <v>Martha</v>
          </cell>
          <cell r="K326" t="str">
            <v>Garcia</v>
          </cell>
          <cell r="L326" t="str">
            <v>Lopez</v>
          </cell>
          <cell r="M326">
            <v>10000</v>
          </cell>
          <cell r="N326">
            <v>3.96</v>
          </cell>
          <cell r="O326" t="str">
            <v>CATORCENAL</v>
          </cell>
          <cell r="P326">
            <v>39465</v>
          </cell>
        </row>
        <row r="327">
          <cell r="B327">
            <v>331</v>
          </cell>
          <cell r="C327"/>
          <cell r="D327" t="str">
            <v>D</v>
          </cell>
          <cell r="E327" t="str">
            <v>LIQUIDADO</v>
          </cell>
          <cell r="F327"/>
          <cell r="G327" t="str">
            <v>PERSONAL</v>
          </cell>
          <cell r="H327" t="str">
            <v>Marcela Lopez Munoz</v>
          </cell>
          <cell r="I327"/>
          <cell r="J327" t="str">
            <v>ROSA MARIA</v>
          </cell>
          <cell r="K327" t="str">
            <v>RUGERIO</v>
          </cell>
          <cell r="L327" t="str">
            <v>BAILÓN</v>
          </cell>
          <cell r="M327">
            <v>10000</v>
          </cell>
          <cell r="N327">
            <v>3.96</v>
          </cell>
          <cell r="O327" t="str">
            <v>QUINCENAL</v>
          </cell>
          <cell r="P327">
            <v>39466</v>
          </cell>
        </row>
        <row r="328">
          <cell r="B328">
            <v>332</v>
          </cell>
          <cell r="C328"/>
          <cell r="D328" t="str">
            <v>B</v>
          </cell>
          <cell r="E328" t="str">
            <v>LIQUIDADO</v>
          </cell>
          <cell r="F328"/>
          <cell r="G328" t="str">
            <v>PERSONAL</v>
          </cell>
          <cell r="H328" t="str">
            <v>Pedro Solano Quiroz</v>
          </cell>
          <cell r="I328"/>
          <cell r="J328" t="str">
            <v>Saul</v>
          </cell>
          <cell r="K328" t="str">
            <v>Hernandez</v>
          </cell>
          <cell r="L328" t="str">
            <v>Gonzalez</v>
          </cell>
          <cell r="M328">
            <v>4000</v>
          </cell>
          <cell r="N328">
            <v>1.98</v>
          </cell>
          <cell r="O328" t="str">
            <v>SEMANAL</v>
          </cell>
          <cell r="P328">
            <v>39468</v>
          </cell>
        </row>
        <row r="329">
          <cell r="B329">
            <v>334</v>
          </cell>
          <cell r="C329"/>
          <cell r="D329" t="str">
            <v>A</v>
          </cell>
          <cell r="E329" t="str">
            <v>LIQUIDADO</v>
          </cell>
          <cell r="F329"/>
          <cell r="G329" t="str">
            <v>PERSONAL</v>
          </cell>
          <cell r="H329" t="str">
            <v>Marcela Lopez Munoz</v>
          </cell>
          <cell r="I329"/>
          <cell r="J329" t="str">
            <v>María del Carmen Román Valdéz</v>
          </cell>
          <cell r="K329"/>
          <cell r="L329"/>
          <cell r="M329">
            <v>4110</v>
          </cell>
          <cell r="N329">
            <v>1.98</v>
          </cell>
          <cell r="O329" t="str">
            <v>SEMANAL</v>
          </cell>
          <cell r="P329">
            <v>39474</v>
          </cell>
        </row>
        <row r="330">
          <cell r="B330">
            <v>336</v>
          </cell>
          <cell r="C330"/>
          <cell r="D330" t="str">
            <v>D</v>
          </cell>
          <cell r="E330" t="str">
            <v>LIQUIDADO</v>
          </cell>
          <cell r="F330"/>
          <cell r="G330" t="str">
            <v>PERSONAL</v>
          </cell>
          <cell r="H330" t="str">
            <v>Monica Flores Mendoza (DF)</v>
          </cell>
          <cell r="I330"/>
          <cell r="J330" t="str">
            <v>TANNIA CRISTINA</v>
          </cell>
          <cell r="K330" t="str">
            <v>GONZALEZ</v>
          </cell>
          <cell r="L330" t="str">
            <v>VARGAS</v>
          </cell>
          <cell r="M330">
            <v>10000</v>
          </cell>
          <cell r="N330">
            <v>1.98</v>
          </cell>
          <cell r="O330" t="str">
            <v>QUINCENAL</v>
          </cell>
          <cell r="P330">
            <v>39473</v>
          </cell>
        </row>
        <row r="331">
          <cell r="B331">
            <v>337</v>
          </cell>
          <cell r="C331"/>
          <cell r="D331" t="str">
            <v>D</v>
          </cell>
          <cell r="E331" t="str">
            <v>LIQUIDADO</v>
          </cell>
          <cell r="F331"/>
          <cell r="G331" t="str">
            <v>PERSONAL</v>
          </cell>
          <cell r="H331" t="str">
            <v>Monica Flores Mendoza (DF)</v>
          </cell>
          <cell r="I331"/>
          <cell r="J331" t="str">
            <v>JOSE MARIO</v>
          </cell>
          <cell r="K331" t="str">
            <v>CENTURION</v>
          </cell>
          <cell r="L331" t="str">
            <v>MARTINEZ</v>
          </cell>
          <cell r="M331">
            <v>15000</v>
          </cell>
          <cell r="N331">
            <v>4.2300000000000004</v>
          </cell>
          <cell r="O331" t="str">
            <v>CATORCENAL</v>
          </cell>
          <cell r="P331">
            <v>39473</v>
          </cell>
        </row>
        <row r="332">
          <cell r="B332">
            <v>338</v>
          </cell>
          <cell r="C332"/>
          <cell r="D332" t="str">
            <v>D</v>
          </cell>
          <cell r="E332" t="str">
            <v>INCOBRABLE</v>
          </cell>
          <cell r="F332"/>
          <cell r="G332" t="str">
            <v>PERSONAL</v>
          </cell>
          <cell r="H332" t="str">
            <v>Monica Flores Mendoza (DF)</v>
          </cell>
          <cell r="I332"/>
          <cell r="J332" t="str">
            <v>CLETO</v>
          </cell>
          <cell r="K332" t="str">
            <v>DIAZ</v>
          </cell>
          <cell r="L332" t="str">
            <v>VERDE</v>
          </cell>
          <cell r="M332">
            <v>3000</v>
          </cell>
          <cell r="N332">
            <v>2.4</v>
          </cell>
          <cell r="O332" t="str">
            <v>SEMANAL</v>
          </cell>
          <cell r="P332">
            <v>39473</v>
          </cell>
        </row>
        <row r="333">
          <cell r="B333">
            <v>339</v>
          </cell>
          <cell r="C333"/>
          <cell r="D333" t="str">
            <v>A</v>
          </cell>
          <cell r="E333" t="str">
            <v>LIQUIDADO</v>
          </cell>
          <cell r="F333"/>
          <cell r="G333" t="str">
            <v>PERSONAL</v>
          </cell>
          <cell r="H333" t="str">
            <v>Monica Flores Mendoza (DF)</v>
          </cell>
          <cell r="I333"/>
          <cell r="J333" t="str">
            <v>Raúl Hernández Morales</v>
          </cell>
          <cell r="K333" t="str">
            <v>Hernandez</v>
          </cell>
          <cell r="L333" t="str">
            <v>Morales</v>
          </cell>
          <cell r="M333">
            <v>10000</v>
          </cell>
          <cell r="N333">
            <v>1.98</v>
          </cell>
          <cell r="O333" t="str">
            <v>SEMANAL</v>
          </cell>
          <cell r="P333">
            <v>39473</v>
          </cell>
        </row>
        <row r="334">
          <cell r="B334">
            <v>340</v>
          </cell>
          <cell r="C334"/>
          <cell r="D334" t="str">
            <v>B</v>
          </cell>
          <cell r="E334" t="str">
            <v>LIQUIDADO</v>
          </cell>
          <cell r="F334"/>
          <cell r="G334" t="str">
            <v>PERSONAL</v>
          </cell>
          <cell r="H334" t="str">
            <v>Marcela Lopez Munoz</v>
          </cell>
          <cell r="I334"/>
          <cell r="J334" t="str">
            <v>Silvia Amalia</v>
          </cell>
          <cell r="K334" t="str">
            <v>López</v>
          </cell>
          <cell r="L334" t="str">
            <v>Vidales</v>
          </cell>
          <cell r="M334">
            <v>10000</v>
          </cell>
          <cell r="N334">
            <v>1.98</v>
          </cell>
          <cell r="O334" t="str">
            <v>SEMANAL</v>
          </cell>
          <cell r="P334">
            <v>39473</v>
          </cell>
        </row>
        <row r="335">
          <cell r="B335">
            <v>341</v>
          </cell>
          <cell r="C335"/>
          <cell r="D335" t="str">
            <v>B</v>
          </cell>
          <cell r="E335" t="str">
            <v>LIQUIDADO</v>
          </cell>
          <cell r="F335"/>
          <cell r="G335" t="str">
            <v>PERSONAL</v>
          </cell>
          <cell r="H335" t="str">
            <v>Marcela Lopez Munoz</v>
          </cell>
          <cell r="I335"/>
          <cell r="J335" t="str">
            <v>María Justina</v>
          </cell>
          <cell r="K335" t="str">
            <v>Pérez</v>
          </cell>
          <cell r="L335" t="str">
            <v>Flores</v>
          </cell>
          <cell r="M335">
            <v>10000</v>
          </cell>
          <cell r="N335">
            <v>1.97</v>
          </cell>
          <cell r="O335" t="str">
            <v>SEMANAL</v>
          </cell>
          <cell r="P335">
            <v>39473</v>
          </cell>
        </row>
        <row r="336">
          <cell r="B336">
            <v>342</v>
          </cell>
          <cell r="C336"/>
          <cell r="D336" t="str">
            <v>D</v>
          </cell>
          <cell r="E336" t="str">
            <v>LIQUIDADO</v>
          </cell>
          <cell r="F336"/>
          <cell r="G336" t="str">
            <v>PERSONAL</v>
          </cell>
          <cell r="H336" t="str">
            <v>Administracion</v>
          </cell>
          <cell r="I336"/>
          <cell r="J336" t="str">
            <v>Ana Luisa Nahmias Basila</v>
          </cell>
          <cell r="K336" t="str">
            <v>nahmias</v>
          </cell>
          <cell r="L336" t="str">
            <v>basilia</v>
          </cell>
          <cell r="M336">
            <v>50000</v>
          </cell>
          <cell r="N336">
            <v>5</v>
          </cell>
          <cell r="O336" t="str">
            <v>MENSUAL</v>
          </cell>
          <cell r="P336">
            <v>39479</v>
          </cell>
        </row>
        <row r="337">
          <cell r="B337">
            <v>343</v>
          </cell>
          <cell r="C337"/>
          <cell r="D337" t="str">
            <v>D</v>
          </cell>
          <cell r="E337" t="str">
            <v>LIQUIDADO</v>
          </cell>
          <cell r="F337"/>
          <cell r="G337" t="str">
            <v>PERSONAL</v>
          </cell>
          <cell r="H337" t="str">
            <v>Marcela Lopez Munoz</v>
          </cell>
          <cell r="I337"/>
          <cell r="J337" t="str">
            <v>María del Carmen</v>
          </cell>
          <cell r="K337" t="str">
            <v>Leija</v>
          </cell>
          <cell r="L337" t="str">
            <v>Zendejas</v>
          </cell>
          <cell r="M337">
            <v>8000</v>
          </cell>
          <cell r="N337">
            <v>1.98</v>
          </cell>
          <cell r="O337" t="str">
            <v>SEMANAL</v>
          </cell>
          <cell r="P337">
            <v>39482</v>
          </cell>
        </row>
        <row r="338">
          <cell r="B338">
            <v>344</v>
          </cell>
          <cell r="C338"/>
          <cell r="D338" t="str">
            <v>A</v>
          </cell>
          <cell r="E338" t="str">
            <v>LIQUIDADO</v>
          </cell>
          <cell r="F338"/>
          <cell r="G338" t="str">
            <v>PERSONAL</v>
          </cell>
          <cell r="H338" t="str">
            <v>Marcela Lopez Munoz</v>
          </cell>
          <cell r="I338"/>
          <cell r="J338" t="str">
            <v>Eleos</v>
          </cell>
          <cell r="K338" t="str">
            <v>Luna</v>
          </cell>
          <cell r="L338" t="str">
            <v>Escobar</v>
          </cell>
          <cell r="M338">
            <v>7000</v>
          </cell>
          <cell r="N338">
            <v>1.98</v>
          </cell>
          <cell r="O338" t="str">
            <v>SEMANAL</v>
          </cell>
          <cell r="P338">
            <v>39482</v>
          </cell>
        </row>
        <row r="339">
          <cell r="B339">
            <v>345</v>
          </cell>
          <cell r="C339"/>
          <cell r="D339" t="str">
            <v>B</v>
          </cell>
          <cell r="E339" t="str">
            <v>LIQUIDADO</v>
          </cell>
          <cell r="F339"/>
          <cell r="G339" t="str">
            <v>PERSONAL</v>
          </cell>
          <cell r="H339" t="str">
            <v>Monica Flores Mendoza (DF)</v>
          </cell>
          <cell r="I339"/>
          <cell r="J339" t="str">
            <v>YOLANDA</v>
          </cell>
          <cell r="K339" t="str">
            <v>RIOS</v>
          </cell>
          <cell r="L339" t="str">
            <v>PEREZ</v>
          </cell>
          <cell r="M339">
            <v>5000</v>
          </cell>
          <cell r="N339">
            <v>1.98</v>
          </cell>
          <cell r="O339" t="str">
            <v>SEMANAL</v>
          </cell>
          <cell r="P339">
            <v>39482</v>
          </cell>
        </row>
        <row r="340">
          <cell r="B340">
            <v>346</v>
          </cell>
          <cell r="C340"/>
          <cell r="D340" t="str">
            <v>A</v>
          </cell>
          <cell r="E340" t="str">
            <v>LIQUIDADO</v>
          </cell>
          <cell r="F340"/>
          <cell r="G340" t="str">
            <v>PERSONAL</v>
          </cell>
          <cell r="H340" t="str">
            <v>Monica Flores Mendoza (DF)</v>
          </cell>
          <cell r="I340"/>
          <cell r="J340" t="str">
            <v>Erika Denisse</v>
          </cell>
          <cell r="K340" t="str">
            <v>Rivera</v>
          </cell>
          <cell r="L340" t="str">
            <v>Rodriguez</v>
          </cell>
          <cell r="M340">
            <v>5000</v>
          </cell>
          <cell r="N340">
            <v>1.98</v>
          </cell>
          <cell r="O340" t="str">
            <v>SEMANAL</v>
          </cell>
          <cell r="P340">
            <v>39482</v>
          </cell>
        </row>
        <row r="341">
          <cell r="B341">
            <v>348</v>
          </cell>
          <cell r="C341"/>
          <cell r="D341" t="str">
            <v>D</v>
          </cell>
          <cell r="E341" t="str">
            <v>LIQUIDADO</v>
          </cell>
          <cell r="F341"/>
          <cell r="G341" t="str">
            <v>PERSONAL</v>
          </cell>
          <cell r="H341" t="str">
            <v>Monica Flores Mendoza (DF)</v>
          </cell>
          <cell r="I341"/>
          <cell r="J341" t="str">
            <v>Arturo</v>
          </cell>
          <cell r="K341" t="str">
            <v>Rojas</v>
          </cell>
          <cell r="L341" t="str">
            <v>Sanchez</v>
          </cell>
          <cell r="M341">
            <v>6000</v>
          </cell>
          <cell r="N341">
            <v>1.98</v>
          </cell>
          <cell r="O341" t="str">
            <v>SEMANAL</v>
          </cell>
          <cell r="P341">
            <v>39482</v>
          </cell>
        </row>
        <row r="342">
          <cell r="B342">
            <v>349</v>
          </cell>
          <cell r="C342"/>
          <cell r="D342" t="str">
            <v>A</v>
          </cell>
          <cell r="E342" t="str">
            <v>LIQUIDADO</v>
          </cell>
          <cell r="F342"/>
          <cell r="G342" t="str">
            <v>PERSONAL</v>
          </cell>
          <cell r="H342" t="str">
            <v>Monica Flores Mendoza (DF)</v>
          </cell>
          <cell r="I342"/>
          <cell r="J342" t="str">
            <v>MARIO</v>
          </cell>
          <cell r="K342" t="str">
            <v>UBALDO</v>
          </cell>
          <cell r="L342" t="str">
            <v>POZOS</v>
          </cell>
          <cell r="M342">
            <v>8000</v>
          </cell>
          <cell r="N342">
            <v>1.98</v>
          </cell>
          <cell r="O342" t="str">
            <v>SEMANAL</v>
          </cell>
          <cell r="P342">
            <v>39482</v>
          </cell>
        </row>
        <row r="343">
          <cell r="B343">
            <v>350</v>
          </cell>
          <cell r="C343"/>
          <cell r="D343" t="str">
            <v>B</v>
          </cell>
          <cell r="E343" t="str">
            <v>LIQUIDADO</v>
          </cell>
          <cell r="F343"/>
          <cell r="G343" t="str">
            <v>PERSONAL</v>
          </cell>
          <cell r="H343" t="str">
            <v>Marcela Lopez Munoz</v>
          </cell>
          <cell r="I343"/>
          <cell r="J343" t="str">
            <v>Edward</v>
          </cell>
          <cell r="K343" t="str">
            <v>Sagaon</v>
          </cell>
          <cell r="L343" t="str">
            <v>Ruiz</v>
          </cell>
          <cell r="M343">
            <v>17000</v>
          </cell>
          <cell r="N343">
            <v>1.92</v>
          </cell>
          <cell r="O343" t="str">
            <v>SEMANAL</v>
          </cell>
          <cell r="P343">
            <v>39482</v>
          </cell>
        </row>
        <row r="344">
          <cell r="B344">
            <v>351</v>
          </cell>
          <cell r="C344"/>
          <cell r="D344" t="str">
            <v>C</v>
          </cell>
          <cell r="E344" t="str">
            <v>LIQUIDADO</v>
          </cell>
          <cell r="F344"/>
          <cell r="G344" t="str">
            <v>PERSONAL</v>
          </cell>
          <cell r="H344" t="str">
            <v>Monica Flores Mendoza (DF)</v>
          </cell>
          <cell r="I344"/>
          <cell r="J344" t="str">
            <v>Ernestina Soria Garcia</v>
          </cell>
          <cell r="K344" t="str">
            <v>SORIA</v>
          </cell>
          <cell r="L344" t="str">
            <v>GARCÍA</v>
          </cell>
          <cell r="M344">
            <v>7000</v>
          </cell>
          <cell r="N344">
            <v>1.98</v>
          </cell>
          <cell r="O344" t="str">
            <v>SEMANAL</v>
          </cell>
          <cell r="P344">
            <v>39482</v>
          </cell>
        </row>
        <row r="345">
          <cell r="B345">
            <v>352</v>
          </cell>
          <cell r="C345"/>
          <cell r="D345" t="str">
            <v>D</v>
          </cell>
          <cell r="E345" t="str">
            <v>LIQUIDADO</v>
          </cell>
          <cell r="F345"/>
          <cell r="G345" t="str">
            <v>PERSONAL</v>
          </cell>
          <cell r="H345" t="str">
            <v>Monica Flores Mendoza (DF)</v>
          </cell>
          <cell r="I345"/>
          <cell r="J345" t="str">
            <v>Antonio</v>
          </cell>
          <cell r="K345" t="str">
            <v>NAJERA</v>
          </cell>
          <cell r="L345" t="str">
            <v>REYES</v>
          </cell>
          <cell r="M345">
            <v>10000</v>
          </cell>
          <cell r="N345">
            <v>1.98</v>
          </cell>
          <cell r="O345" t="str">
            <v>SEMANAL</v>
          </cell>
          <cell r="P345">
            <v>39482</v>
          </cell>
        </row>
        <row r="346">
          <cell r="B346">
            <v>353</v>
          </cell>
          <cell r="C346"/>
          <cell r="D346" t="str">
            <v>A</v>
          </cell>
          <cell r="E346" t="str">
            <v>LIQUIDADO</v>
          </cell>
          <cell r="F346"/>
          <cell r="G346" t="str">
            <v>PERSONAL</v>
          </cell>
          <cell r="H346" t="str">
            <v>Marcela Lopez Munoz</v>
          </cell>
          <cell r="I346"/>
          <cell r="J346" t="str">
            <v>Leticia</v>
          </cell>
          <cell r="K346" t="str">
            <v>Davila</v>
          </cell>
          <cell r="L346" t="str">
            <v>Franco</v>
          </cell>
          <cell r="M346">
            <v>5000</v>
          </cell>
          <cell r="N346">
            <v>1.98</v>
          </cell>
          <cell r="O346" t="str">
            <v>SEMANAL</v>
          </cell>
          <cell r="P346">
            <v>39482</v>
          </cell>
        </row>
        <row r="347">
          <cell r="B347">
            <v>354</v>
          </cell>
          <cell r="C347"/>
          <cell r="D347" t="str">
            <v>A</v>
          </cell>
          <cell r="E347" t="str">
            <v>LIQUIDADO</v>
          </cell>
          <cell r="F347"/>
          <cell r="G347" t="str">
            <v>PERSONAL</v>
          </cell>
          <cell r="H347" t="str">
            <v>Administracion</v>
          </cell>
          <cell r="I347"/>
          <cell r="J347" t="str">
            <v>Agustín</v>
          </cell>
          <cell r="K347" t="str">
            <v>Manzo</v>
          </cell>
          <cell r="L347" t="str">
            <v>Cardona</v>
          </cell>
          <cell r="M347">
            <v>10000</v>
          </cell>
          <cell r="N347">
            <v>5</v>
          </cell>
          <cell r="O347" t="str">
            <v>MENSUAL</v>
          </cell>
          <cell r="P347">
            <v>39477</v>
          </cell>
        </row>
        <row r="348">
          <cell r="B348">
            <v>355</v>
          </cell>
          <cell r="C348"/>
          <cell r="D348" t="str">
            <v>B</v>
          </cell>
          <cell r="E348" t="str">
            <v>LIQUIDADO</v>
          </cell>
          <cell r="F348"/>
          <cell r="G348" t="str">
            <v>PERSONAL</v>
          </cell>
          <cell r="H348" t="str">
            <v>Marcela Lopez Munoz</v>
          </cell>
          <cell r="I348"/>
          <cell r="J348" t="str">
            <v>Juan Carlos</v>
          </cell>
          <cell r="K348" t="str">
            <v>Garcia</v>
          </cell>
          <cell r="L348" t="str">
            <v>Romero</v>
          </cell>
          <cell r="M348">
            <v>15000</v>
          </cell>
          <cell r="N348">
            <v>1.923</v>
          </cell>
          <cell r="O348" t="str">
            <v>SEMANAL</v>
          </cell>
          <cell r="P348">
            <v>39486</v>
          </cell>
        </row>
        <row r="349">
          <cell r="B349">
            <v>356</v>
          </cell>
          <cell r="C349"/>
          <cell r="D349" t="str">
            <v>D</v>
          </cell>
          <cell r="E349" t="str">
            <v>LIQUIDADO</v>
          </cell>
          <cell r="F349"/>
          <cell r="G349" t="str">
            <v>SOLIDARIO</v>
          </cell>
          <cell r="H349" t="str">
            <v>Marcela Lopez Munoz</v>
          </cell>
          <cell r="I349"/>
          <cell r="J349" t="str">
            <v>GRUPO TEXCOCANO</v>
          </cell>
          <cell r="K349"/>
          <cell r="L349"/>
          <cell r="M349">
            <v>25000</v>
          </cell>
          <cell r="N349">
            <v>1.8839999999999999</v>
          </cell>
          <cell r="O349" t="str">
            <v>SEMANAL</v>
          </cell>
          <cell r="P349">
            <v>39486</v>
          </cell>
        </row>
        <row r="350">
          <cell r="B350">
            <v>357</v>
          </cell>
          <cell r="C350"/>
          <cell r="D350" t="str">
            <v>C</v>
          </cell>
          <cell r="E350" t="str">
            <v>LIQUIDADO</v>
          </cell>
          <cell r="F350"/>
          <cell r="G350" t="str">
            <v>PERSONAL</v>
          </cell>
          <cell r="H350" t="str">
            <v>Marcela Lopez Munoz</v>
          </cell>
          <cell r="I350"/>
          <cell r="J350" t="str">
            <v>Marco</v>
          </cell>
          <cell r="K350" t="str">
            <v>Carrera</v>
          </cell>
          <cell r="L350" t="str">
            <v>Tejeda</v>
          </cell>
          <cell r="M350">
            <v>10000</v>
          </cell>
          <cell r="N350">
            <v>1.98</v>
          </cell>
          <cell r="O350" t="str">
            <v>SEMANAL</v>
          </cell>
          <cell r="P350">
            <v>39486</v>
          </cell>
        </row>
        <row r="351">
          <cell r="B351">
            <v>358</v>
          </cell>
          <cell r="C351"/>
          <cell r="D351" t="str">
            <v>B</v>
          </cell>
          <cell r="E351" t="str">
            <v>LIQUIDADO</v>
          </cell>
          <cell r="F351"/>
          <cell r="G351" t="str">
            <v>PERSONAL</v>
          </cell>
          <cell r="H351" t="str">
            <v>Marcela Lopez Munoz</v>
          </cell>
          <cell r="I351"/>
          <cell r="J351" t="str">
            <v>Josè David</v>
          </cell>
          <cell r="K351" t="str">
            <v>Gaeza</v>
          </cell>
          <cell r="L351" t="str">
            <v>Bonilla</v>
          </cell>
          <cell r="M351">
            <v>10000</v>
          </cell>
          <cell r="N351">
            <v>1.98</v>
          </cell>
          <cell r="O351" t="str">
            <v>SEMANAL</v>
          </cell>
          <cell r="P351">
            <v>39487</v>
          </cell>
        </row>
        <row r="352">
          <cell r="B352">
            <v>359</v>
          </cell>
          <cell r="C352"/>
          <cell r="D352" t="str">
            <v>B</v>
          </cell>
          <cell r="E352" t="str">
            <v>LIQUIDADO</v>
          </cell>
          <cell r="F352"/>
          <cell r="G352" t="str">
            <v>SOLIDARIO</v>
          </cell>
          <cell r="H352" t="str">
            <v>Marcela Lopez Munoz</v>
          </cell>
          <cell r="I352"/>
          <cell r="J352" t="str">
            <v>CRISTAL</v>
          </cell>
          <cell r="K352"/>
          <cell r="L352"/>
          <cell r="M352">
            <v>15000</v>
          </cell>
          <cell r="N352">
            <v>1.92</v>
          </cell>
          <cell r="O352" t="str">
            <v>SEMANAL</v>
          </cell>
          <cell r="P352">
            <v>39486</v>
          </cell>
        </row>
        <row r="353">
          <cell r="B353">
            <v>360</v>
          </cell>
          <cell r="C353"/>
          <cell r="D353" t="str">
            <v>B</v>
          </cell>
          <cell r="E353" t="str">
            <v>LIQUIDADO</v>
          </cell>
          <cell r="F353"/>
          <cell r="G353" t="str">
            <v>PERSONAL</v>
          </cell>
          <cell r="H353" t="str">
            <v>Marcela Lopez Munoz</v>
          </cell>
          <cell r="I353"/>
          <cell r="J353" t="str">
            <v>Alvaro Osvaldo</v>
          </cell>
          <cell r="K353" t="str">
            <v>Garcia Romero</v>
          </cell>
          <cell r="L353"/>
          <cell r="M353">
            <v>7000</v>
          </cell>
          <cell r="N353">
            <v>1.98</v>
          </cell>
          <cell r="O353" t="str">
            <v>SEMANAL</v>
          </cell>
          <cell r="P353">
            <v>39486</v>
          </cell>
        </row>
        <row r="354">
          <cell r="B354">
            <v>361</v>
          </cell>
          <cell r="C354"/>
          <cell r="D354" t="str">
            <v>C</v>
          </cell>
          <cell r="E354" t="str">
            <v>LIQUIDADO</v>
          </cell>
          <cell r="F354"/>
          <cell r="G354" t="str">
            <v>PERSONAL</v>
          </cell>
          <cell r="H354" t="str">
            <v>Monica Flores Mendoza (DF)</v>
          </cell>
          <cell r="I354"/>
          <cell r="J354" t="str">
            <v>Manuel</v>
          </cell>
          <cell r="K354" t="str">
            <v>González</v>
          </cell>
          <cell r="L354" t="str">
            <v>González</v>
          </cell>
          <cell r="M354">
            <v>5000</v>
          </cell>
          <cell r="N354">
            <v>1.98</v>
          </cell>
          <cell r="O354" t="str">
            <v>CATORCENAL</v>
          </cell>
          <cell r="P354">
            <v>39486</v>
          </cell>
        </row>
        <row r="355">
          <cell r="B355">
            <v>362</v>
          </cell>
          <cell r="C355"/>
          <cell r="D355" t="str">
            <v>D</v>
          </cell>
          <cell r="E355" t="str">
            <v>LIQUIDADO</v>
          </cell>
          <cell r="F355"/>
          <cell r="G355" t="str">
            <v>PERSONAL</v>
          </cell>
          <cell r="H355" t="str">
            <v>Administracion</v>
          </cell>
          <cell r="I355"/>
          <cell r="J355" t="str">
            <v>Fernando</v>
          </cell>
          <cell r="K355" t="str">
            <v>Sanchez</v>
          </cell>
          <cell r="L355" t="str">
            <v>Cervantes</v>
          </cell>
          <cell r="M355">
            <v>8000</v>
          </cell>
          <cell r="N355">
            <v>0</v>
          </cell>
          <cell r="O355" t="str">
            <v>CATORCENAL</v>
          </cell>
          <cell r="P355">
            <v>39486</v>
          </cell>
        </row>
        <row r="356">
          <cell r="B356">
            <v>363</v>
          </cell>
          <cell r="C356"/>
          <cell r="D356" t="str">
            <v>C</v>
          </cell>
          <cell r="E356" t="str">
            <v>LIQUIDADO</v>
          </cell>
          <cell r="F356"/>
          <cell r="G356" t="str">
            <v>PERSONAL</v>
          </cell>
          <cell r="H356" t="str">
            <v>Administracion</v>
          </cell>
          <cell r="I356"/>
          <cell r="J356" t="str">
            <v>Ana Luisa Nahmias Basila</v>
          </cell>
          <cell r="K356" t="str">
            <v>nahmias</v>
          </cell>
          <cell r="L356" t="str">
            <v>basilia</v>
          </cell>
          <cell r="M356">
            <v>50000</v>
          </cell>
          <cell r="N356">
            <v>3.25</v>
          </cell>
          <cell r="O356" t="str">
            <v>MENSUAL</v>
          </cell>
          <cell r="P356">
            <v>39486</v>
          </cell>
        </row>
        <row r="357">
          <cell r="B357">
            <v>364</v>
          </cell>
          <cell r="C357"/>
          <cell r="D357" t="str">
            <v>B</v>
          </cell>
          <cell r="E357" t="str">
            <v>LIQUIDADO</v>
          </cell>
          <cell r="F357"/>
          <cell r="G357" t="str">
            <v>PERSONAL</v>
          </cell>
          <cell r="H357" t="str">
            <v>Angelica Tabares Lopez</v>
          </cell>
          <cell r="I357"/>
          <cell r="J357" t="str">
            <v>Sergio Hector</v>
          </cell>
          <cell r="K357" t="str">
            <v>Ruiz</v>
          </cell>
          <cell r="L357" t="str">
            <v>Resendiz</v>
          </cell>
          <cell r="M357">
            <v>40000</v>
          </cell>
          <cell r="N357">
            <v>1.5569999999999999</v>
          </cell>
          <cell r="O357" t="str">
            <v>SEMANAL</v>
          </cell>
          <cell r="P357">
            <v>39489</v>
          </cell>
        </row>
        <row r="358">
          <cell r="B358">
            <v>365</v>
          </cell>
          <cell r="C358"/>
          <cell r="D358" t="str">
            <v>C</v>
          </cell>
          <cell r="E358" t="str">
            <v>LIQUIDADO</v>
          </cell>
          <cell r="F358"/>
          <cell r="G358" t="str">
            <v>PERSONAL</v>
          </cell>
          <cell r="H358" t="str">
            <v>Marcela Lopez Munoz</v>
          </cell>
          <cell r="I358"/>
          <cell r="J358" t="str">
            <v>María Teresa</v>
          </cell>
          <cell r="K358" t="str">
            <v>consuelo</v>
          </cell>
          <cell r="L358" t="str">
            <v>pimentel</v>
          </cell>
          <cell r="M358">
            <v>4000</v>
          </cell>
          <cell r="N358">
            <v>1.98</v>
          </cell>
          <cell r="O358" t="str">
            <v>SEMANAL</v>
          </cell>
          <cell r="P358">
            <v>39493</v>
          </cell>
        </row>
        <row r="359">
          <cell r="B359">
            <v>366</v>
          </cell>
          <cell r="C359"/>
          <cell r="D359" t="str">
            <v>C</v>
          </cell>
          <cell r="E359" t="str">
            <v>LIQUIDADO</v>
          </cell>
          <cell r="F359"/>
          <cell r="G359" t="str">
            <v>PERSONAL</v>
          </cell>
          <cell r="H359" t="str">
            <v>Marcela Lopez Munoz</v>
          </cell>
          <cell r="I359"/>
          <cell r="J359" t="str">
            <v>Beatriz</v>
          </cell>
          <cell r="K359" t="str">
            <v>Guadalupe</v>
          </cell>
          <cell r="L359" t="str">
            <v>Martinez</v>
          </cell>
          <cell r="M359">
            <v>10000</v>
          </cell>
          <cell r="N359">
            <v>1.98</v>
          </cell>
          <cell r="O359" t="str">
            <v>SEMANAL</v>
          </cell>
          <cell r="P359">
            <v>39493</v>
          </cell>
        </row>
        <row r="360">
          <cell r="B360">
            <v>367</v>
          </cell>
          <cell r="C360"/>
          <cell r="D360" t="str">
            <v>C</v>
          </cell>
          <cell r="E360" t="str">
            <v>LIQUIDADO</v>
          </cell>
          <cell r="F360"/>
          <cell r="G360" t="str">
            <v>PERSONAL</v>
          </cell>
          <cell r="H360" t="str">
            <v>Marcela Lopez Munoz</v>
          </cell>
          <cell r="I360"/>
          <cell r="J360" t="str">
            <v>Rogerio</v>
          </cell>
          <cell r="K360" t="str">
            <v>Pérez</v>
          </cell>
          <cell r="L360" t="str">
            <v>López</v>
          </cell>
          <cell r="M360">
            <v>10000</v>
          </cell>
          <cell r="N360">
            <v>1.98</v>
          </cell>
          <cell r="O360" t="str">
            <v>SEMANAL</v>
          </cell>
          <cell r="P360">
            <v>39493</v>
          </cell>
        </row>
        <row r="361">
          <cell r="B361">
            <v>368</v>
          </cell>
          <cell r="C361"/>
          <cell r="D361" t="str">
            <v>D</v>
          </cell>
          <cell r="E361" t="str">
            <v>INCOBRABLE</v>
          </cell>
          <cell r="F361"/>
          <cell r="G361" t="str">
            <v>PERSONAL</v>
          </cell>
          <cell r="H361" t="str">
            <v>Marcela Lopez Munoz</v>
          </cell>
          <cell r="I361"/>
          <cell r="J361" t="str">
            <v>José Jonathan</v>
          </cell>
          <cell r="K361" t="str">
            <v>Páez</v>
          </cell>
          <cell r="L361" t="str">
            <v>Osorio</v>
          </cell>
          <cell r="M361">
            <v>15000</v>
          </cell>
          <cell r="N361">
            <v>1.98</v>
          </cell>
          <cell r="O361" t="str">
            <v>SEMANAL</v>
          </cell>
          <cell r="P361">
            <v>39493</v>
          </cell>
        </row>
        <row r="362">
          <cell r="B362">
            <v>369</v>
          </cell>
          <cell r="C362"/>
          <cell r="D362" t="str">
            <v>B</v>
          </cell>
          <cell r="E362" t="str">
            <v>LIQUIDADO</v>
          </cell>
          <cell r="F362"/>
          <cell r="G362" t="str">
            <v>PERSONAL</v>
          </cell>
          <cell r="H362" t="str">
            <v>Marcela Lopez Munoz</v>
          </cell>
          <cell r="I362"/>
          <cell r="J362" t="str">
            <v>Manuel</v>
          </cell>
          <cell r="K362" t="str">
            <v>García</v>
          </cell>
          <cell r="L362" t="str">
            <v>Hernández</v>
          </cell>
          <cell r="M362">
            <v>10000</v>
          </cell>
          <cell r="N362">
            <v>1.98</v>
          </cell>
          <cell r="O362" t="str">
            <v>SEMANAL</v>
          </cell>
          <cell r="P362">
            <v>39493</v>
          </cell>
        </row>
        <row r="363">
          <cell r="B363">
            <v>370</v>
          </cell>
          <cell r="C363"/>
          <cell r="D363" t="str">
            <v>D</v>
          </cell>
          <cell r="E363" t="str">
            <v>LIQUIDADO</v>
          </cell>
          <cell r="F363"/>
          <cell r="G363" t="str">
            <v>PERSONAL</v>
          </cell>
          <cell r="H363" t="str">
            <v>Marcela Lopez Munoz</v>
          </cell>
          <cell r="I363"/>
          <cell r="J363" t="str">
            <v>Armando</v>
          </cell>
          <cell r="K363" t="str">
            <v>Meza</v>
          </cell>
          <cell r="L363" t="str">
            <v>Bautista</v>
          </cell>
          <cell r="M363">
            <v>25000</v>
          </cell>
          <cell r="N363">
            <v>1.98</v>
          </cell>
          <cell r="O363" t="str">
            <v>SEMANAL</v>
          </cell>
          <cell r="P363">
            <v>39493</v>
          </cell>
        </row>
        <row r="364">
          <cell r="B364">
            <v>371</v>
          </cell>
          <cell r="C364"/>
          <cell r="D364" t="str">
            <v>C</v>
          </cell>
          <cell r="E364" t="str">
            <v>LIQUIDADO</v>
          </cell>
          <cell r="F364"/>
          <cell r="G364" t="str">
            <v>PERSONAL</v>
          </cell>
          <cell r="H364" t="str">
            <v>Monica Flores Mendoza (DF)</v>
          </cell>
          <cell r="I364"/>
          <cell r="J364" t="str">
            <v>Maribel Ivonne</v>
          </cell>
          <cell r="K364" t="str">
            <v>Torres</v>
          </cell>
          <cell r="L364" t="str">
            <v>García</v>
          </cell>
          <cell r="M364">
            <v>6000</v>
          </cell>
          <cell r="N364">
            <v>1.98</v>
          </cell>
          <cell r="O364" t="str">
            <v>SEMANAL</v>
          </cell>
          <cell r="P364">
            <v>39493</v>
          </cell>
        </row>
        <row r="365">
          <cell r="B365">
            <v>372</v>
          </cell>
          <cell r="C365"/>
          <cell r="D365" t="str">
            <v>C</v>
          </cell>
          <cell r="E365" t="str">
            <v>LIQUIDADO</v>
          </cell>
          <cell r="F365"/>
          <cell r="G365" t="str">
            <v>PERSONAL</v>
          </cell>
          <cell r="H365" t="str">
            <v>Monica Flores Mendoza (DF)</v>
          </cell>
          <cell r="I365"/>
          <cell r="J365" t="str">
            <v>PATRICIA</v>
          </cell>
          <cell r="K365" t="str">
            <v>VILLAREAL</v>
          </cell>
          <cell r="L365" t="str">
            <v>HERNANDEZ</v>
          </cell>
          <cell r="M365">
            <v>5000</v>
          </cell>
          <cell r="N365">
            <v>1.98</v>
          </cell>
          <cell r="O365" t="str">
            <v>SEMANAL</v>
          </cell>
          <cell r="P365">
            <v>39493</v>
          </cell>
        </row>
        <row r="366">
          <cell r="B366">
            <v>373</v>
          </cell>
          <cell r="C366"/>
          <cell r="D366" t="str">
            <v>B</v>
          </cell>
          <cell r="E366" t="str">
            <v>LIQUIDADO</v>
          </cell>
          <cell r="F366"/>
          <cell r="G366" t="str">
            <v>PERSONAL</v>
          </cell>
          <cell r="H366" t="str">
            <v>Monica Flores Mendoza (DF)</v>
          </cell>
          <cell r="I366"/>
          <cell r="J366" t="str">
            <v>FRANCISCO</v>
          </cell>
          <cell r="K366" t="str">
            <v>VILLALOBOS</v>
          </cell>
          <cell r="L366" t="str">
            <v>HERNANDEZ</v>
          </cell>
          <cell r="M366">
            <v>3000</v>
          </cell>
          <cell r="N366">
            <v>1.98</v>
          </cell>
          <cell r="O366" t="str">
            <v>SEMANAL</v>
          </cell>
          <cell r="P366">
            <v>39497</v>
          </cell>
        </row>
        <row r="367">
          <cell r="B367">
            <v>374</v>
          </cell>
          <cell r="C367"/>
          <cell r="D367" t="str">
            <v>C</v>
          </cell>
          <cell r="E367" t="str">
            <v>LIQUIDADO</v>
          </cell>
          <cell r="F367"/>
          <cell r="G367" t="str">
            <v>PERSONAL</v>
          </cell>
          <cell r="H367" t="str">
            <v>Marcela Lopez Munoz</v>
          </cell>
          <cell r="I367"/>
          <cell r="J367" t="str">
            <v>Refugio Reyna</v>
          </cell>
          <cell r="K367" t="str">
            <v>Sevilla</v>
          </cell>
          <cell r="L367" t="str">
            <v>Luna</v>
          </cell>
          <cell r="M367">
            <v>6000</v>
          </cell>
          <cell r="N367">
            <v>1.98</v>
          </cell>
          <cell r="O367" t="str">
            <v>SEMANAL</v>
          </cell>
          <cell r="P367">
            <v>39493</v>
          </cell>
        </row>
        <row r="368">
          <cell r="B368">
            <v>375</v>
          </cell>
          <cell r="C368"/>
          <cell r="D368" t="str">
            <v>B</v>
          </cell>
          <cell r="E368" t="str">
            <v>LIQUIDADO</v>
          </cell>
          <cell r="F368"/>
          <cell r="G368" t="str">
            <v>PERSONAL</v>
          </cell>
          <cell r="H368" t="str">
            <v>Monica Flores Mendoza (DF)</v>
          </cell>
          <cell r="I368"/>
          <cell r="J368" t="str">
            <v>GABRIEL</v>
          </cell>
          <cell r="K368" t="str">
            <v>NAVA</v>
          </cell>
          <cell r="L368" t="str">
            <v>CRUZ</v>
          </cell>
          <cell r="M368">
            <v>10000</v>
          </cell>
          <cell r="N368">
            <v>1.98</v>
          </cell>
          <cell r="O368" t="str">
            <v>SEMANAL</v>
          </cell>
          <cell r="P368">
            <v>39499</v>
          </cell>
        </row>
        <row r="369">
          <cell r="B369">
            <v>376</v>
          </cell>
          <cell r="C369"/>
          <cell r="D369" t="str">
            <v>C</v>
          </cell>
          <cell r="E369" t="str">
            <v>LIQUIDADO</v>
          </cell>
          <cell r="F369"/>
          <cell r="G369" t="str">
            <v>PERSONAL</v>
          </cell>
          <cell r="H369" t="str">
            <v>Monica Flores Mendoza (DF)</v>
          </cell>
          <cell r="I369"/>
          <cell r="J369" t="str">
            <v>EDUARDO JAVIER</v>
          </cell>
          <cell r="K369" t="str">
            <v>REYES</v>
          </cell>
          <cell r="L369" t="str">
            <v>SUAREZ</v>
          </cell>
          <cell r="M369">
            <v>5000</v>
          </cell>
          <cell r="N369">
            <v>3.9609999999999999</v>
          </cell>
          <cell r="O369" t="str">
            <v>CATORCENAL</v>
          </cell>
          <cell r="P369">
            <v>39500</v>
          </cell>
        </row>
        <row r="370">
          <cell r="B370">
            <v>377</v>
          </cell>
          <cell r="C370"/>
          <cell r="D370" t="str">
            <v>B</v>
          </cell>
          <cell r="E370" t="str">
            <v>LIQUIDADO</v>
          </cell>
          <cell r="F370"/>
          <cell r="G370" t="str">
            <v>SOLIDARIO</v>
          </cell>
          <cell r="H370" t="str">
            <v>Monica Flores Mendoza (DF)</v>
          </cell>
          <cell r="I370"/>
          <cell r="J370" t="str">
            <v>GRUPO FARMACIA</v>
          </cell>
          <cell r="K370"/>
          <cell r="L370"/>
          <cell r="M370">
            <v>12000</v>
          </cell>
          <cell r="N370">
            <v>1.923</v>
          </cell>
          <cell r="O370" t="str">
            <v>SEMANAL</v>
          </cell>
          <cell r="P370">
            <v>39499</v>
          </cell>
        </row>
        <row r="371">
          <cell r="B371">
            <v>378</v>
          </cell>
          <cell r="C371"/>
          <cell r="D371" t="str">
            <v>C</v>
          </cell>
          <cell r="E371" t="str">
            <v>LIQUIDADO</v>
          </cell>
          <cell r="F371"/>
          <cell r="G371" t="str">
            <v>PERSONAL</v>
          </cell>
          <cell r="H371" t="str">
            <v>Marcela Lopez Munoz</v>
          </cell>
          <cell r="I371"/>
          <cell r="J371" t="str">
            <v>Pedro</v>
          </cell>
          <cell r="K371" t="str">
            <v>Martï¿½nez</v>
          </cell>
          <cell r="L371" t="str">
            <v>Donato</v>
          </cell>
          <cell r="M371">
            <v>10000</v>
          </cell>
          <cell r="N371">
            <v>1.98</v>
          </cell>
          <cell r="O371" t="str">
            <v>SEMANAL</v>
          </cell>
          <cell r="P371">
            <v>39500</v>
          </cell>
        </row>
        <row r="372">
          <cell r="B372">
            <v>379</v>
          </cell>
          <cell r="C372"/>
          <cell r="D372" t="str">
            <v>D</v>
          </cell>
          <cell r="E372" t="str">
            <v>LIQUIDADO</v>
          </cell>
          <cell r="F372"/>
          <cell r="G372" t="str">
            <v>SOLIDARIO</v>
          </cell>
          <cell r="H372" t="str">
            <v>Marcela Lopez Munoz</v>
          </cell>
          <cell r="I372"/>
          <cell r="J372" t="str">
            <v>GRUPO SAN CRISTOBAL</v>
          </cell>
          <cell r="K372"/>
          <cell r="L372"/>
          <cell r="M372">
            <v>50000</v>
          </cell>
          <cell r="N372">
            <v>1.788</v>
          </cell>
          <cell r="O372" t="str">
            <v>SEMANAL</v>
          </cell>
          <cell r="P372">
            <v>39500</v>
          </cell>
        </row>
        <row r="373">
          <cell r="B373">
            <v>380</v>
          </cell>
          <cell r="C373"/>
          <cell r="D373" t="str">
            <v>C</v>
          </cell>
          <cell r="E373" t="str">
            <v>LIQUIDADO</v>
          </cell>
          <cell r="F373"/>
          <cell r="G373" t="str">
            <v>PERSONAL</v>
          </cell>
          <cell r="H373" t="str">
            <v>Monica Flores Mendoza (DF)</v>
          </cell>
          <cell r="I373"/>
          <cell r="J373" t="str">
            <v>Hector</v>
          </cell>
          <cell r="K373" t="str">
            <v>Vallejo</v>
          </cell>
          <cell r="L373" t="str">
            <v>Dominguez</v>
          </cell>
          <cell r="M373">
            <v>5000</v>
          </cell>
          <cell r="N373">
            <v>1.98</v>
          </cell>
          <cell r="O373" t="str">
            <v>SEMANAL</v>
          </cell>
          <cell r="P373">
            <v>39499</v>
          </cell>
        </row>
        <row r="374">
          <cell r="B374">
            <v>381</v>
          </cell>
          <cell r="C374"/>
          <cell r="D374" t="str">
            <v>C</v>
          </cell>
          <cell r="E374" t="str">
            <v>LIQUIDADO</v>
          </cell>
          <cell r="F374"/>
          <cell r="G374" t="str">
            <v>PERSONAL</v>
          </cell>
          <cell r="H374" t="str">
            <v>Monica Flores Mendoza (DF)</v>
          </cell>
          <cell r="I374"/>
          <cell r="J374" t="str">
            <v>IVAN</v>
          </cell>
          <cell r="K374" t="str">
            <v>TORRES</v>
          </cell>
          <cell r="L374" t="str">
            <v>GARCIA</v>
          </cell>
          <cell r="M374">
            <v>5000</v>
          </cell>
          <cell r="N374">
            <v>1.98</v>
          </cell>
          <cell r="O374" t="str">
            <v>SEMANAL</v>
          </cell>
          <cell r="P374">
            <v>39500</v>
          </cell>
        </row>
        <row r="375">
          <cell r="B375">
            <v>382</v>
          </cell>
          <cell r="C375"/>
          <cell r="D375" t="str">
            <v>B</v>
          </cell>
          <cell r="E375" t="str">
            <v>LIQUIDADO</v>
          </cell>
          <cell r="F375"/>
          <cell r="G375" t="str">
            <v>PERSONAL</v>
          </cell>
          <cell r="H375" t="str">
            <v>Monica Flores Mendoza (DF)</v>
          </cell>
          <cell r="I375"/>
          <cell r="J375" t="str">
            <v>JACINTO</v>
          </cell>
          <cell r="K375" t="str">
            <v>MUÑOS</v>
          </cell>
          <cell r="L375" t="str">
            <v>DIOSADO</v>
          </cell>
          <cell r="M375">
            <v>5000</v>
          </cell>
          <cell r="N375">
            <v>1.98</v>
          </cell>
          <cell r="O375" t="str">
            <v>SEMANAL</v>
          </cell>
          <cell r="P375">
            <v>39500</v>
          </cell>
        </row>
        <row r="376">
          <cell r="B376">
            <v>383</v>
          </cell>
          <cell r="C376"/>
          <cell r="D376" t="str">
            <v>B</v>
          </cell>
          <cell r="E376" t="str">
            <v>LIQUIDADO</v>
          </cell>
          <cell r="F376"/>
          <cell r="G376" t="str">
            <v>PERSONAL</v>
          </cell>
          <cell r="H376" t="str">
            <v>Marcela Lopez Munoz</v>
          </cell>
          <cell r="I376"/>
          <cell r="J376" t="str">
            <v>Maria Guadalupe</v>
          </cell>
          <cell r="K376" t="str">
            <v>Victoriano</v>
          </cell>
          <cell r="L376" t="str">
            <v>Monzon</v>
          </cell>
          <cell r="M376">
            <v>4000</v>
          </cell>
          <cell r="N376">
            <v>1.98</v>
          </cell>
          <cell r="O376" t="str">
            <v>SEMANAL</v>
          </cell>
          <cell r="P376">
            <v>39503</v>
          </cell>
        </row>
        <row r="377">
          <cell r="B377">
            <v>384</v>
          </cell>
          <cell r="C377"/>
          <cell r="D377" t="str">
            <v>C</v>
          </cell>
          <cell r="E377" t="str">
            <v>LIQUIDADO</v>
          </cell>
          <cell r="F377"/>
          <cell r="G377" t="str">
            <v>PERSONAL</v>
          </cell>
          <cell r="H377" t="str">
            <v>Marcela Lopez Munoz</v>
          </cell>
          <cell r="I377"/>
          <cell r="J377" t="str">
            <v>Antonia</v>
          </cell>
          <cell r="K377" t="str">
            <v>Sanchez</v>
          </cell>
          <cell r="L377" t="str">
            <v>Alvarado</v>
          </cell>
          <cell r="M377">
            <v>6000</v>
          </cell>
          <cell r="N377">
            <v>1.98</v>
          </cell>
          <cell r="O377" t="str">
            <v>SEMANAL</v>
          </cell>
          <cell r="P377">
            <v>39499</v>
          </cell>
        </row>
        <row r="378">
          <cell r="B378">
            <v>385</v>
          </cell>
          <cell r="C378"/>
          <cell r="D378" t="str">
            <v>D</v>
          </cell>
          <cell r="E378" t="str">
            <v>LIQUIDADO</v>
          </cell>
          <cell r="F378"/>
          <cell r="G378" t="str">
            <v>PERSONAL</v>
          </cell>
          <cell r="H378" t="str">
            <v>Marcela Lopez Munoz</v>
          </cell>
          <cell r="I378"/>
          <cell r="J378" t="str">
            <v>Maribel</v>
          </cell>
          <cell r="K378" t="str">
            <v>Rodriguez</v>
          </cell>
          <cell r="L378" t="str">
            <v>vega</v>
          </cell>
          <cell r="M378">
            <v>8000</v>
          </cell>
          <cell r="N378">
            <v>4.24</v>
          </cell>
          <cell r="O378" t="str">
            <v>CATORCENAL</v>
          </cell>
          <cell r="P378">
            <v>39506</v>
          </cell>
        </row>
        <row r="379">
          <cell r="B379">
            <v>386</v>
          </cell>
          <cell r="C379"/>
          <cell r="D379" t="str">
            <v>D</v>
          </cell>
          <cell r="E379" t="str">
            <v>LIQUIDADO</v>
          </cell>
          <cell r="F379"/>
          <cell r="G379" t="str">
            <v>PERSONAL</v>
          </cell>
          <cell r="H379" t="str">
            <v>Marcela Lopez Munoz</v>
          </cell>
          <cell r="I379"/>
          <cell r="J379" t="str">
            <v>Claudia Lorena</v>
          </cell>
          <cell r="K379" t="str">
            <v>García</v>
          </cell>
          <cell r="L379" t="str">
            <v>Romero</v>
          </cell>
          <cell r="M379">
            <v>15000</v>
          </cell>
          <cell r="N379">
            <v>1.923</v>
          </cell>
          <cell r="O379" t="str">
            <v>SEMANAL</v>
          </cell>
          <cell r="P379">
            <v>39499</v>
          </cell>
        </row>
        <row r="380">
          <cell r="B380">
            <v>387</v>
          </cell>
          <cell r="C380"/>
          <cell r="D380" t="str">
            <v>A</v>
          </cell>
          <cell r="E380" t="str">
            <v>LIQUIDADO</v>
          </cell>
          <cell r="F380"/>
          <cell r="G380" t="str">
            <v>PERSONAL</v>
          </cell>
          <cell r="H380" t="str">
            <v>Monica Flores Mendoza (DF)</v>
          </cell>
          <cell r="I380"/>
          <cell r="J380" t="str">
            <v>Celia Olga</v>
          </cell>
          <cell r="K380" t="str">
            <v>SORIANO</v>
          </cell>
          <cell r="L380" t="str">
            <v>OLALDE</v>
          </cell>
          <cell r="M380">
            <v>8000</v>
          </cell>
          <cell r="N380">
            <v>1.98</v>
          </cell>
          <cell r="O380" t="str">
            <v>CATORCENAL</v>
          </cell>
          <cell r="P380">
            <v>39513</v>
          </cell>
        </row>
        <row r="381">
          <cell r="B381">
            <v>388</v>
          </cell>
          <cell r="C381"/>
          <cell r="D381" t="str">
            <v>C</v>
          </cell>
          <cell r="E381" t="str">
            <v>LIQUIDADO</v>
          </cell>
          <cell r="F381"/>
          <cell r="G381" t="str">
            <v>PERSONAL</v>
          </cell>
          <cell r="H381" t="str">
            <v>Monica Flores Mendoza (DF)</v>
          </cell>
          <cell r="I381"/>
          <cell r="J381" t="str">
            <v>BERNARDO</v>
          </cell>
          <cell r="K381" t="str">
            <v>ALFARO</v>
          </cell>
          <cell r="L381" t="str">
            <v>GARCIA</v>
          </cell>
          <cell r="M381">
            <v>5000</v>
          </cell>
          <cell r="N381">
            <v>1.98</v>
          </cell>
          <cell r="O381" t="str">
            <v>CATORCENAL</v>
          </cell>
          <cell r="P381">
            <v>39514</v>
          </cell>
        </row>
        <row r="382">
          <cell r="B382">
            <v>389</v>
          </cell>
          <cell r="C382"/>
          <cell r="D382" t="str">
            <v>A</v>
          </cell>
          <cell r="E382" t="str">
            <v>LIQUIDADO</v>
          </cell>
          <cell r="F382"/>
          <cell r="G382" t="str">
            <v>PERSONAL</v>
          </cell>
          <cell r="H382" t="str">
            <v>Monica Flores Mendoza (DF)</v>
          </cell>
          <cell r="I382"/>
          <cell r="J382" t="str">
            <v>Martha Elizabeth</v>
          </cell>
          <cell r="K382" t="str">
            <v>Vega</v>
          </cell>
          <cell r="L382" t="str">
            <v>Gutiérrez</v>
          </cell>
          <cell r="M382">
            <v>9000</v>
          </cell>
          <cell r="N382">
            <v>1.98</v>
          </cell>
          <cell r="O382" t="str">
            <v>SEMANAL</v>
          </cell>
          <cell r="P382">
            <v>39512</v>
          </cell>
        </row>
        <row r="383">
          <cell r="B383">
            <v>390</v>
          </cell>
          <cell r="C383"/>
          <cell r="D383" t="str">
            <v>C</v>
          </cell>
          <cell r="E383" t="str">
            <v>LIQUIDADO</v>
          </cell>
          <cell r="F383"/>
          <cell r="G383" t="str">
            <v>PERSONAL</v>
          </cell>
          <cell r="H383" t="str">
            <v>Monica Flores Mendoza (DF)</v>
          </cell>
          <cell r="I383"/>
          <cell r="J383" t="str">
            <v>Irma</v>
          </cell>
          <cell r="K383" t="str">
            <v>BAUTISTA</v>
          </cell>
          <cell r="L383" t="str">
            <v>LOPEZ</v>
          </cell>
          <cell r="M383">
            <v>20000</v>
          </cell>
          <cell r="N383">
            <v>1.92</v>
          </cell>
          <cell r="O383" t="str">
            <v>SEMANAL</v>
          </cell>
          <cell r="P383">
            <v>39520</v>
          </cell>
        </row>
        <row r="384">
          <cell r="B384">
            <v>391</v>
          </cell>
          <cell r="C384"/>
          <cell r="D384" t="str">
            <v>D</v>
          </cell>
          <cell r="E384" t="str">
            <v>LIQUIDADO</v>
          </cell>
          <cell r="F384"/>
          <cell r="G384" t="str">
            <v>PERSONAL</v>
          </cell>
          <cell r="H384" t="str">
            <v>Marcela Lopez Munoz</v>
          </cell>
          <cell r="I384"/>
          <cell r="J384" t="str">
            <v>Rafaela</v>
          </cell>
          <cell r="K384" t="str">
            <v>Vega</v>
          </cell>
          <cell r="L384" t="str">
            <v>Tellez</v>
          </cell>
          <cell r="M384">
            <v>10000</v>
          </cell>
          <cell r="N384">
            <v>4.2329999999999997</v>
          </cell>
          <cell r="O384" t="str">
            <v>QUINCENAL</v>
          </cell>
          <cell r="P384">
            <v>39514</v>
          </cell>
        </row>
        <row r="385">
          <cell r="B385">
            <v>392</v>
          </cell>
          <cell r="C385"/>
          <cell r="D385" t="str">
            <v>D</v>
          </cell>
          <cell r="E385" t="str">
            <v>LIQUIDADO</v>
          </cell>
          <cell r="F385"/>
          <cell r="G385" t="str">
            <v>PERSONAL</v>
          </cell>
          <cell r="H385" t="str">
            <v>Marcela Lopez Munoz</v>
          </cell>
          <cell r="I385"/>
          <cell r="J385" t="str">
            <v>María del Socorro</v>
          </cell>
          <cell r="K385" t="str">
            <v>García</v>
          </cell>
          <cell r="L385" t="str">
            <v>Romero</v>
          </cell>
          <cell r="M385">
            <v>4000</v>
          </cell>
          <cell r="N385">
            <v>1.98</v>
          </cell>
          <cell r="O385" t="str">
            <v>SEMANAL</v>
          </cell>
          <cell r="P385">
            <v>39514</v>
          </cell>
        </row>
        <row r="386">
          <cell r="B386">
            <v>393</v>
          </cell>
          <cell r="C386"/>
          <cell r="D386" t="str">
            <v>C</v>
          </cell>
          <cell r="E386" t="str">
            <v>LIQUIDADO</v>
          </cell>
          <cell r="F386"/>
          <cell r="G386" t="str">
            <v>PERSONAL</v>
          </cell>
          <cell r="H386" t="str">
            <v>Marcela Lopez Munoz</v>
          </cell>
          <cell r="I386"/>
          <cell r="J386" t="str">
            <v>Marco Antonio</v>
          </cell>
          <cell r="K386" t="str">
            <v>Galvan</v>
          </cell>
          <cell r="L386" t="str">
            <v>Reyes</v>
          </cell>
          <cell r="M386">
            <v>10000</v>
          </cell>
          <cell r="N386">
            <v>1.92</v>
          </cell>
          <cell r="O386" t="str">
            <v>SEMANAL</v>
          </cell>
          <cell r="P386">
            <v>39513</v>
          </cell>
        </row>
        <row r="387">
          <cell r="B387">
            <v>394</v>
          </cell>
          <cell r="C387"/>
          <cell r="D387" t="str">
            <v>D</v>
          </cell>
          <cell r="E387" t="str">
            <v>LIQUIDADO</v>
          </cell>
          <cell r="F387"/>
          <cell r="G387" t="str">
            <v>PERSONAL</v>
          </cell>
          <cell r="H387" t="str">
            <v>Administracion</v>
          </cell>
          <cell r="I387"/>
          <cell r="J387" t="str">
            <v>Araceli</v>
          </cell>
          <cell r="K387" t="str">
            <v>Cabrera</v>
          </cell>
          <cell r="L387" t="str">
            <v>Carrillo</v>
          </cell>
          <cell r="M387">
            <v>60000</v>
          </cell>
          <cell r="N387">
            <v>1.75</v>
          </cell>
          <cell r="O387" t="str">
            <v>SEMANAL</v>
          </cell>
          <cell r="P387">
            <v>39513</v>
          </cell>
        </row>
        <row r="388">
          <cell r="B388">
            <v>395</v>
          </cell>
          <cell r="C388"/>
          <cell r="D388" t="str">
            <v>C</v>
          </cell>
          <cell r="E388" t="str">
            <v>LIQUIDADO</v>
          </cell>
          <cell r="F388"/>
          <cell r="G388" t="str">
            <v>PERSONAL</v>
          </cell>
          <cell r="H388" t="str">
            <v>Administracion</v>
          </cell>
          <cell r="I388"/>
          <cell r="J388" t="str">
            <v>Monica</v>
          </cell>
          <cell r="K388" t="str">
            <v>Flores</v>
          </cell>
          <cell r="L388" t="str">
            <v>Mendoza</v>
          </cell>
          <cell r="M388">
            <v>6500</v>
          </cell>
          <cell r="N388">
            <v>0</v>
          </cell>
          <cell r="O388" t="str">
            <v>CATORCENAL</v>
          </cell>
          <cell r="P388">
            <v>39521</v>
          </cell>
        </row>
        <row r="389">
          <cell r="B389">
            <v>396</v>
          </cell>
          <cell r="C389"/>
          <cell r="D389" t="str">
            <v>D</v>
          </cell>
          <cell r="E389" t="str">
            <v>LIQUIDADO</v>
          </cell>
          <cell r="F389"/>
          <cell r="G389" t="str">
            <v>PERSONAL</v>
          </cell>
          <cell r="H389" t="str">
            <v>Angelica Tabares Lopez</v>
          </cell>
          <cell r="I389"/>
          <cell r="J389" t="str">
            <v>Ramon</v>
          </cell>
          <cell r="K389" t="str">
            <v>Cortes</v>
          </cell>
          <cell r="L389" t="str">
            <v>Guillen</v>
          </cell>
          <cell r="M389">
            <v>16000</v>
          </cell>
          <cell r="N389">
            <v>4</v>
          </cell>
          <cell r="O389" t="str">
            <v>CATORCENAL</v>
          </cell>
          <cell r="P389">
            <v>39520</v>
          </cell>
        </row>
        <row r="390">
          <cell r="B390">
            <v>397</v>
          </cell>
          <cell r="C390"/>
          <cell r="D390" t="str">
            <v>D</v>
          </cell>
          <cell r="E390" t="str">
            <v>LIQUIDADO</v>
          </cell>
          <cell r="F390"/>
          <cell r="G390" t="str">
            <v>PERSONAL</v>
          </cell>
          <cell r="H390" t="str">
            <v>Monica Flores Mendoza (DF)</v>
          </cell>
          <cell r="I390"/>
          <cell r="J390" t="str">
            <v>Perla Sofia</v>
          </cell>
          <cell r="K390" t="str">
            <v>RUIZ</v>
          </cell>
          <cell r="L390" t="str">
            <v>AGUILAR</v>
          </cell>
          <cell r="M390">
            <v>15000</v>
          </cell>
          <cell r="N390">
            <v>1.92</v>
          </cell>
          <cell r="O390" t="str">
            <v>SEMANAL</v>
          </cell>
          <cell r="P390">
            <v>39520</v>
          </cell>
        </row>
        <row r="391">
          <cell r="B391">
            <v>398</v>
          </cell>
          <cell r="C391"/>
          <cell r="D391" t="str">
            <v>C</v>
          </cell>
          <cell r="E391" t="str">
            <v>LIQUIDADO</v>
          </cell>
          <cell r="F391"/>
          <cell r="G391" t="str">
            <v>PERSONAL</v>
          </cell>
          <cell r="H391" t="str">
            <v>Monica Flores Mendoza (DF)</v>
          </cell>
          <cell r="I391"/>
          <cell r="J391" t="str">
            <v>RIGELIO</v>
          </cell>
          <cell r="K391" t="str">
            <v>AUREOLES</v>
          </cell>
          <cell r="L391" t="str">
            <v>TORRES</v>
          </cell>
          <cell r="M391">
            <v>10000</v>
          </cell>
          <cell r="N391">
            <v>1.98</v>
          </cell>
          <cell r="O391" t="str">
            <v>SEMANAL</v>
          </cell>
          <cell r="P391">
            <v>39521</v>
          </cell>
        </row>
        <row r="392">
          <cell r="B392">
            <v>399</v>
          </cell>
          <cell r="C392"/>
          <cell r="D392" t="str">
            <v>C</v>
          </cell>
          <cell r="E392" t="str">
            <v>LIQUIDADO</v>
          </cell>
          <cell r="F392"/>
          <cell r="G392" t="str">
            <v>PERSONAL</v>
          </cell>
          <cell r="H392" t="str">
            <v>Monica Flores Mendoza (DF)</v>
          </cell>
          <cell r="I392"/>
          <cell r="J392" t="str">
            <v>Alicia</v>
          </cell>
          <cell r="K392" t="str">
            <v>GARCIA</v>
          </cell>
          <cell r="L392" t="str">
            <v>TREJO</v>
          </cell>
          <cell r="M392">
            <v>10000</v>
          </cell>
          <cell r="N392">
            <v>1.98</v>
          </cell>
          <cell r="O392" t="str">
            <v>SEMANAL</v>
          </cell>
          <cell r="P392">
            <v>39519</v>
          </cell>
        </row>
        <row r="393">
          <cell r="B393">
            <v>400</v>
          </cell>
          <cell r="C393"/>
          <cell r="D393" t="str">
            <v>D</v>
          </cell>
          <cell r="E393" t="str">
            <v>LIQUIDADO</v>
          </cell>
          <cell r="F393"/>
          <cell r="G393" t="str">
            <v>PERSONAL</v>
          </cell>
          <cell r="H393" t="str">
            <v>Monica Flores Mendoza (DF)</v>
          </cell>
          <cell r="I393"/>
          <cell r="J393" t="str">
            <v>Anel Verónica</v>
          </cell>
          <cell r="K393" t="str">
            <v>López</v>
          </cell>
          <cell r="L393" t="str">
            <v>García</v>
          </cell>
          <cell r="M393">
            <v>15000</v>
          </cell>
          <cell r="N393">
            <v>3.8460000000000001</v>
          </cell>
          <cell r="O393" t="str">
            <v>CATORCENAL</v>
          </cell>
          <cell r="P393">
            <v>39520</v>
          </cell>
        </row>
        <row r="394">
          <cell r="B394">
            <v>401</v>
          </cell>
          <cell r="C394"/>
          <cell r="D394" t="str">
            <v>D</v>
          </cell>
          <cell r="E394" t="str">
            <v>LIQUIDADO</v>
          </cell>
          <cell r="F394"/>
          <cell r="G394" t="str">
            <v>PERSONAL</v>
          </cell>
          <cell r="H394" t="str">
            <v>Marcela Lopez Munoz</v>
          </cell>
          <cell r="I394"/>
          <cell r="J394" t="str">
            <v>María de la Luz</v>
          </cell>
          <cell r="K394" t="str">
            <v>Cruz</v>
          </cell>
          <cell r="L394" t="str">
            <v>Rivera</v>
          </cell>
          <cell r="M394">
            <v>6000</v>
          </cell>
          <cell r="N394">
            <v>1.98</v>
          </cell>
          <cell r="O394" t="str">
            <v>SEMANAL</v>
          </cell>
          <cell r="P394">
            <v>39520</v>
          </cell>
        </row>
        <row r="395">
          <cell r="B395">
            <v>402</v>
          </cell>
          <cell r="C395"/>
          <cell r="D395" t="str">
            <v>B</v>
          </cell>
          <cell r="E395" t="str">
            <v>LIQUIDADO</v>
          </cell>
          <cell r="F395"/>
          <cell r="G395" t="str">
            <v>PERSONAL</v>
          </cell>
          <cell r="H395" t="str">
            <v>Administracion</v>
          </cell>
          <cell r="I395"/>
          <cell r="J395" t="str">
            <v>Eleuteria</v>
          </cell>
          <cell r="K395" t="str">
            <v>Paredes</v>
          </cell>
          <cell r="L395" t="str">
            <v>Calva</v>
          </cell>
          <cell r="M395">
            <v>5000</v>
          </cell>
          <cell r="N395">
            <v>0</v>
          </cell>
          <cell r="O395" t="str">
            <v>CATORCENAL</v>
          </cell>
          <cell r="P395">
            <v>39512</v>
          </cell>
        </row>
        <row r="396">
          <cell r="B396">
            <v>403</v>
          </cell>
          <cell r="C396"/>
          <cell r="D396" t="str">
            <v>D</v>
          </cell>
          <cell r="E396" t="str">
            <v>INCOBRABLE</v>
          </cell>
          <cell r="F396"/>
          <cell r="G396" t="str">
            <v>PERSONAL</v>
          </cell>
          <cell r="H396" t="str">
            <v>Monica Flores Mendoza (DF)</v>
          </cell>
          <cell r="I396"/>
          <cell r="J396" t="str">
            <v>Raúl</v>
          </cell>
          <cell r="K396" t="str">
            <v>HERNANDEZ</v>
          </cell>
          <cell r="L396" t="str">
            <v>MORALES</v>
          </cell>
          <cell r="M396">
            <v>10000</v>
          </cell>
          <cell r="N396">
            <v>1.98</v>
          </cell>
          <cell r="O396" t="str">
            <v>SEMANAL</v>
          </cell>
          <cell r="P396">
            <v>39536</v>
          </cell>
        </row>
        <row r="397">
          <cell r="B397">
            <v>404</v>
          </cell>
          <cell r="C397"/>
          <cell r="D397" t="str">
            <v>B</v>
          </cell>
          <cell r="E397" t="str">
            <v>LIQUIDADO</v>
          </cell>
          <cell r="F397"/>
          <cell r="G397" t="str">
            <v>PERSONAL</v>
          </cell>
          <cell r="H397" t="str">
            <v>Monica Flores Mendoza (DF)</v>
          </cell>
          <cell r="I397"/>
          <cell r="J397" t="str">
            <v>Verónica</v>
          </cell>
          <cell r="K397" t="str">
            <v>ORDOÑEZ</v>
          </cell>
          <cell r="L397" t="str">
            <v>PEREZ</v>
          </cell>
          <cell r="M397">
            <v>5000</v>
          </cell>
          <cell r="N397">
            <v>1.98</v>
          </cell>
          <cell r="O397" t="str">
            <v>SEMANAL</v>
          </cell>
          <cell r="P397">
            <v>39536</v>
          </cell>
        </row>
        <row r="398">
          <cell r="B398">
            <v>405</v>
          </cell>
          <cell r="C398"/>
          <cell r="D398" t="str">
            <v>C</v>
          </cell>
          <cell r="E398" t="str">
            <v>LIQUIDADO</v>
          </cell>
          <cell r="F398"/>
          <cell r="G398" t="str">
            <v>PERSONAL</v>
          </cell>
          <cell r="H398" t="str">
            <v>Monica Flores Mendoza (DF)</v>
          </cell>
          <cell r="I398"/>
          <cell r="J398" t="str">
            <v>Carlos</v>
          </cell>
          <cell r="K398" t="str">
            <v>ROSALES</v>
          </cell>
          <cell r="L398" t="str">
            <v>SANCHEZ</v>
          </cell>
          <cell r="M398">
            <v>30000</v>
          </cell>
          <cell r="N398">
            <v>1.98</v>
          </cell>
          <cell r="O398" t="str">
            <v>SEMANAL</v>
          </cell>
          <cell r="P398">
            <v>39536</v>
          </cell>
        </row>
        <row r="399">
          <cell r="B399">
            <v>406</v>
          </cell>
          <cell r="C399"/>
          <cell r="D399" t="str">
            <v>D</v>
          </cell>
          <cell r="E399" t="str">
            <v>LIQUIDADO</v>
          </cell>
          <cell r="F399"/>
          <cell r="G399" t="str">
            <v>PERSONAL</v>
          </cell>
          <cell r="H399" t="str">
            <v>Monica Flores Mendoza (DF)</v>
          </cell>
          <cell r="I399"/>
          <cell r="J399" t="str">
            <v>Daniel</v>
          </cell>
          <cell r="K399" t="str">
            <v>Flores</v>
          </cell>
          <cell r="L399" t="str">
            <v>Mejia</v>
          </cell>
          <cell r="M399">
            <v>12000</v>
          </cell>
          <cell r="N399">
            <v>1.92</v>
          </cell>
          <cell r="O399" t="str">
            <v>SEMANAL</v>
          </cell>
          <cell r="P399">
            <v>39524</v>
          </cell>
        </row>
        <row r="400">
          <cell r="B400">
            <v>407</v>
          </cell>
          <cell r="C400"/>
          <cell r="D400" t="str">
            <v>B</v>
          </cell>
          <cell r="E400" t="str">
            <v>LIQUIDADO</v>
          </cell>
          <cell r="F400"/>
          <cell r="G400" t="str">
            <v>PERSONAL</v>
          </cell>
          <cell r="H400" t="str">
            <v>Angelica Tabares Lopez</v>
          </cell>
          <cell r="I400"/>
          <cell r="J400" t="str">
            <v>María del Carmen</v>
          </cell>
          <cell r="K400" t="str">
            <v>Murillo</v>
          </cell>
          <cell r="L400" t="str">
            <v>Jaramillo</v>
          </cell>
          <cell r="M400">
            <v>20000</v>
          </cell>
          <cell r="N400">
            <v>1.92</v>
          </cell>
          <cell r="O400" t="str">
            <v>SEMANAL</v>
          </cell>
          <cell r="P400">
            <v>39507</v>
          </cell>
        </row>
        <row r="401">
          <cell r="B401">
            <v>408</v>
          </cell>
          <cell r="C401"/>
          <cell r="D401" t="str">
            <v>D</v>
          </cell>
          <cell r="E401" t="str">
            <v>LIQUIDADO</v>
          </cell>
          <cell r="F401"/>
          <cell r="G401" t="str">
            <v>PERSONAL</v>
          </cell>
          <cell r="H401" t="str">
            <v>Monica Flores Mendoza (DF)</v>
          </cell>
          <cell r="I401"/>
          <cell r="J401" t="str">
            <v>Guadalupe</v>
          </cell>
          <cell r="K401" t="str">
            <v>Flores</v>
          </cell>
          <cell r="L401" t="str">
            <v>Cano</v>
          </cell>
          <cell r="M401">
            <v>10000</v>
          </cell>
          <cell r="N401">
            <v>3.96</v>
          </cell>
          <cell r="O401" t="str">
            <v>CATORCENAL</v>
          </cell>
          <cell r="P401">
            <v>39507</v>
          </cell>
        </row>
        <row r="402">
          <cell r="B402">
            <v>409</v>
          </cell>
          <cell r="C402"/>
          <cell r="D402" t="str">
            <v>C</v>
          </cell>
          <cell r="E402" t="str">
            <v>LIQUIDADO</v>
          </cell>
          <cell r="F402"/>
          <cell r="G402" t="str">
            <v>PERSONAL</v>
          </cell>
          <cell r="H402" t="str">
            <v>Monica Flores Mendoza (DF)</v>
          </cell>
          <cell r="I402"/>
          <cell r="J402" t="str">
            <v>Hermelinda</v>
          </cell>
          <cell r="K402" t="str">
            <v>Huaracha</v>
          </cell>
          <cell r="L402" t="str">
            <v>Pérez</v>
          </cell>
          <cell r="M402">
            <v>7000</v>
          </cell>
          <cell r="N402">
            <v>1.98</v>
          </cell>
          <cell r="O402" t="str">
            <v>SEMANAL</v>
          </cell>
          <cell r="P402">
            <v>39535</v>
          </cell>
        </row>
        <row r="403">
          <cell r="B403">
            <v>410</v>
          </cell>
          <cell r="C403"/>
          <cell r="D403" t="str">
            <v>C</v>
          </cell>
          <cell r="E403" t="str">
            <v>LIQUIDADO</v>
          </cell>
          <cell r="F403"/>
          <cell r="G403" t="str">
            <v>PERSONAL</v>
          </cell>
          <cell r="H403" t="str">
            <v>Marcela Lopez Munoz</v>
          </cell>
          <cell r="I403"/>
          <cell r="J403" t="str">
            <v>Marcos</v>
          </cell>
          <cell r="K403" t="str">
            <v>García</v>
          </cell>
          <cell r="L403" t="str">
            <v>Roa</v>
          </cell>
          <cell r="M403">
            <v>10000</v>
          </cell>
          <cell r="N403">
            <v>1.98</v>
          </cell>
          <cell r="O403" t="str">
            <v>SEMANAL</v>
          </cell>
          <cell r="P403">
            <v>39540</v>
          </cell>
        </row>
        <row r="404">
          <cell r="B404">
            <v>411</v>
          </cell>
          <cell r="C404"/>
          <cell r="D404" t="str">
            <v>A</v>
          </cell>
          <cell r="E404" t="str">
            <v>LIQUIDADO</v>
          </cell>
          <cell r="F404"/>
          <cell r="G404" t="str">
            <v>PERSONAL</v>
          </cell>
          <cell r="H404" t="str">
            <v>Monica Flores Mendoza (DF)</v>
          </cell>
          <cell r="I404"/>
          <cell r="J404" t="str">
            <v>Lorena Elizabeth</v>
          </cell>
          <cell r="K404" t="str">
            <v>Andrade</v>
          </cell>
          <cell r="L404" t="str">
            <v>Pérez</v>
          </cell>
          <cell r="M404">
            <v>15000</v>
          </cell>
          <cell r="N404">
            <v>3.84</v>
          </cell>
          <cell r="O404" t="str">
            <v>CATORCENAL</v>
          </cell>
          <cell r="P404">
            <v>39540</v>
          </cell>
        </row>
        <row r="405">
          <cell r="B405">
            <v>412</v>
          </cell>
          <cell r="C405"/>
          <cell r="D405" t="str">
            <v>D</v>
          </cell>
          <cell r="E405" t="str">
            <v>LIQUIDADO</v>
          </cell>
          <cell r="F405"/>
          <cell r="G405" t="str">
            <v>PERSONAL</v>
          </cell>
          <cell r="H405" t="str">
            <v>Monica Flores Mendoza (DF)</v>
          </cell>
          <cell r="I405"/>
          <cell r="J405" t="str">
            <v>Felipe</v>
          </cell>
          <cell r="K405" t="str">
            <v>Saucedo</v>
          </cell>
          <cell r="L405" t="str">
            <v>Aguilar</v>
          </cell>
          <cell r="M405">
            <v>12500</v>
          </cell>
          <cell r="N405">
            <v>3.84</v>
          </cell>
          <cell r="O405" t="str">
            <v>CATORCENAL</v>
          </cell>
          <cell r="P405">
            <v>39540</v>
          </cell>
        </row>
        <row r="406">
          <cell r="B406">
            <v>413</v>
          </cell>
          <cell r="C406"/>
          <cell r="D406" t="str">
            <v>B</v>
          </cell>
          <cell r="E406" t="str">
            <v>LIQUIDADO</v>
          </cell>
          <cell r="F406"/>
          <cell r="G406" t="str">
            <v>PERSONAL</v>
          </cell>
          <cell r="H406" t="str">
            <v>Marcela Lopez Munoz</v>
          </cell>
          <cell r="I406"/>
          <cell r="J406" t="str">
            <v>EMILIA</v>
          </cell>
          <cell r="K406" t="str">
            <v>CANDIANI</v>
          </cell>
          <cell r="L406" t="str">
            <v>GONZALEZ</v>
          </cell>
          <cell r="M406">
            <v>15000</v>
          </cell>
          <cell r="N406">
            <v>1.92</v>
          </cell>
          <cell r="O406" t="str">
            <v>SEMANAL</v>
          </cell>
          <cell r="P406">
            <v>39546</v>
          </cell>
        </row>
        <row r="407">
          <cell r="B407">
            <v>414</v>
          </cell>
          <cell r="C407"/>
          <cell r="D407" t="str">
            <v>B</v>
          </cell>
          <cell r="E407" t="str">
            <v>LIQUIDADO</v>
          </cell>
          <cell r="F407"/>
          <cell r="G407" t="str">
            <v>PERSONAL</v>
          </cell>
          <cell r="H407" t="str">
            <v>Monica Flores Mendoza (DF)</v>
          </cell>
          <cell r="I407"/>
          <cell r="J407" t="str">
            <v>Patricia</v>
          </cell>
          <cell r="K407" t="str">
            <v>VARGAS</v>
          </cell>
          <cell r="L407" t="str">
            <v>LOZA</v>
          </cell>
          <cell r="M407">
            <v>3000</v>
          </cell>
          <cell r="N407">
            <v>1.98</v>
          </cell>
          <cell r="O407" t="str">
            <v>SEMANAL</v>
          </cell>
          <cell r="P407">
            <v>39545</v>
          </cell>
        </row>
        <row r="408">
          <cell r="B408">
            <v>415</v>
          </cell>
          <cell r="C408"/>
          <cell r="D408" t="str">
            <v>C</v>
          </cell>
          <cell r="E408" t="str">
            <v>LIQUIDADO</v>
          </cell>
          <cell r="F408"/>
          <cell r="G408" t="str">
            <v>PERSONAL</v>
          </cell>
          <cell r="H408" t="str">
            <v>Monica Flores Mendoza (DF)</v>
          </cell>
          <cell r="I408"/>
          <cell r="J408" t="str">
            <v>Marlene</v>
          </cell>
          <cell r="K408" t="str">
            <v>MEDINA</v>
          </cell>
          <cell r="L408" t="str">
            <v>ROJAS</v>
          </cell>
          <cell r="M408">
            <v>5000</v>
          </cell>
          <cell r="N408">
            <v>3.8</v>
          </cell>
          <cell r="O408" t="str">
            <v>CATORCENAL</v>
          </cell>
          <cell r="P408">
            <v>39545</v>
          </cell>
        </row>
        <row r="409">
          <cell r="B409">
            <v>416</v>
          </cell>
          <cell r="C409"/>
          <cell r="D409" t="str">
            <v>D</v>
          </cell>
          <cell r="E409" t="str">
            <v>LIQUIDADO</v>
          </cell>
          <cell r="F409"/>
          <cell r="G409" t="str">
            <v>PERSONAL</v>
          </cell>
          <cell r="H409" t="str">
            <v>Monica Flores Mendoza (DF)</v>
          </cell>
          <cell r="I409"/>
          <cell r="J409" t="str">
            <v>JOSE ALEJANDRO</v>
          </cell>
          <cell r="K409" t="str">
            <v>ROMERO</v>
          </cell>
          <cell r="L409" t="str">
            <v>CRUZ</v>
          </cell>
          <cell r="M409">
            <v>20000</v>
          </cell>
          <cell r="N409">
            <v>1.923</v>
          </cell>
          <cell r="O409" t="str">
            <v>SEMANAL</v>
          </cell>
          <cell r="P409">
            <v>39546</v>
          </cell>
        </row>
        <row r="410">
          <cell r="B410">
            <v>417</v>
          </cell>
          <cell r="C410"/>
          <cell r="D410" t="str">
            <v>C</v>
          </cell>
          <cell r="E410" t="str">
            <v>LIQUIDADO</v>
          </cell>
          <cell r="F410"/>
          <cell r="G410" t="str">
            <v>SOLIDARIO</v>
          </cell>
          <cell r="H410" t="str">
            <v>Marcela Lopez Munoz</v>
          </cell>
          <cell r="I410"/>
          <cell r="J410" t="str">
            <v>GRUPO INTEGRIDAD</v>
          </cell>
          <cell r="K410"/>
          <cell r="L410"/>
          <cell r="M410">
            <v>12000</v>
          </cell>
          <cell r="N410">
            <v>1.98</v>
          </cell>
          <cell r="O410" t="str">
            <v>SEMANAL</v>
          </cell>
          <cell r="P410">
            <v>39547</v>
          </cell>
        </row>
        <row r="411">
          <cell r="B411">
            <v>418</v>
          </cell>
          <cell r="C411"/>
          <cell r="D411" t="str">
            <v>B</v>
          </cell>
          <cell r="E411" t="str">
            <v>LIQUIDADO</v>
          </cell>
          <cell r="F411"/>
          <cell r="G411" t="str">
            <v>PERSONAL</v>
          </cell>
          <cell r="H411" t="str">
            <v>Marcela Lopez Munoz</v>
          </cell>
          <cell r="I411"/>
          <cell r="J411" t="str">
            <v>Carolina</v>
          </cell>
          <cell r="K411" t="str">
            <v>GarcÃƒï¿½Ã‚Â­a</v>
          </cell>
          <cell r="L411" t="str">
            <v>Torres</v>
          </cell>
          <cell r="M411">
            <v>10000</v>
          </cell>
          <cell r="N411">
            <v>2.15</v>
          </cell>
          <cell r="O411" t="str">
            <v>SEMANAL</v>
          </cell>
          <cell r="P411">
            <v>39552</v>
          </cell>
        </row>
        <row r="412">
          <cell r="B412">
            <v>419</v>
          </cell>
          <cell r="C412"/>
          <cell r="D412" t="str">
            <v>B</v>
          </cell>
          <cell r="E412" t="str">
            <v>LIQUIDADO</v>
          </cell>
          <cell r="F412"/>
          <cell r="G412" t="str">
            <v>PERSONAL</v>
          </cell>
          <cell r="H412" t="str">
            <v>Monica Flores Mendoza (DF)</v>
          </cell>
          <cell r="I412"/>
          <cell r="J412" t="str">
            <v>Yolanda</v>
          </cell>
          <cell r="K412" t="str">
            <v>AGUILAR</v>
          </cell>
          <cell r="L412" t="str">
            <v>RAMIREZ</v>
          </cell>
          <cell r="M412">
            <v>10000</v>
          </cell>
          <cell r="N412">
            <v>1.98</v>
          </cell>
          <cell r="O412" t="str">
            <v>SEMANAL</v>
          </cell>
          <cell r="P412">
            <v>39552</v>
          </cell>
        </row>
        <row r="413">
          <cell r="B413">
            <v>420</v>
          </cell>
          <cell r="C413"/>
          <cell r="D413" t="str">
            <v>C</v>
          </cell>
          <cell r="E413" t="str">
            <v>LIQUIDADO</v>
          </cell>
          <cell r="F413"/>
          <cell r="G413" t="str">
            <v>PERSONAL</v>
          </cell>
          <cell r="H413" t="str">
            <v>Monica Flores Mendoza (DF)</v>
          </cell>
          <cell r="I413"/>
          <cell r="J413" t="str">
            <v>Maria Luz del Pilar</v>
          </cell>
          <cell r="K413" t="str">
            <v>Nava</v>
          </cell>
          <cell r="L413" t="str">
            <v>Napoles</v>
          </cell>
          <cell r="M413">
            <v>5000</v>
          </cell>
          <cell r="N413">
            <v>1.98</v>
          </cell>
          <cell r="O413" t="str">
            <v>SEMANAL</v>
          </cell>
          <cell r="P413">
            <v>39555</v>
          </cell>
        </row>
        <row r="414">
          <cell r="B414">
            <v>421</v>
          </cell>
          <cell r="C414"/>
          <cell r="D414" t="str">
            <v>D</v>
          </cell>
          <cell r="E414" t="str">
            <v>INCOBRABLE</v>
          </cell>
          <cell r="F414"/>
          <cell r="G414" t="str">
            <v>SOLIDARIO</v>
          </cell>
          <cell r="H414" t="str">
            <v>Marcela Lopez Munoz</v>
          </cell>
          <cell r="I414"/>
          <cell r="J414" t="str">
            <v>Unión</v>
          </cell>
          <cell r="K414"/>
          <cell r="L414"/>
          <cell r="M414">
            <v>15000</v>
          </cell>
          <cell r="N414">
            <v>1.98</v>
          </cell>
          <cell r="O414" t="str">
            <v>SEMANAL</v>
          </cell>
          <cell r="P414">
            <v>39552</v>
          </cell>
        </row>
        <row r="415">
          <cell r="B415">
            <v>422</v>
          </cell>
          <cell r="C415"/>
          <cell r="D415" t="str">
            <v>B</v>
          </cell>
          <cell r="E415" t="str">
            <v>LIQUIDADO</v>
          </cell>
          <cell r="F415"/>
          <cell r="G415" t="str">
            <v>PERSONAL</v>
          </cell>
          <cell r="H415" t="str">
            <v>Monica Flores Mendoza (DF)</v>
          </cell>
          <cell r="I415"/>
          <cell r="J415" t="str">
            <v>JUAN GABRIEL</v>
          </cell>
          <cell r="K415" t="str">
            <v>MARTINEZ</v>
          </cell>
          <cell r="L415" t="str">
            <v>AGUILAR</v>
          </cell>
          <cell r="M415">
            <v>5000</v>
          </cell>
          <cell r="N415">
            <v>2.34</v>
          </cell>
          <cell r="O415" t="str">
            <v>SEMANAL</v>
          </cell>
          <cell r="P415">
            <v>39552</v>
          </cell>
        </row>
        <row r="416">
          <cell r="B416">
            <v>424</v>
          </cell>
          <cell r="C416"/>
          <cell r="D416" t="str">
            <v>B</v>
          </cell>
          <cell r="E416" t="str">
            <v>LIQUIDADO</v>
          </cell>
          <cell r="F416"/>
          <cell r="G416" t="str">
            <v>PERSONAL</v>
          </cell>
          <cell r="H416" t="str">
            <v>Marcela Lopez Munoz</v>
          </cell>
          <cell r="I416"/>
          <cell r="J416" t="str">
            <v>Yazmin Karina</v>
          </cell>
          <cell r="K416" t="str">
            <v>Rico</v>
          </cell>
          <cell r="L416" t="str">
            <v>Soriano</v>
          </cell>
          <cell r="M416">
            <v>11000</v>
          </cell>
          <cell r="N416">
            <v>1.92</v>
          </cell>
          <cell r="O416" t="str">
            <v>SEMANAL</v>
          </cell>
          <cell r="P416">
            <v>39557</v>
          </cell>
        </row>
        <row r="417">
          <cell r="B417">
            <v>425</v>
          </cell>
          <cell r="C417"/>
          <cell r="D417" t="str">
            <v>B</v>
          </cell>
          <cell r="E417" t="str">
            <v>LIQUIDADO</v>
          </cell>
          <cell r="F417"/>
          <cell r="G417" t="str">
            <v>PERSONAL</v>
          </cell>
          <cell r="H417" t="str">
            <v>Monica Flores Mendoza (DF)</v>
          </cell>
          <cell r="I417"/>
          <cell r="J417" t="str">
            <v>DOMITILO ARNULFO</v>
          </cell>
          <cell r="K417" t="str">
            <v>TRUJILLO</v>
          </cell>
          <cell r="L417" t="str">
            <v>TELLEZ</v>
          </cell>
          <cell r="M417">
            <v>3000</v>
          </cell>
          <cell r="N417">
            <v>1.98</v>
          </cell>
          <cell r="O417" t="str">
            <v>SEMANAL</v>
          </cell>
          <cell r="P417">
            <v>39557</v>
          </cell>
        </row>
        <row r="418">
          <cell r="B418">
            <v>426</v>
          </cell>
          <cell r="C418"/>
          <cell r="D418" t="str">
            <v>D</v>
          </cell>
          <cell r="E418" t="str">
            <v>LIQUIDADO</v>
          </cell>
          <cell r="F418"/>
          <cell r="G418" t="str">
            <v>PERSONAL</v>
          </cell>
          <cell r="H418" t="str">
            <v>Marcela Lopez Munoz</v>
          </cell>
          <cell r="I418"/>
          <cell r="J418" t="str">
            <v>Carlos</v>
          </cell>
          <cell r="K418" t="str">
            <v>Tavera</v>
          </cell>
          <cell r="L418" t="str">
            <v>Zamudio</v>
          </cell>
          <cell r="M418">
            <v>30000</v>
          </cell>
          <cell r="N418">
            <v>1.88</v>
          </cell>
          <cell r="O418" t="str">
            <v>SEMANAL</v>
          </cell>
          <cell r="P418">
            <v>39557</v>
          </cell>
        </row>
        <row r="419">
          <cell r="B419">
            <v>427</v>
          </cell>
          <cell r="C419"/>
          <cell r="D419" t="str">
            <v>B</v>
          </cell>
          <cell r="E419" t="str">
            <v>LIQUIDADO</v>
          </cell>
          <cell r="F419"/>
          <cell r="G419" t="str">
            <v>PERSONAL</v>
          </cell>
          <cell r="H419" t="str">
            <v>Marcela Lopez Munoz</v>
          </cell>
          <cell r="I419"/>
          <cell r="J419" t="str">
            <v>Berenice Adriana</v>
          </cell>
          <cell r="K419" t="str">
            <v>Nieto</v>
          </cell>
          <cell r="L419" t="str">
            <v>Roman</v>
          </cell>
          <cell r="M419">
            <v>5000</v>
          </cell>
          <cell r="N419">
            <v>1.98</v>
          </cell>
          <cell r="O419" t="str">
            <v>SEMANAL</v>
          </cell>
          <cell r="P419">
            <v>39557</v>
          </cell>
        </row>
        <row r="420">
          <cell r="B420">
            <v>428</v>
          </cell>
          <cell r="C420"/>
          <cell r="D420" t="str">
            <v>C</v>
          </cell>
          <cell r="E420" t="str">
            <v>LIQUIDADO</v>
          </cell>
          <cell r="F420"/>
          <cell r="G420" t="str">
            <v>PERSONAL</v>
          </cell>
          <cell r="H420" t="str">
            <v>Marcela Lopez Munoz</v>
          </cell>
          <cell r="I420"/>
          <cell r="J420" t="str">
            <v>Jorge Samuel</v>
          </cell>
          <cell r="K420" t="str">
            <v>Beltrán</v>
          </cell>
          <cell r="L420" t="str">
            <v>Paz</v>
          </cell>
          <cell r="M420">
            <v>10000</v>
          </cell>
          <cell r="N420">
            <v>1.98</v>
          </cell>
          <cell r="O420" t="str">
            <v>SEMANAL</v>
          </cell>
          <cell r="P420">
            <v>39557</v>
          </cell>
        </row>
        <row r="421">
          <cell r="B421">
            <v>429</v>
          </cell>
          <cell r="C421"/>
          <cell r="D421" t="str">
            <v>C</v>
          </cell>
          <cell r="E421" t="str">
            <v>LIQUIDADO</v>
          </cell>
          <cell r="F421"/>
          <cell r="G421" t="str">
            <v>PERSONAL</v>
          </cell>
          <cell r="H421" t="str">
            <v>Monica Flores Mendoza (DF)</v>
          </cell>
          <cell r="I421"/>
          <cell r="J421" t="str">
            <v>Rosalía</v>
          </cell>
          <cell r="K421" t="str">
            <v>VARGAS</v>
          </cell>
          <cell r="L421" t="str">
            <v>GONZALEZ</v>
          </cell>
          <cell r="M421">
            <v>5000</v>
          </cell>
          <cell r="N421">
            <v>1.98</v>
          </cell>
          <cell r="O421" t="str">
            <v>SEMANAL</v>
          </cell>
          <cell r="P421">
            <v>39557</v>
          </cell>
        </row>
        <row r="422">
          <cell r="B422">
            <v>430</v>
          </cell>
          <cell r="C422"/>
          <cell r="D422" t="str">
            <v>C</v>
          </cell>
          <cell r="E422" t="str">
            <v>LIQUIDADO</v>
          </cell>
          <cell r="F422"/>
          <cell r="G422" t="str">
            <v>PERSONAL</v>
          </cell>
          <cell r="H422" t="str">
            <v>Pedro Solano Quiroz</v>
          </cell>
          <cell r="I422"/>
          <cell r="J422" t="str">
            <v>Irineo</v>
          </cell>
          <cell r="K422" t="str">
            <v>Salgado</v>
          </cell>
          <cell r="L422" t="str">
            <v>Sánchez</v>
          </cell>
          <cell r="M422">
            <v>8000</v>
          </cell>
          <cell r="N422">
            <v>1.98</v>
          </cell>
          <cell r="O422" t="str">
            <v>SEMANAL</v>
          </cell>
          <cell r="P422">
            <v>39559</v>
          </cell>
        </row>
        <row r="423">
          <cell r="B423">
            <v>431</v>
          </cell>
          <cell r="C423"/>
          <cell r="D423" t="str">
            <v>C</v>
          </cell>
          <cell r="E423" t="str">
            <v>LIQUIDADO</v>
          </cell>
          <cell r="F423"/>
          <cell r="G423" t="str">
            <v>PERSONAL</v>
          </cell>
          <cell r="H423" t="str">
            <v>Pedro Solano Quiroz</v>
          </cell>
          <cell r="I423"/>
          <cell r="J423" t="str">
            <v>Hilda</v>
          </cell>
          <cell r="K423" t="str">
            <v>González</v>
          </cell>
          <cell r="L423" t="str">
            <v>González</v>
          </cell>
          <cell r="M423">
            <v>8000</v>
          </cell>
          <cell r="N423">
            <v>3.75</v>
          </cell>
          <cell r="O423" t="str">
            <v>CATORCENAL</v>
          </cell>
          <cell r="P423">
            <v>39559</v>
          </cell>
        </row>
        <row r="424">
          <cell r="B424">
            <v>432</v>
          </cell>
          <cell r="C424"/>
          <cell r="D424" t="str">
            <v>D</v>
          </cell>
          <cell r="E424" t="str">
            <v>LIQUIDADO</v>
          </cell>
          <cell r="F424"/>
          <cell r="G424" t="str">
            <v>PERSONAL</v>
          </cell>
          <cell r="H424" t="str">
            <v>Administracion</v>
          </cell>
          <cell r="I424"/>
          <cell r="J424" t="str">
            <v>Luis</v>
          </cell>
          <cell r="K424" t="str">
            <v>Hurtado</v>
          </cell>
          <cell r="L424" t="str">
            <v>González</v>
          </cell>
          <cell r="M424">
            <v>5000</v>
          </cell>
          <cell r="N424">
            <v>0.63</v>
          </cell>
          <cell r="O424" t="str">
            <v>SEMANAL</v>
          </cell>
          <cell r="P424">
            <v>39555</v>
          </cell>
        </row>
        <row r="425">
          <cell r="B425">
            <v>433</v>
          </cell>
          <cell r="C425"/>
          <cell r="D425" t="str">
            <v>B</v>
          </cell>
          <cell r="E425" t="str">
            <v>LIQUIDADO</v>
          </cell>
          <cell r="F425"/>
          <cell r="G425" t="str">
            <v>PERSONAL</v>
          </cell>
          <cell r="H425" t="str">
            <v>Monica Flores Mendoza (DF)</v>
          </cell>
          <cell r="I425"/>
          <cell r="J425" t="str">
            <v>JOEL</v>
          </cell>
          <cell r="K425" t="str">
            <v>DE REZA</v>
          </cell>
          <cell r="L425" t="str">
            <v>PEREZ</v>
          </cell>
          <cell r="M425">
            <v>4000</v>
          </cell>
          <cell r="N425">
            <v>1.98</v>
          </cell>
          <cell r="O425" t="str">
            <v>SEMANAL</v>
          </cell>
          <cell r="P425">
            <v>39561</v>
          </cell>
        </row>
        <row r="426">
          <cell r="B426">
            <v>434</v>
          </cell>
          <cell r="C426"/>
          <cell r="D426" t="str">
            <v>C</v>
          </cell>
          <cell r="E426" t="str">
            <v>LIQUIDADO</v>
          </cell>
          <cell r="F426"/>
          <cell r="G426" t="str">
            <v>PERSONAL</v>
          </cell>
          <cell r="H426" t="str">
            <v>Monica Flores Mendoza (DF)</v>
          </cell>
          <cell r="I426"/>
          <cell r="J426" t="str">
            <v>JOSE</v>
          </cell>
          <cell r="K426" t="str">
            <v>GOMEZ</v>
          </cell>
          <cell r="L426" t="str">
            <v>DOMINGUEZ</v>
          </cell>
          <cell r="M426">
            <v>20000</v>
          </cell>
          <cell r="N426">
            <v>4</v>
          </cell>
          <cell r="O426" t="str">
            <v>SEMANAL</v>
          </cell>
          <cell r="P426">
            <v>39561</v>
          </cell>
        </row>
        <row r="427">
          <cell r="B427">
            <v>435</v>
          </cell>
          <cell r="C427"/>
          <cell r="D427" t="str">
            <v>C</v>
          </cell>
          <cell r="E427" t="str">
            <v>LIQUIDADO</v>
          </cell>
          <cell r="F427"/>
          <cell r="G427" t="str">
            <v>PERSONAL</v>
          </cell>
          <cell r="H427" t="str">
            <v>Monica Flores Mendoza (DF)</v>
          </cell>
          <cell r="I427"/>
          <cell r="J427" t="str">
            <v>Adán</v>
          </cell>
          <cell r="K427" t="str">
            <v>ELIAS</v>
          </cell>
          <cell r="L427" t="str">
            <v>ARCE</v>
          </cell>
          <cell r="M427">
            <v>4000</v>
          </cell>
          <cell r="N427">
            <v>1.98</v>
          </cell>
          <cell r="O427" t="str">
            <v>SEMANAL</v>
          </cell>
          <cell r="P427">
            <v>39561</v>
          </cell>
        </row>
        <row r="428">
          <cell r="B428">
            <v>436</v>
          </cell>
          <cell r="C428"/>
          <cell r="D428" t="str">
            <v>B</v>
          </cell>
          <cell r="E428" t="str">
            <v>LIQUIDADO</v>
          </cell>
          <cell r="F428"/>
          <cell r="G428" t="str">
            <v>PERSONAL</v>
          </cell>
          <cell r="H428" t="str">
            <v>Angelica Tabares Lopez</v>
          </cell>
          <cell r="I428"/>
          <cell r="J428" t="str">
            <v>Clara</v>
          </cell>
          <cell r="K428" t="str">
            <v>Romero</v>
          </cell>
          <cell r="L428" t="str">
            <v>Nava</v>
          </cell>
          <cell r="M428">
            <v>7000</v>
          </cell>
          <cell r="N428">
            <v>1.98</v>
          </cell>
          <cell r="O428" t="str">
            <v>SEMANAL</v>
          </cell>
          <cell r="P428">
            <v>39561</v>
          </cell>
        </row>
        <row r="429">
          <cell r="B429">
            <v>437</v>
          </cell>
          <cell r="C429"/>
          <cell r="D429" t="str">
            <v>C</v>
          </cell>
          <cell r="E429" t="str">
            <v>LIQUIDADO</v>
          </cell>
          <cell r="F429"/>
          <cell r="G429" t="str">
            <v>PERSONAL</v>
          </cell>
          <cell r="H429" t="str">
            <v>Marcela Lopez Munoz</v>
          </cell>
          <cell r="I429"/>
          <cell r="J429" t="str">
            <v>Rebeca</v>
          </cell>
          <cell r="K429" t="str">
            <v>Gomez</v>
          </cell>
          <cell r="L429" t="str">
            <v>Rivero</v>
          </cell>
          <cell r="M429">
            <v>3000</v>
          </cell>
          <cell r="N429">
            <v>1.98</v>
          </cell>
          <cell r="O429" t="str">
            <v>SEMANAL</v>
          </cell>
          <cell r="P429">
            <v>39561</v>
          </cell>
        </row>
        <row r="430">
          <cell r="B430">
            <v>438</v>
          </cell>
          <cell r="C430"/>
          <cell r="D430" t="str">
            <v>A</v>
          </cell>
          <cell r="E430" t="str">
            <v>LIQUIDADO</v>
          </cell>
          <cell r="F430"/>
          <cell r="G430" t="str">
            <v>SOLIDARIO</v>
          </cell>
          <cell r="H430" t="str">
            <v>Monica Flores Mendoza (DF)</v>
          </cell>
          <cell r="I430"/>
          <cell r="J430" t="str">
            <v>GRUPO REYES</v>
          </cell>
          <cell r="K430"/>
          <cell r="L430"/>
          <cell r="M430">
            <v>8000</v>
          </cell>
          <cell r="N430">
            <v>1.98</v>
          </cell>
          <cell r="O430" t="str">
            <v>SEMANAL</v>
          </cell>
          <cell r="P430">
            <v>39561</v>
          </cell>
        </row>
        <row r="431">
          <cell r="B431">
            <v>439</v>
          </cell>
          <cell r="C431"/>
          <cell r="D431" t="str">
            <v>B</v>
          </cell>
          <cell r="E431" t="str">
            <v>LIQUIDADO</v>
          </cell>
          <cell r="F431"/>
          <cell r="G431" t="str">
            <v>PERSONAL</v>
          </cell>
          <cell r="H431" t="str">
            <v>Monica Flores Mendoza (DF)</v>
          </cell>
          <cell r="I431"/>
          <cell r="J431" t="str">
            <v>Erika Denise</v>
          </cell>
          <cell r="K431" t="str">
            <v>RIVERA</v>
          </cell>
          <cell r="L431" t="str">
            <v>RODRIGUEZ</v>
          </cell>
          <cell r="M431">
            <v>9000</v>
          </cell>
          <cell r="N431">
            <v>2.17</v>
          </cell>
          <cell r="O431" t="str">
            <v>SEMANAL</v>
          </cell>
          <cell r="P431">
            <v>39570</v>
          </cell>
        </row>
        <row r="432">
          <cell r="B432">
            <v>440</v>
          </cell>
          <cell r="C432"/>
          <cell r="D432" t="str">
            <v>B</v>
          </cell>
          <cell r="E432" t="str">
            <v>LIQUIDADO</v>
          </cell>
          <cell r="F432"/>
          <cell r="G432" t="str">
            <v>PERSONAL</v>
          </cell>
          <cell r="H432" t="str">
            <v>Monica Flores Mendoza (DF)</v>
          </cell>
          <cell r="I432"/>
          <cell r="J432" t="str">
            <v>DULCE LUCERO</v>
          </cell>
          <cell r="K432" t="str">
            <v>GARCIA</v>
          </cell>
          <cell r="L432" t="str">
            <v>SOLORZANO</v>
          </cell>
          <cell r="M432">
            <v>6000</v>
          </cell>
          <cell r="N432">
            <v>2.2599999999999998</v>
          </cell>
          <cell r="O432" t="str">
            <v>SEMANAL</v>
          </cell>
          <cell r="P432">
            <v>39573</v>
          </cell>
        </row>
        <row r="433">
          <cell r="B433">
            <v>441</v>
          </cell>
          <cell r="C433"/>
          <cell r="D433" t="str">
            <v>C</v>
          </cell>
          <cell r="E433" t="str">
            <v>LIQUIDADO</v>
          </cell>
          <cell r="F433"/>
          <cell r="G433" t="str">
            <v>PERSONAL</v>
          </cell>
          <cell r="H433" t="str">
            <v>Monica Flores Mendoza (DF)</v>
          </cell>
          <cell r="I433"/>
          <cell r="J433" t="str">
            <v>IRENE</v>
          </cell>
          <cell r="K433" t="str">
            <v>ORDONEZ</v>
          </cell>
          <cell r="L433" t="str">
            <v>LOVACO</v>
          </cell>
          <cell r="M433">
            <v>4000</v>
          </cell>
          <cell r="N433">
            <v>2.4</v>
          </cell>
          <cell r="O433" t="str">
            <v>SEMANAL</v>
          </cell>
          <cell r="P433">
            <v>39570</v>
          </cell>
        </row>
        <row r="434">
          <cell r="B434">
            <v>442</v>
          </cell>
          <cell r="C434"/>
          <cell r="D434" t="str">
            <v>D</v>
          </cell>
          <cell r="E434" t="str">
            <v>COBRANZA EXTERNA</v>
          </cell>
          <cell r="F434"/>
          <cell r="G434" t="str">
            <v>PERSONAL</v>
          </cell>
          <cell r="H434" t="str">
            <v>Administracion</v>
          </cell>
          <cell r="I434"/>
          <cell r="J434" t="str">
            <v>Ricardo</v>
          </cell>
          <cell r="K434" t="str">
            <v>Castrejón</v>
          </cell>
          <cell r="L434" t="str">
            <v>Rivera</v>
          </cell>
          <cell r="M434">
            <v>5000</v>
          </cell>
          <cell r="N434">
            <v>2.33</v>
          </cell>
          <cell r="O434" t="str">
            <v>SEMANAL</v>
          </cell>
          <cell r="P434">
            <v>39570</v>
          </cell>
        </row>
        <row r="435">
          <cell r="B435">
            <v>443</v>
          </cell>
          <cell r="C435"/>
          <cell r="D435" t="str">
            <v>D</v>
          </cell>
          <cell r="E435" t="str">
            <v>LIQUIDADO</v>
          </cell>
          <cell r="F435"/>
          <cell r="G435" t="str">
            <v>PERSONAL</v>
          </cell>
          <cell r="H435" t="str">
            <v>Marcela Lopez Munoz</v>
          </cell>
          <cell r="I435"/>
          <cell r="J435" t="str">
            <v>Alvaro Osvaldo</v>
          </cell>
          <cell r="K435" t="str">
            <v>García</v>
          </cell>
          <cell r="L435" t="str">
            <v>Romero</v>
          </cell>
          <cell r="M435">
            <v>7000</v>
          </cell>
          <cell r="N435">
            <v>2.23</v>
          </cell>
          <cell r="O435" t="str">
            <v>SEMANAL</v>
          </cell>
          <cell r="P435">
            <v>39570</v>
          </cell>
        </row>
        <row r="436">
          <cell r="B436">
            <v>444</v>
          </cell>
          <cell r="C436"/>
          <cell r="D436" t="str">
            <v>B</v>
          </cell>
          <cell r="E436" t="str">
            <v>LIQUIDADO</v>
          </cell>
          <cell r="F436"/>
          <cell r="G436" t="str">
            <v>PERSONAL</v>
          </cell>
          <cell r="H436" t="str">
            <v>Marcela Lopez Munoz</v>
          </cell>
          <cell r="I436"/>
          <cell r="J436" t="str">
            <v>Jonatan</v>
          </cell>
          <cell r="K436" t="str">
            <v>Luna</v>
          </cell>
          <cell r="L436" t="str">
            <v>Escobar</v>
          </cell>
          <cell r="M436">
            <v>5000</v>
          </cell>
          <cell r="N436">
            <v>2.33</v>
          </cell>
          <cell r="O436" t="str">
            <v>SEMANAL</v>
          </cell>
          <cell r="P436">
            <v>39570</v>
          </cell>
        </row>
        <row r="437">
          <cell r="B437">
            <v>445</v>
          </cell>
          <cell r="C437"/>
          <cell r="D437" t="str">
            <v>D</v>
          </cell>
          <cell r="E437" t="str">
            <v>LIQUIDADO</v>
          </cell>
          <cell r="F437"/>
          <cell r="G437" t="str">
            <v>PERSONAL</v>
          </cell>
          <cell r="H437" t="str">
            <v>Monica Flores Mendoza (DF)</v>
          </cell>
          <cell r="I437"/>
          <cell r="J437" t="str">
            <v>MANUEL</v>
          </cell>
          <cell r="K437" t="str">
            <v>GONZALEZ</v>
          </cell>
          <cell r="L437" t="str">
            <v>GONZALEZ</v>
          </cell>
          <cell r="M437">
            <v>5000</v>
          </cell>
          <cell r="N437">
            <v>2.33</v>
          </cell>
          <cell r="O437" t="str">
            <v>SEMANAL</v>
          </cell>
          <cell r="P437">
            <v>39570</v>
          </cell>
        </row>
        <row r="438">
          <cell r="B438">
            <v>446</v>
          </cell>
          <cell r="C438"/>
          <cell r="D438" t="str">
            <v>B</v>
          </cell>
          <cell r="E438" t="str">
            <v>LIQUIDADO</v>
          </cell>
          <cell r="F438"/>
          <cell r="G438" t="str">
            <v>PERSONAL</v>
          </cell>
          <cell r="H438" t="str">
            <v>Marcela Lopez Munoz</v>
          </cell>
          <cell r="I438"/>
          <cell r="J438" t="str">
            <v>Manuela</v>
          </cell>
          <cell r="K438" t="str">
            <v>Escobar</v>
          </cell>
          <cell r="L438" t="str">
            <v>Gonzalez</v>
          </cell>
          <cell r="M438">
            <v>3000</v>
          </cell>
          <cell r="N438">
            <v>2.57</v>
          </cell>
          <cell r="O438" t="str">
            <v>SEMANAL</v>
          </cell>
          <cell r="P438">
            <v>39570</v>
          </cell>
        </row>
        <row r="439">
          <cell r="B439">
            <v>447</v>
          </cell>
          <cell r="C439"/>
          <cell r="D439" t="str">
            <v>C</v>
          </cell>
          <cell r="E439" t="str">
            <v>LIQUIDADO</v>
          </cell>
          <cell r="F439"/>
          <cell r="G439" t="str">
            <v>PERSONAL</v>
          </cell>
          <cell r="H439" t="str">
            <v>Marcela Lopez Munoz</v>
          </cell>
          <cell r="I439"/>
          <cell r="J439" t="str">
            <v>TOMASA</v>
          </cell>
          <cell r="K439" t="str">
            <v>TELLEZ</v>
          </cell>
          <cell r="L439" t="str">
            <v>BAUTISTA</v>
          </cell>
          <cell r="M439">
            <v>6000</v>
          </cell>
          <cell r="N439">
            <v>2.2599999999999998</v>
          </cell>
          <cell r="O439" t="str">
            <v>SEMANAL</v>
          </cell>
          <cell r="P439">
            <v>39570</v>
          </cell>
        </row>
        <row r="440">
          <cell r="B440">
            <v>448</v>
          </cell>
          <cell r="C440"/>
          <cell r="D440" t="str">
            <v>B</v>
          </cell>
          <cell r="E440" t="str">
            <v>LIQUIDADO</v>
          </cell>
          <cell r="F440"/>
          <cell r="G440" t="str">
            <v>PERSONAL</v>
          </cell>
          <cell r="H440" t="str">
            <v>Monica Flores Mendoza (DF)</v>
          </cell>
          <cell r="I440"/>
          <cell r="J440" t="str">
            <v>EDGAR</v>
          </cell>
          <cell r="K440" t="str">
            <v>MORALES</v>
          </cell>
          <cell r="L440" t="str">
            <v>CRISTOBAL</v>
          </cell>
          <cell r="M440">
            <v>5000</v>
          </cell>
          <cell r="N440">
            <v>2.33</v>
          </cell>
          <cell r="O440" t="str">
            <v>SEMANAL</v>
          </cell>
          <cell r="P440">
            <v>39577</v>
          </cell>
        </row>
        <row r="441">
          <cell r="B441">
            <v>449</v>
          </cell>
          <cell r="C441"/>
          <cell r="D441" t="str">
            <v>D</v>
          </cell>
          <cell r="E441" t="str">
            <v>LIQUIDADO</v>
          </cell>
          <cell r="F441"/>
          <cell r="G441" t="str">
            <v>PERSONAL</v>
          </cell>
          <cell r="H441" t="str">
            <v>Marcela Lopez Munoz</v>
          </cell>
          <cell r="I441"/>
          <cell r="J441" t="str">
            <v>José Luis</v>
          </cell>
          <cell r="K441" t="str">
            <v>Paez</v>
          </cell>
          <cell r="L441" t="str">
            <v>Yepez</v>
          </cell>
          <cell r="M441">
            <v>10000</v>
          </cell>
          <cell r="N441">
            <v>2.15</v>
          </cell>
          <cell r="O441" t="str">
            <v>SEMANAL</v>
          </cell>
          <cell r="P441">
            <v>39577</v>
          </cell>
        </row>
        <row r="442">
          <cell r="B442">
            <v>450</v>
          </cell>
          <cell r="C442"/>
          <cell r="D442" t="str">
            <v>C</v>
          </cell>
          <cell r="E442" t="str">
            <v>LIQUIDADO</v>
          </cell>
          <cell r="F442"/>
          <cell r="G442" t="str">
            <v>PERSONAL</v>
          </cell>
          <cell r="H442" t="str">
            <v>Monica Flores Mendoza (DF)</v>
          </cell>
          <cell r="I442"/>
          <cell r="J442" t="str">
            <v>ARTEMIO</v>
          </cell>
          <cell r="K442" t="str">
            <v>RUIZ</v>
          </cell>
          <cell r="L442" t="str">
            <v>VENTURA</v>
          </cell>
          <cell r="M442">
            <v>5000</v>
          </cell>
          <cell r="N442">
            <v>2.33</v>
          </cell>
          <cell r="O442" t="str">
            <v>SEMANAL</v>
          </cell>
          <cell r="P442">
            <v>39577</v>
          </cell>
        </row>
        <row r="443">
          <cell r="B443">
            <v>451</v>
          </cell>
          <cell r="C443"/>
          <cell r="D443" t="str">
            <v>B</v>
          </cell>
          <cell r="E443" t="str">
            <v>LIQUIDADO</v>
          </cell>
          <cell r="F443"/>
          <cell r="G443" t="str">
            <v>PERSONAL</v>
          </cell>
          <cell r="H443" t="str">
            <v>Monica Flores Mendoza (DF)</v>
          </cell>
          <cell r="I443"/>
          <cell r="J443" t="str">
            <v>MARIO</v>
          </cell>
          <cell r="K443" t="str">
            <v>UBALDO</v>
          </cell>
          <cell r="L443" t="str">
            <v>POZOS</v>
          </cell>
          <cell r="M443">
            <v>15000</v>
          </cell>
          <cell r="N443">
            <v>2.04</v>
          </cell>
          <cell r="O443" t="str">
            <v>SEMANAL</v>
          </cell>
          <cell r="P443">
            <v>39577</v>
          </cell>
        </row>
        <row r="444">
          <cell r="B444">
            <v>452</v>
          </cell>
          <cell r="C444"/>
          <cell r="D444" t="str">
            <v>B</v>
          </cell>
          <cell r="E444" t="str">
            <v>LIQUIDADO</v>
          </cell>
          <cell r="F444"/>
          <cell r="G444" t="str">
            <v>PERSONAL</v>
          </cell>
          <cell r="H444" t="str">
            <v>Monica Flores Mendoza (DF)</v>
          </cell>
          <cell r="I444"/>
          <cell r="J444" t="str">
            <v>HILARIO</v>
          </cell>
          <cell r="K444" t="str">
            <v>ALTAMIRANO</v>
          </cell>
          <cell r="L444" t="str">
            <v>VEGA</v>
          </cell>
          <cell r="M444">
            <v>40000</v>
          </cell>
          <cell r="N444">
            <v>3.653</v>
          </cell>
          <cell r="O444" t="str">
            <v>CATORCENAL</v>
          </cell>
          <cell r="P444">
            <v>39577</v>
          </cell>
        </row>
        <row r="445">
          <cell r="B445">
            <v>453</v>
          </cell>
          <cell r="C445"/>
          <cell r="D445" t="str">
            <v>C</v>
          </cell>
          <cell r="E445" t="str">
            <v>LIQUIDADO</v>
          </cell>
          <cell r="F445"/>
          <cell r="G445" t="str">
            <v>PERSONAL</v>
          </cell>
          <cell r="H445" t="str">
            <v>Monica Flores Mendoza (DF)</v>
          </cell>
          <cell r="I445"/>
          <cell r="J445" t="str">
            <v>Martha Elizabeth</v>
          </cell>
          <cell r="K445" t="str">
            <v>VEGA</v>
          </cell>
          <cell r="L445" t="str">
            <v>GUTIERREZ</v>
          </cell>
          <cell r="M445">
            <v>10000</v>
          </cell>
          <cell r="N445">
            <v>2.153</v>
          </cell>
          <cell r="O445" t="str">
            <v>SEMANAL</v>
          </cell>
          <cell r="P445">
            <v>39577</v>
          </cell>
        </row>
        <row r="446">
          <cell r="B446">
            <v>454</v>
          </cell>
          <cell r="C446"/>
          <cell r="D446" t="str">
            <v>D</v>
          </cell>
          <cell r="E446" t="str">
            <v>LIQUIDADO</v>
          </cell>
          <cell r="F446"/>
          <cell r="G446" t="str">
            <v>PERSONAL</v>
          </cell>
          <cell r="H446" t="str">
            <v>Monica Flores Mendoza (DF)</v>
          </cell>
          <cell r="I446"/>
          <cell r="J446" t="str">
            <v>JOSE SANTIAGO</v>
          </cell>
          <cell r="K446" t="str">
            <v>CARBAJAL</v>
          </cell>
          <cell r="L446" t="str">
            <v>ISLAS</v>
          </cell>
          <cell r="M446">
            <v>10000</v>
          </cell>
          <cell r="N446">
            <v>2.153</v>
          </cell>
          <cell r="O446" t="str">
            <v>SEMANAL</v>
          </cell>
          <cell r="P446">
            <v>39577</v>
          </cell>
        </row>
        <row r="447">
          <cell r="B447">
            <v>455</v>
          </cell>
          <cell r="C447"/>
          <cell r="D447" t="str">
            <v>D</v>
          </cell>
          <cell r="E447" t="str">
            <v>INCOBRABLE</v>
          </cell>
          <cell r="F447"/>
          <cell r="G447" t="str">
            <v>PERSONAL</v>
          </cell>
          <cell r="H447" t="str">
            <v>Marcela Lopez Munoz</v>
          </cell>
          <cell r="I447"/>
          <cell r="J447" t="str">
            <v>PATRICIA</v>
          </cell>
          <cell r="K447" t="str">
            <v>ROJAS</v>
          </cell>
          <cell r="L447" t="str">
            <v>COLLAZO</v>
          </cell>
          <cell r="M447">
            <v>3500</v>
          </cell>
          <cell r="N447">
            <v>2.44</v>
          </cell>
          <cell r="O447" t="str">
            <v>SEMANAL</v>
          </cell>
          <cell r="P447">
            <v>39577</v>
          </cell>
        </row>
        <row r="448">
          <cell r="B448">
            <v>456</v>
          </cell>
          <cell r="C448"/>
          <cell r="D448" t="str">
            <v>D</v>
          </cell>
          <cell r="E448" t="str">
            <v>INCOBRABLE</v>
          </cell>
          <cell r="F448"/>
          <cell r="G448" t="str">
            <v>PERSONAL</v>
          </cell>
          <cell r="H448" t="str">
            <v>Marcela Lopez Munoz</v>
          </cell>
          <cell r="I448"/>
          <cell r="J448" t="str">
            <v>Juan Carlos</v>
          </cell>
          <cell r="K448" t="str">
            <v>García</v>
          </cell>
          <cell r="L448" t="str">
            <v>Romero</v>
          </cell>
          <cell r="M448">
            <v>20000</v>
          </cell>
          <cell r="N448">
            <v>2</v>
          </cell>
          <cell r="O448" t="str">
            <v>SEMANAL</v>
          </cell>
          <cell r="P448">
            <v>39577</v>
          </cell>
        </row>
        <row r="449">
          <cell r="B449">
            <v>457</v>
          </cell>
          <cell r="C449"/>
          <cell r="D449" t="str">
            <v>C</v>
          </cell>
          <cell r="E449" t="str">
            <v>LIQUIDADO</v>
          </cell>
          <cell r="F449"/>
          <cell r="G449" t="str">
            <v>PERSONAL</v>
          </cell>
          <cell r="H449" t="str">
            <v>Marcela Lopez Munoz</v>
          </cell>
          <cell r="I449"/>
          <cell r="J449" t="str">
            <v>MARIA JESSICA</v>
          </cell>
          <cell r="K449" t="str">
            <v>JUAREZ</v>
          </cell>
          <cell r="L449" t="str">
            <v>PEREZ</v>
          </cell>
          <cell r="M449">
            <v>10000</v>
          </cell>
          <cell r="N449">
            <v>2.15</v>
          </cell>
          <cell r="O449" t="str">
            <v>SEMANAL</v>
          </cell>
          <cell r="P449">
            <v>39577</v>
          </cell>
        </row>
        <row r="450">
          <cell r="B450">
            <v>458</v>
          </cell>
          <cell r="C450"/>
          <cell r="D450" t="str">
            <v>B</v>
          </cell>
          <cell r="E450" t="str">
            <v>LIQUIDADO</v>
          </cell>
          <cell r="F450"/>
          <cell r="G450" t="str">
            <v>PERSONAL</v>
          </cell>
          <cell r="H450" t="str">
            <v>Marcela Lopez Munoz</v>
          </cell>
          <cell r="I450"/>
          <cell r="J450" t="str">
            <v>EULALIA</v>
          </cell>
          <cell r="K450" t="str">
            <v>DE SANTIAGO</v>
          </cell>
          <cell r="L450" t="str">
            <v>FERNANDEZ</v>
          </cell>
          <cell r="M450">
            <v>5000</v>
          </cell>
          <cell r="N450">
            <v>2.33</v>
          </cell>
          <cell r="O450" t="str">
            <v>SEMANAL</v>
          </cell>
          <cell r="P450">
            <v>39583</v>
          </cell>
        </row>
        <row r="451">
          <cell r="B451">
            <v>459</v>
          </cell>
          <cell r="C451"/>
          <cell r="D451" t="str">
            <v>B</v>
          </cell>
          <cell r="E451" t="str">
            <v>LIQUIDADO</v>
          </cell>
          <cell r="F451"/>
          <cell r="G451" t="str">
            <v>PERSONAL</v>
          </cell>
          <cell r="H451" t="str">
            <v>Marcela Lopez Munoz</v>
          </cell>
          <cell r="I451"/>
          <cell r="J451" t="str">
            <v>MARIA ANGELICA</v>
          </cell>
          <cell r="K451" t="str">
            <v>GARCIA</v>
          </cell>
          <cell r="L451" t="str">
            <v>ALARCON</v>
          </cell>
          <cell r="M451">
            <v>3000</v>
          </cell>
          <cell r="N451">
            <v>2.57</v>
          </cell>
          <cell r="O451" t="str">
            <v>SEMANAL</v>
          </cell>
          <cell r="P451">
            <v>39583</v>
          </cell>
        </row>
        <row r="452">
          <cell r="B452">
            <v>460</v>
          </cell>
          <cell r="C452"/>
          <cell r="D452" t="str">
            <v>B</v>
          </cell>
          <cell r="E452" t="str">
            <v>LIQUIDADO</v>
          </cell>
          <cell r="F452"/>
          <cell r="G452" t="str">
            <v>PERSONAL</v>
          </cell>
          <cell r="H452" t="str">
            <v>Monica Flores Mendoza (DF)</v>
          </cell>
          <cell r="I452"/>
          <cell r="J452" t="str">
            <v>YOLANDA</v>
          </cell>
          <cell r="K452" t="str">
            <v>RIOS</v>
          </cell>
          <cell r="L452" t="str">
            <v>PEREZ</v>
          </cell>
          <cell r="M452">
            <v>10000</v>
          </cell>
          <cell r="N452">
            <v>2.15</v>
          </cell>
          <cell r="O452" t="str">
            <v>SEMANAL</v>
          </cell>
          <cell r="P452">
            <v>39583</v>
          </cell>
        </row>
        <row r="453">
          <cell r="B453">
            <v>461</v>
          </cell>
          <cell r="C453"/>
          <cell r="D453" t="str">
            <v>D</v>
          </cell>
          <cell r="E453" t="str">
            <v>INCOBRABLE</v>
          </cell>
          <cell r="F453"/>
          <cell r="G453" t="str">
            <v>PERSONAL</v>
          </cell>
          <cell r="H453" t="str">
            <v>Josefina Ochoa</v>
          </cell>
          <cell r="I453"/>
          <cell r="J453" t="str">
            <v>JUANA IVONNE</v>
          </cell>
          <cell r="K453" t="str">
            <v>CHAVEZ</v>
          </cell>
          <cell r="L453" t="str">
            <v>VALDERRAMA</v>
          </cell>
          <cell r="M453">
            <v>4000</v>
          </cell>
          <cell r="N453">
            <v>2.4</v>
          </cell>
          <cell r="O453" t="str">
            <v>SEMANAL</v>
          </cell>
          <cell r="P453">
            <v>39583</v>
          </cell>
        </row>
        <row r="454">
          <cell r="B454">
            <v>462</v>
          </cell>
          <cell r="C454"/>
          <cell r="D454" t="str">
            <v>C</v>
          </cell>
          <cell r="E454" t="str">
            <v>LIQUIDADO</v>
          </cell>
          <cell r="F454"/>
          <cell r="G454" t="str">
            <v>PERSONAL</v>
          </cell>
          <cell r="H454" t="str">
            <v>Monica Flores Mendoza (DF)</v>
          </cell>
          <cell r="I454"/>
          <cell r="J454" t="str">
            <v>MARGARITA</v>
          </cell>
          <cell r="K454" t="str">
            <v>BAUTISTA</v>
          </cell>
          <cell r="L454" t="str">
            <v>LOPEZ</v>
          </cell>
          <cell r="M454">
            <v>3000</v>
          </cell>
          <cell r="N454">
            <v>2.57</v>
          </cell>
          <cell r="O454" t="str">
            <v>SEMANAL</v>
          </cell>
          <cell r="P454">
            <v>39583</v>
          </cell>
        </row>
        <row r="455">
          <cell r="B455">
            <v>463</v>
          </cell>
          <cell r="C455"/>
          <cell r="D455" t="str">
            <v>C</v>
          </cell>
          <cell r="E455" t="str">
            <v>LIQUIDADO</v>
          </cell>
          <cell r="F455"/>
          <cell r="G455" t="str">
            <v>PERSONAL</v>
          </cell>
          <cell r="H455" t="str">
            <v>Marcela Lopez Munoz</v>
          </cell>
          <cell r="I455"/>
          <cell r="J455" t="str">
            <v>LETICIA</v>
          </cell>
          <cell r="K455" t="str">
            <v>DAVILA</v>
          </cell>
          <cell r="L455" t="str">
            <v>FRANCO</v>
          </cell>
          <cell r="M455">
            <v>5000</v>
          </cell>
          <cell r="N455">
            <v>2.33</v>
          </cell>
          <cell r="O455" t="str">
            <v>SEMANAL</v>
          </cell>
          <cell r="P455">
            <v>39583</v>
          </cell>
        </row>
        <row r="456">
          <cell r="B456">
            <v>464</v>
          </cell>
          <cell r="C456"/>
          <cell r="D456" t="str">
            <v>C</v>
          </cell>
          <cell r="E456" t="str">
            <v>LIQUIDADO</v>
          </cell>
          <cell r="F456"/>
          <cell r="G456" t="str">
            <v>SOLIDARIO</v>
          </cell>
          <cell r="H456" t="str">
            <v>Marcela Lopez Munoz</v>
          </cell>
          <cell r="I456"/>
          <cell r="J456" t="str">
            <v>GRUPO SILVIA</v>
          </cell>
          <cell r="K456"/>
          <cell r="L456"/>
          <cell r="M456">
            <v>10000</v>
          </cell>
          <cell r="N456">
            <v>2.15</v>
          </cell>
          <cell r="O456" t="str">
            <v>SEMANAL</v>
          </cell>
          <cell r="P456">
            <v>39583</v>
          </cell>
        </row>
        <row r="457">
          <cell r="B457">
            <v>465</v>
          </cell>
          <cell r="C457"/>
          <cell r="D457" t="str">
            <v>D</v>
          </cell>
          <cell r="E457" t="str">
            <v>LIQUIDADO</v>
          </cell>
          <cell r="F457"/>
          <cell r="G457" t="str">
            <v>SOLIDARIO</v>
          </cell>
          <cell r="H457" t="str">
            <v>Monica Flores Mendoza (DF)</v>
          </cell>
          <cell r="I457"/>
          <cell r="J457" t="str">
            <v>GRUPO FARMACIA</v>
          </cell>
          <cell r="K457"/>
          <cell r="L457"/>
          <cell r="M457">
            <v>18000</v>
          </cell>
          <cell r="N457">
            <v>2.02</v>
          </cell>
          <cell r="O457" t="str">
            <v>SEMANAL</v>
          </cell>
          <cell r="P457">
            <v>39584</v>
          </cell>
        </row>
        <row r="458">
          <cell r="B458">
            <v>466</v>
          </cell>
          <cell r="C458"/>
          <cell r="D458" t="str">
            <v>B</v>
          </cell>
          <cell r="E458" t="str">
            <v>LIQUIDADO</v>
          </cell>
          <cell r="F458"/>
          <cell r="G458" t="str">
            <v>PERSONAL</v>
          </cell>
          <cell r="H458" t="str">
            <v>Administracion</v>
          </cell>
          <cell r="I458"/>
          <cell r="J458" t="str">
            <v>JUANA</v>
          </cell>
          <cell r="K458" t="str">
            <v>ROMERO</v>
          </cell>
          <cell r="L458" t="str">
            <v>NAVA</v>
          </cell>
          <cell r="M458">
            <v>9000</v>
          </cell>
          <cell r="N458">
            <v>2.17</v>
          </cell>
          <cell r="O458" t="str">
            <v>SEMANAL</v>
          </cell>
          <cell r="P458">
            <v>39591</v>
          </cell>
        </row>
        <row r="459">
          <cell r="B459">
            <v>467</v>
          </cell>
          <cell r="C459"/>
          <cell r="D459" t="str">
            <v>D</v>
          </cell>
          <cell r="E459" t="str">
            <v>LIQUIDADO</v>
          </cell>
          <cell r="F459"/>
          <cell r="G459" t="str">
            <v>PERSONAL</v>
          </cell>
          <cell r="H459" t="str">
            <v>Administracion</v>
          </cell>
          <cell r="I459"/>
          <cell r="J459" t="str">
            <v>MARIA DEL CARMEN</v>
          </cell>
          <cell r="K459" t="str">
            <v>MURILLO</v>
          </cell>
          <cell r="L459" t="str">
            <v>JARAMILLO</v>
          </cell>
          <cell r="M459">
            <v>20000</v>
          </cell>
          <cell r="N459">
            <v>2.0099999999999998</v>
          </cell>
          <cell r="O459" t="str">
            <v>SEMANAL</v>
          </cell>
          <cell r="P459">
            <v>39589</v>
          </cell>
        </row>
        <row r="460">
          <cell r="B460">
            <v>468</v>
          </cell>
          <cell r="C460"/>
          <cell r="D460" t="str">
            <v>B</v>
          </cell>
          <cell r="E460" t="str">
            <v>LIQUIDADO</v>
          </cell>
          <cell r="F460"/>
          <cell r="G460" t="str">
            <v>PERSONAL</v>
          </cell>
          <cell r="H460" t="str">
            <v>Monica Flores Mendoza (DF)</v>
          </cell>
          <cell r="I460"/>
          <cell r="J460" t="str">
            <v>MARIA GUADALUPE</v>
          </cell>
          <cell r="K460" t="str">
            <v>GARCIA</v>
          </cell>
          <cell r="L460" t="str">
            <v>OCHOA</v>
          </cell>
          <cell r="M460">
            <v>6500</v>
          </cell>
          <cell r="N460">
            <v>2.2400000000000002</v>
          </cell>
          <cell r="O460" t="str">
            <v>SEMANAL</v>
          </cell>
          <cell r="P460">
            <v>39591</v>
          </cell>
        </row>
        <row r="461">
          <cell r="B461">
            <v>469</v>
          </cell>
          <cell r="C461"/>
          <cell r="D461" t="str">
            <v>A</v>
          </cell>
          <cell r="E461" t="str">
            <v>LIQUIDADO</v>
          </cell>
          <cell r="F461"/>
          <cell r="G461" t="str">
            <v>PERSONAL</v>
          </cell>
          <cell r="H461" t="str">
            <v>Marcela Lopez Munoz</v>
          </cell>
          <cell r="I461"/>
          <cell r="J461" t="str">
            <v>JAVIER</v>
          </cell>
          <cell r="K461" t="str">
            <v>GODINEZ</v>
          </cell>
          <cell r="L461" t="str">
            <v>TORRES</v>
          </cell>
          <cell r="M461">
            <v>4000</v>
          </cell>
          <cell r="N461">
            <v>2.4</v>
          </cell>
          <cell r="O461" t="str">
            <v>SEMANAL</v>
          </cell>
          <cell r="P461">
            <v>39591</v>
          </cell>
        </row>
        <row r="462">
          <cell r="B462">
            <v>470</v>
          </cell>
          <cell r="C462"/>
          <cell r="D462" t="str">
            <v>D</v>
          </cell>
          <cell r="E462" t="str">
            <v>LIQUIDADO</v>
          </cell>
          <cell r="F462"/>
          <cell r="G462" t="str">
            <v>PERSONAL</v>
          </cell>
          <cell r="H462" t="str">
            <v>Marcela Lopez Munoz</v>
          </cell>
          <cell r="I462"/>
          <cell r="J462" t="str">
            <v>MARIA GUADALUPE</v>
          </cell>
          <cell r="K462" t="str">
            <v>TOVAR</v>
          </cell>
          <cell r="L462" t="str">
            <v>NAVARRO</v>
          </cell>
          <cell r="M462">
            <v>5000</v>
          </cell>
          <cell r="N462">
            <v>2.33</v>
          </cell>
          <cell r="O462" t="str">
            <v>SEMANAL</v>
          </cell>
          <cell r="P462">
            <v>39591</v>
          </cell>
        </row>
        <row r="463">
          <cell r="B463">
            <v>471</v>
          </cell>
          <cell r="C463"/>
          <cell r="D463" t="str">
            <v>A</v>
          </cell>
          <cell r="E463" t="str">
            <v>LIQUIDADO</v>
          </cell>
          <cell r="F463"/>
          <cell r="G463" t="str">
            <v>PERSONAL</v>
          </cell>
          <cell r="H463" t="str">
            <v>Marcela Lopez Munoz</v>
          </cell>
          <cell r="I463"/>
          <cell r="J463" t="str">
            <v>PEDRO</v>
          </cell>
          <cell r="K463" t="str">
            <v>PIÑA</v>
          </cell>
          <cell r="L463" t="str">
            <v>RIVERA</v>
          </cell>
          <cell r="M463">
            <v>5000</v>
          </cell>
          <cell r="N463">
            <v>2.33</v>
          </cell>
          <cell r="O463" t="str">
            <v>SEMANAL</v>
          </cell>
          <cell r="P463">
            <v>39591</v>
          </cell>
        </row>
        <row r="464">
          <cell r="B464">
            <v>472</v>
          </cell>
          <cell r="C464"/>
          <cell r="D464" t="str">
            <v>B</v>
          </cell>
          <cell r="E464" t="str">
            <v>LIQUIDADO</v>
          </cell>
          <cell r="F464"/>
          <cell r="G464" t="str">
            <v>SOLIDARIO</v>
          </cell>
          <cell r="H464" t="str">
            <v>Monica Flores Mendoza (DF)</v>
          </cell>
          <cell r="I464"/>
          <cell r="J464" t="str">
            <v>GRUPO REAL DEL VALLE</v>
          </cell>
          <cell r="K464"/>
          <cell r="L464"/>
          <cell r="M464">
            <v>9000</v>
          </cell>
          <cell r="N464">
            <v>2.17</v>
          </cell>
          <cell r="O464" t="str">
            <v>SEMANAL</v>
          </cell>
          <cell r="P464">
            <v>39591</v>
          </cell>
        </row>
        <row r="465">
          <cell r="B465">
            <v>473</v>
          </cell>
          <cell r="C465"/>
          <cell r="D465" t="str">
            <v>B</v>
          </cell>
          <cell r="E465" t="str">
            <v>LIQUIDADO</v>
          </cell>
          <cell r="F465"/>
          <cell r="G465" t="str">
            <v>PERSONAL</v>
          </cell>
          <cell r="H465" t="str">
            <v>Marcela Lopez Munoz</v>
          </cell>
          <cell r="I465"/>
          <cell r="J465" t="str">
            <v>RENE</v>
          </cell>
          <cell r="K465" t="str">
            <v>PEREZ</v>
          </cell>
          <cell r="L465" t="str">
            <v>AGUIRRE</v>
          </cell>
          <cell r="M465">
            <v>10000</v>
          </cell>
          <cell r="N465">
            <v>2.15</v>
          </cell>
          <cell r="O465" t="str">
            <v>MENSUAL</v>
          </cell>
          <cell r="P465">
            <v>39591</v>
          </cell>
        </row>
        <row r="466">
          <cell r="B466">
            <v>474</v>
          </cell>
          <cell r="C466"/>
          <cell r="D466" t="str">
            <v>C</v>
          </cell>
          <cell r="E466" t="str">
            <v>LIQUIDADO</v>
          </cell>
          <cell r="F466"/>
          <cell r="G466" t="str">
            <v>PERSONAL</v>
          </cell>
          <cell r="H466" t="str">
            <v>Pedro Solano Quiroz</v>
          </cell>
          <cell r="I466"/>
          <cell r="J466" t="str">
            <v>María Guadalupe</v>
          </cell>
          <cell r="K466" t="str">
            <v>Reynoso</v>
          </cell>
          <cell r="L466" t="str">
            <v>Vargas</v>
          </cell>
          <cell r="M466">
            <v>5000</v>
          </cell>
          <cell r="N466">
            <v>1.5</v>
          </cell>
          <cell r="O466" t="str">
            <v>SEMANAL</v>
          </cell>
          <cell r="P466">
            <v>39594</v>
          </cell>
        </row>
        <row r="467">
          <cell r="B467">
            <v>475</v>
          </cell>
          <cell r="C467"/>
          <cell r="D467" t="str">
            <v>B</v>
          </cell>
          <cell r="E467" t="str">
            <v>LIQUIDADO</v>
          </cell>
          <cell r="F467"/>
          <cell r="G467" t="str">
            <v>PERSONAL</v>
          </cell>
          <cell r="H467" t="str">
            <v>Monica Flores Mendoza (DF)</v>
          </cell>
          <cell r="I467"/>
          <cell r="J467" t="str">
            <v>REBECA</v>
          </cell>
          <cell r="K467" t="str">
            <v>MOLINO</v>
          </cell>
          <cell r="L467" t="str">
            <v>BELLO</v>
          </cell>
          <cell r="M467">
            <v>6000</v>
          </cell>
          <cell r="N467">
            <v>2.2599999999999998</v>
          </cell>
          <cell r="O467" t="str">
            <v>CATORCENAL</v>
          </cell>
          <cell r="P467">
            <v>39583</v>
          </cell>
        </row>
        <row r="468">
          <cell r="B468">
            <v>476</v>
          </cell>
          <cell r="C468"/>
          <cell r="D468" t="str">
            <v>B</v>
          </cell>
          <cell r="E468" t="str">
            <v>LIQUIDADO</v>
          </cell>
          <cell r="F468"/>
          <cell r="G468" t="str">
            <v>PERSONAL</v>
          </cell>
          <cell r="H468" t="str">
            <v>Administracion</v>
          </cell>
          <cell r="I468"/>
          <cell r="J468" t="str">
            <v>Juan José</v>
          </cell>
          <cell r="K468" t="str">
            <v>Valdés</v>
          </cell>
          <cell r="L468" t="str">
            <v>Pedrayes</v>
          </cell>
          <cell r="M468">
            <v>5000</v>
          </cell>
          <cell r="N468">
            <v>0</v>
          </cell>
          <cell r="O468" t="str">
            <v>SEMANAL</v>
          </cell>
          <cell r="P468">
            <v>39596</v>
          </cell>
        </row>
        <row r="469">
          <cell r="B469">
            <v>477</v>
          </cell>
          <cell r="C469"/>
          <cell r="D469" t="str">
            <v>D</v>
          </cell>
          <cell r="E469" t="str">
            <v>LIQUIDADO</v>
          </cell>
          <cell r="F469"/>
          <cell r="G469" t="str">
            <v>PERSONAL</v>
          </cell>
          <cell r="H469" t="str">
            <v>Marcela Lopez Munoz</v>
          </cell>
          <cell r="I469"/>
          <cell r="J469" t="str">
            <v>MARIA TERESA</v>
          </cell>
          <cell r="K469" t="str">
            <v>CONSUELO</v>
          </cell>
          <cell r="L469" t="str">
            <v>PIMENTEL</v>
          </cell>
          <cell r="M469">
            <v>7000</v>
          </cell>
          <cell r="N469">
            <v>2.23</v>
          </cell>
          <cell r="O469" t="str">
            <v>SEMANAL</v>
          </cell>
          <cell r="P469">
            <v>39598</v>
          </cell>
        </row>
        <row r="470">
          <cell r="B470">
            <v>478</v>
          </cell>
          <cell r="C470"/>
          <cell r="D470" t="str">
            <v>C</v>
          </cell>
          <cell r="E470" t="str">
            <v>LIQUIDADO</v>
          </cell>
          <cell r="F470"/>
          <cell r="G470" t="str">
            <v>PERSONAL</v>
          </cell>
          <cell r="H470" t="str">
            <v>Marcela Lopez Munoz</v>
          </cell>
          <cell r="I470"/>
          <cell r="J470" t="str">
            <v>MARIA DEL CARMEN</v>
          </cell>
          <cell r="K470" t="str">
            <v>MARTINEZ</v>
          </cell>
          <cell r="L470" t="str">
            <v>VELAZQUEZ</v>
          </cell>
          <cell r="M470">
            <v>7000</v>
          </cell>
          <cell r="N470">
            <v>2.23</v>
          </cell>
          <cell r="O470" t="str">
            <v>SEMANAL</v>
          </cell>
          <cell r="P470">
            <v>39598</v>
          </cell>
        </row>
        <row r="471">
          <cell r="B471">
            <v>479</v>
          </cell>
          <cell r="C471"/>
          <cell r="D471" t="str">
            <v>C</v>
          </cell>
          <cell r="E471" t="str">
            <v>LIQUIDADO</v>
          </cell>
          <cell r="F471"/>
          <cell r="G471" t="str">
            <v>PERSONAL</v>
          </cell>
          <cell r="H471" t="str">
            <v>Monica Flores Mendoza (DF)</v>
          </cell>
          <cell r="I471"/>
          <cell r="J471" t="str">
            <v>DOMOTILA</v>
          </cell>
          <cell r="K471" t="str">
            <v>LOPEZ</v>
          </cell>
          <cell r="L471" t="str">
            <v>MARTINEZ</v>
          </cell>
          <cell r="M471">
            <v>5000</v>
          </cell>
          <cell r="N471">
            <v>2.33</v>
          </cell>
          <cell r="O471" t="str">
            <v>SEMANAL</v>
          </cell>
          <cell r="P471">
            <v>39598</v>
          </cell>
        </row>
        <row r="472">
          <cell r="B472">
            <v>480</v>
          </cell>
          <cell r="C472"/>
          <cell r="D472" t="str">
            <v>B</v>
          </cell>
          <cell r="E472" t="str">
            <v>LIQUIDADO</v>
          </cell>
          <cell r="F472"/>
          <cell r="G472" t="str">
            <v>PERSONAL</v>
          </cell>
          <cell r="H472" t="str">
            <v>Marcela Lopez Munoz</v>
          </cell>
          <cell r="I472"/>
          <cell r="J472" t="str">
            <v>ANTONIO</v>
          </cell>
          <cell r="K472" t="str">
            <v>RINCON</v>
          </cell>
          <cell r="L472" t="str">
            <v>FRAUSTO</v>
          </cell>
          <cell r="M472">
            <v>3000</v>
          </cell>
          <cell r="N472">
            <v>2.57</v>
          </cell>
          <cell r="O472" t="str">
            <v>SEMANAL</v>
          </cell>
          <cell r="P472">
            <v>39598</v>
          </cell>
        </row>
        <row r="473">
          <cell r="B473">
            <v>481</v>
          </cell>
          <cell r="C473"/>
          <cell r="D473" t="str">
            <v>C</v>
          </cell>
          <cell r="E473" t="str">
            <v>LIQUIDADO</v>
          </cell>
          <cell r="F473"/>
          <cell r="G473" t="str">
            <v>PERSONAL</v>
          </cell>
          <cell r="H473" t="str">
            <v>Monica Flores Mendoza (DF)</v>
          </cell>
          <cell r="I473"/>
          <cell r="J473" t="str">
            <v>ERNESTINA</v>
          </cell>
          <cell r="K473" t="str">
            <v>SORIA</v>
          </cell>
          <cell r="L473" t="str">
            <v>GARCÍA</v>
          </cell>
          <cell r="M473">
            <v>7000</v>
          </cell>
          <cell r="N473">
            <v>2.23</v>
          </cell>
          <cell r="O473" t="str">
            <v>SEMANAL</v>
          </cell>
          <cell r="P473">
            <v>39598</v>
          </cell>
        </row>
        <row r="474">
          <cell r="B474">
            <v>482</v>
          </cell>
          <cell r="C474"/>
          <cell r="D474" t="str">
            <v>D</v>
          </cell>
          <cell r="E474" t="str">
            <v>LIQUIDADO</v>
          </cell>
          <cell r="F474"/>
          <cell r="G474" t="str">
            <v>PERSONAL</v>
          </cell>
          <cell r="H474" t="str">
            <v>Monica Flores Mendoza (DF)</v>
          </cell>
          <cell r="I474"/>
          <cell r="J474" t="str">
            <v>PATRICIA</v>
          </cell>
          <cell r="K474" t="str">
            <v>VILLAREAL</v>
          </cell>
          <cell r="L474" t="str">
            <v>HERNANDEZ</v>
          </cell>
          <cell r="M474">
            <v>6000</v>
          </cell>
          <cell r="N474">
            <v>2.2599999999999998</v>
          </cell>
          <cell r="O474" t="str">
            <v>SEMANAL</v>
          </cell>
          <cell r="P474">
            <v>39598</v>
          </cell>
        </row>
        <row r="475">
          <cell r="B475">
            <v>483</v>
          </cell>
          <cell r="C475"/>
          <cell r="D475" t="str">
            <v>B</v>
          </cell>
          <cell r="E475" t="str">
            <v>LIQUIDADO</v>
          </cell>
          <cell r="F475"/>
          <cell r="G475" t="str">
            <v>PERSONAL</v>
          </cell>
          <cell r="H475" t="str">
            <v>Monica Flores Mendoza (DF)</v>
          </cell>
          <cell r="I475"/>
          <cell r="J475" t="str">
            <v>MARTHA PATRICIA</v>
          </cell>
          <cell r="K475" t="str">
            <v>PELCASTRE</v>
          </cell>
          <cell r="L475" t="str">
            <v>TORRES</v>
          </cell>
          <cell r="M475">
            <v>3000</v>
          </cell>
          <cell r="N475">
            <v>2.57</v>
          </cell>
          <cell r="O475" t="str">
            <v>SEMANAL</v>
          </cell>
          <cell r="P475">
            <v>39598</v>
          </cell>
        </row>
        <row r="476">
          <cell r="B476">
            <v>484</v>
          </cell>
          <cell r="C476"/>
          <cell r="D476" t="str">
            <v>C</v>
          </cell>
          <cell r="E476" t="str">
            <v>LIQUIDADO</v>
          </cell>
          <cell r="F476"/>
          <cell r="G476" t="str">
            <v>PERSONAL</v>
          </cell>
          <cell r="H476" t="str">
            <v>Marcela Lopez Munoz</v>
          </cell>
          <cell r="I476"/>
          <cell r="J476" t="str">
            <v>ROCIO BERENICE</v>
          </cell>
          <cell r="K476" t="str">
            <v>ALAMEDA</v>
          </cell>
          <cell r="L476" t="str">
            <v>RODRIGUEZ</v>
          </cell>
          <cell r="M476">
            <v>12000</v>
          </cell>
          <cell r="N476">
            <v>2.06</v>
          </cell>
          <cell r="O476" t="str">
            <v>SEMANAL</v>
          </cell>
          <cell r="P476">
            <v>39598</v>
          </cell>
        </row>
        <row r="477">
          <cell r="B477">
            <v>485</v>
          </cell>
          <cell r="C477"/>
          <cell r="D477" t="str">
            <v>D</v>
          </cell>
          <cell r="E477" t="str">
            <v>LIQUIDADO</v>
          </cell>
          <cell r="F477"/>
          <cell r="G477" t="str">
            <v>PERSONAL</v>
          </cell>
          <cell r="H477" t="str">
            <v>Monica Flores Mendoza (DF)</v>
          </cell>
          <cell r="I477"/>
          <cell r="J477" t="str">
            <v>MARIA ISABEL</v>
          </cell>
          <cell r="K477" t="str">
            <v>JACABO</v>
          </cell>
          <cell r="L477" t="str">
            <v>MESA</v>
          </cell>
          <cell r="M477">
            <v>5000</v>
          </cell>
          <cell r="N477">
            <v>4.66</v>
          </cell>
          <cell r="O477" t="str">
            <v>CATORCENAL</v>
          </cell>
          <cell r="P477">
            <v>39605</v>
          </cell>
        </row>
        <row r="478">
          <cell r="B478">
            <v>486</v>
          </cell>
          <cell r="C478"/>
          <cell r="D478" t="str">
            <v>D</v>
          </cell>
          <cell r="E478" t="str">
            <v>LIQUIDADO</v>
          </cell>
          <cell r="F478"/>
          <cell r="G478" t="str">
            <v>PERSONAL</v>
          </cell>
          <cell r="H478" t="str">
            <v>Monica Flores Mendoza (DF)</v>
          </cell>
          <cell r="I478"/>
          <cell r="J478" t="str">
            <v>JUANA ALICIA</v>
          </cell>
          <cell r="K478" t="str">
            <v>TORRES</v>
          </cell>
          <cell r="L478" t="str">
            <v>VALENCIA</v>
          </cell>
          <cell r="M478">
            <v>10000</v>
          </cell>
          <cell r="N478">
            <v>2.15</v>
          </cell>
          <cell r="O478" t="str">
            <v>SEMANAL</v>
          </cell>
          <cell r="P478">
            <v>39604</v>
          </cell>
        </row>
        <row r="479">
          <cell r="B479">
            <v>487</v>
          </cell>
          <cell r="C479"/>
          <cell r="D479" t="str">
            <v>B</v>
          </cell>
          <cell r="E479" t="str">
            <v>LIQUIDADO</v>
          </cell>
          <cell r="F479"/>
          <cell r="G479" t="str">
            <v>PERSONAL</v>
          </cell>
          <cell r="H479" t="str">
            <v>Administracion</v>
          </cell>
          <cell r="I479"/>
          <cell r="J479" t="str">
            <v>JOSEFINA</v>
          </cell>
          <cell r="K479" t="str">
            <v>ROSALES</v>
          </cell>
          <cell r="L479" t="str">
            <v>FERNANDEZ</v>
          </cell>
          <cell r="M479">
            <v>5000</v>
          </cell>
          <cell r="N479">
            <v>2.33</v>
          </cell>
          <cell r="O479" t="str">
            <v>SEMANAL</v>
          </cell>
          <cell r="P479">
            <v>39612</v>
          </cell>
        </row>
        <row r="480">
          <cell r="B480">
            <v>489</v>
          </cell>
          <cell r="C480"/>
          <cell r="D480" t="str">
            <v>C</v>
          </cell>
          <cell r="E480" t="str">
            <v>LIQUIDADO</v>
          </cell>
          <cell r="F480"/>
          <cell r="G480" t="str">
            <v>PERSONAL</v>
          </cell>
          <cell r="H480" t="str">
            <v>Marcela Lopez Munoz</v>
          </cell>
          <cell r="I480"/>
          <cell r="J480" t="str">
            <v>MARIA DEL CARMEN</v>
          </cell>
          <cell r="K480" t="str">
            <v>CHAVEZ</v>
          </cell>
          <cell r="L480" t="str">
            <v>RODRIGUEZ</v>
          </cell>
          <cell r="M480">
            <v>5000</v>
          </cell>
          <cell r="N480">
            <v>2.33</v>
          </cell>
          <cell r="O480" t="str">
            <v>SEMANAL</v>
          </cell>
          <cell r="P480">
            <v>39605</v>
          </cell>
        </row>
        <row r="481">
          <cell r="B481">
            <v>490</v>
          </cell>
          <cell r="C481"/>
          <cell r="D481" t="str">
            <v>B</v>
          </cell>
          <cell r="E481" t="str">
            <v>LIQUIDADO</v>
          </cell>
          <cell r="F481"/>
          <cell r="G481" t="str">
            <v>PERSONAL</v>
          </cell>
          <cell r="H481" t="str">
            <v>Monica Flores Mendoza (DF)</v>
          </cell>
          <cell r="I481"/>
          <cell r="J481" t="str">
            <v>GABRIEL</v>
          </cell>
          <cell r="K481" t="str">
            <v>NAVA</v>
          </cell>
          <cell r="L481" t="str">
            <v>CRUZ</v>
          </cell>
          <cell r="M481">
            <v>13000</v>
          </cell>
          <cell r="N481">
            <v>2.06</v>
          </cell>
          <cell r="O481" t="str">
            <v>SEMANAL</v>
          </cell>
          <cell r="P481">
            <v>39605</v>
          </cell>
        </row>
        <row r="482">
          <cell r="B482">
            <v>491</v>
          </cell>
          <cell r="C482"/>
          <cell r="D482" t="str">
            <v>B</v>
          </cell>
          <cell r="E482" t="str">
            <v>LIQUIDADO</v>
          </cell>
          <cell r="F482"/>
          <cell r="G482" t="str">
            <v>PERSONAL</v>
          </cell>
          <cell r="H482" t="str">
            <v>Monica Flores Mendoza (DF)</v>
          </cell>
          <cell r="I482"/>
          <cell r="J482" t="str">
            <v>JACINTO</v>
          </cell>
          <cell r="K482" t="str">
            <v>MUÑOZ</v>
          </cell>
          <cell r="L482" t="str">
            <v>DIOSADO</v>
          </cell>
          <cell r="M482">
            <v>8000</v>
          </cell>
          <cell r="N482">
            <v>2.19</v>
          </cell>
          <cell r="O482" t="str">
            <v>SEMANAL</v>
          </cell>
          <cell r="P482">
            <v>39605</v>
          </cell>
        </row>
        <row r="483">
          <cell r="B483">
            <v>492</v>
          </cell>
          <cell r="C483"/>
          <cell r="D483" t="str">
            <v>D</v>
          </cell>
          <cell r="E483" t="str">
            <v>LIQUIDADO</v>
          </cell>
          <cell r="F483"/>
          <cell r="G483" t="str">
            <v>PERSONAL</v>
          </cell>
          <cell r="H483" t="str">
            <v>Monica Flores Mendoza (DF)</v>
          </cell>
          <cell r="I483"/>
          <cell r="J483" t="str">
            <v>ARTURO</v>
          </cell>
          <cell r="K483" t="str">
            <v>ROJAS</v>
          </cell>
          <cell r="L483" t="str">
            <v>SANCHEZ</v>
          </cell>
          <cell r="M483">
            <v>7000</v>
          </cell>
          <cell r="N483">
            <v>2.23</v>
          </cell>
          <cell r="O483" t="str">
            <v>SEMANAL</v>
          </cell>
          <cell r="P483">
            <v>39605</v>
          </cell>
        </row>
        <row r="484">
          <cell r="B484">
            <v>493</v>
          </cell>
          <cell r="C484"/>
          <cell r="D484" t="str">
            <v>D</v>
          </cell>
          <cell r="E484" t="str">
            <v>LIQUIDADO</v>
          </cell>
          <cell r="F484"/>
          <cell r="G484" t="str">
            <v>PERSONAL</v>
          </cell>
          <cell r="H484" t="str">
            <v>Monica Flores Mendoza (DF)</v>
          </cell>
          <cell r="I484"/>
          <cell r="J484" t="str">
            <v>FRANCISCO</v>
          </cell>
          <cell r="K484" t="str">
            <v>VILLALOBOS</v>
          </cell>
          <cell r="L484" t="str">
            <v>HERNANDEZ</v>
          </cell>
          <cell r="M484">
            <v>3000</v>
          </cell>
          <cell r="N484">
            <v>2.57</v>
          </cell>
          <cell r="O484" t="str">
            <v>SEMANAL</v>
          </cell>
          <cell r="P484">
            <v>39605</v>
          </cell>
        </row>
        <row r="485">
          <cell r="B485">
            <v>494</v>
          </cell>
          <cell r="C485"/>
          <cell r="D485" t="str">
            <v>A</v>
          </cell>
          <cell r="E485" t="str">
            <v>LIQUIDADO</v>
          </cell>
          <cell r="F485"/>
          <cell r="G485" t="str">
            <v>PERSONAL</v>
          </cell>
          <cell r="H485" t="str">
            <v>Monica Flores Mendoza (DF)</v>
          </cell>
          <cell r="I485"/>
          <cell r="J485" t="str">
            <v>LIDIA</v>
          </cell>
          <cell r="K485" t="str">
            <v>BAEZ</v>
          </cell>
          <cell r="L485" t="str">
            <v>MENDEZ</v>
          </cell>
          <cell r="M485">
            <v>4000</v>
          </cell>
          <cell r="N485">
            <v>2.4</v>
          </cell>
          <cell r="O485" t="str">
            <v>SEMANAL</v>
          </cell>
          <cell r="P485">
            <v>39605</v>
          </cell>
        </row>
        <row r="486">
          <cell r="B486">
            <v>495</v>
          </cell>
          <cell r="C486"/>
          <cell r="D486" t="str">
            <v>D</v>
          </cell>
          <cell r="E486" t="str">
            <v>INCOBRABLE</v>
          </cell>
          <cell r="F486"/>
          <cell r="G486" t="str">
            <v>PERSONAL</v>
          </cell>
          <cell r="H486" t="str">
            <v>Monica Flores Mendoza (DF)</v>
          </cell>
          <cell r="I486"/>
          <cell r="J486" t="str">
            <v>RAQUEL</v>
          </cell>
          <cell r="K486" t="str">
            <v>BALDERAS</v>
          </cell>
          <cell r="L486" t="str">
            <v>ESCAMILLA</v>
          </cell>
          <cell r="M486">
            <v>5000</v>
          </cell>
          <cell r="N486">
            <v>2.33</v>
          </cell>
          <cell r="O486" t="str">
            <v>SEMANAL</v>
          </cell>
          <cell r="P486">
            <v>39605</v>
          </cell>
        </row>
        <row r="487">
          <cell r="B487">
            <v>496</v>
          </cell>
          <cell r="C487"/>
          <cell r="D487" t="str">
            <v>C</v>
          </cell>
          <cell r="E487" t="str">
            <v>LIQUIDADO</v>
          </cell>
          <cell r="F487"/>
          <cell r="G487" t="str">
            <v>PERSONAL</v>
          </cell>
          <cell r="H487" t="str">
            <v>Marcela Lopez Munoz</v>
          </cell>
          <cell r="I487"/>
          <cell r="J487" t="str">
            <v>EDWARD</v>
          </cell>
          <cell r="K487" t="str">
            <v>SAGAON</v>
          </cell>
          <cell r="L487" t="str">
            <v>RUIZ</v>
          </cell>
          <cell r="M487">
            <v>20000</v>
          </cell>
          <cell r="N487">
            <v>2</v>
          </cell>
          <cell r="O487" t="str">
            <v>SEMANAL</v>
          </cell>
          <cell r="P487">
            <v>39608</v>
          </cell>
        </row>
        <row r="488">
          <cell r="B488">
            <v>497</v>
          </cell>
          <cell r="C488"/>
          <cell r="D488" t="str">
            <v>B</v>
          </cell>
          <cell r="E488" t="str">
            <v>LIQUIDADO</v>
          </cell>
          <cell r="F488"/>
          <cell r="G488" t="str">
            <v>PERSONAL</v>
          </cell>
          <cell r="H488" t="str">
            <v>Marcela Lopez Munoz</v>
          </cell>
          <cell r="I488"/>
          <cell r="J488" t="str">
            <v>Martin</v>
          </cell>
          <cell r="K488" t="str">
            <v>Juarez</v>
          </cell>
          <cell r="L488" t="str">
            <v>Miranda</v>
          </cell>
          <cell r="M488">
            <v>15000</v>
          </cell>
          <cell r="N488">
            <v>1.92</v>
          </cell>
          <cell r="O488" t="str">
            <v>SEMANAL</v>
          </cell>
          <cell r="P488">
            <v>39606</v>
          </cell>
        </row>
        <row r="489">
          <cell r="B489">
            <v>498</v>
          </cell>
          <cell r="C489"/>
          <cell r="D489" t="str">
            <v>C</v>
          </cell>
          <cell r="E489" t="str">
            <v>LIQUIDADO</v>
          </cell>
          <cell r="F489"/>
          <cell r="G489" t="str">
            <v>PERSONAL</v>
          </cell>
          <cell r="H489" t="str">
            <v>Marcela Lopez Munoz</v>
          </cell>
          <cell r="I489"/>
          <cell r="J489" t="str">
            <v>Eleos</v>
          </cell>
          <cell r="K489" t="str">
            <v>Luna</v>
          </cell>
          <cell r="L489" t="str">
            <v>Escobar</v>
          </cell>
          <cell r="M489">
            <v>9000</v>
          </cell>
          <cell r="N489">
            <v>2.17</v>
          </cell>
          <cell r="O489" t="str">
            <v>SEMANAL</v>
          </cell>
          <cell r="P489">
            <v>39608</v>
          </cell>
        </row>
        <row r="490">
          <cell r="B490">
            <v>499</v>
          </cell>
          <cell r="C490"/>
          <cell r="D490" t="str">
            <v>C</v>
          </cell>
          <cell r="E490" t="str">
            <v>LIQUIDADO</v>
          </cell>
          <cell r="F490"/>
          <cell r="G490" t="str">
            <v>PERSONAL</v>
          </cell>
          <cell r="H490" t="str">
            <v>Marcela Lopez Munoz</v>
          </cell>
          <cell r="I490"/>
          <cell r="J490" t="str">
            <v>JOSE DAVID</v>
          </cell>
          <cell r="K490" t="str">
            <v>GAENZA</v>
          </cell>
          <cell r="L490" t="str">
            <v>BONILLA</v>
          </cell>
          <cell r="M490">
            <v>10000</v>
          </cell>
          <cell r="N490">
            <v>2.15</v>
          </cell>
          <cell r="O490" t="str">
            <v>SEMANAL</v>
          </cell>
          <cell r="P490">
            <v>39605</v>
          </cell>
        </row>
        <row r="491">
          <cell r="B491">
            <v>500</v>
          </cell>
          <cell r="C491"/>
          <cell r="D491" t="str">
            <v>D</v>
          </cell>
          <cell r="E491" t="str">
            <v>LIQUIDADO</v>
          </cell>
          <cell r="F491"/>
          <cell r="G491" t="str">
            <v>PERSONAL</v>
          </cell>
          <cell r="H491" t="str">
            <v>Monica Flores Mendoza (DF)</v>
          </cell>
          <cell r="I491"/>
          <cell r="J491" t="str">
            <v>ALMA ELIZABETH</v>
          </cell>
          <cell r="K491" t="str">
            <v>FERNANDEZ</v>
          </cell>
          <cell r="L491" t="str">
            <v>FUENTES</v>
          </cell>
          <cell r="M491">
            <v>8000</v>
          </cell>
          <cell r="N491">
            <v>2.19</v>
          </cell>
          <cell r="O491" t="str">
            <v>CATORCENAL</v>
          </cell>
          <cell r="P491">
            <v>39612</v>
          </cell>
        </row>
        <row r="492">
          <cell r="B492">
            <v>501</v>
          </cell>
          <cell r="C492"/>
          <cell r="D492" t="str">
            <v>B</v>
          </cell>
          <cell r="E492" t="str">
            <v>LIQUIDADO</v>
          </cell>
          <cell r="F492"/>
          <cell r="G492" t="str">
            <v>PERSONAL</v>
          </cell>
          <cell r="H492" t="str">
            <v>Monica Flores Mendoza (DF)</v>
          </cell>
          <cell r="I492"/>
          <cell r="J492" t="str">
            <v>JESUS EDUARDO</v>
          </cell>
          <cell r="K492" t="str">
            <v>GALAN</v>
          </cell>
          <cell r="L492" t="str">
            <v>LOPEZ</v>
          </cell>
          <cell r="M492">
            <v>3000</v>
          </cell>
          <cell r="N492">
            <v>2.57</v>
          </cell>
          <cell r="O492" t="str">
            <v>SEMANAL</v>
          </cell>
          <cell r="P492">
            <v>39612</v>
          </cell>
        </row>
        <row r="493">
          <cell r="B493">
            <v>502</v>
          </cell>
          <cell r="C493"/>
          <cell r="D493" t="str">
            <v>C</v>
          </cell>
          <cell r="E493" t="str">
            <v>LIQUIDADO</v>
          </cell>
          <cell r="F493"/>
          <cell r="G493" t="str">
            <v>PERSONAL</v>
          </cell>
          <cell r="H493" t="str">
            <v>Marcela Lopez Munoz</v>
          </cell>
          <cell r="I493"/>
          <cell r="J493" t="str">
            <v>MARIA EPIFANIA</v>
          </cell>
          <cell r="K493" t="str">
            <v>CARRERA</v>
          </cell>
          <cell r="L493" t="str">
            <v>VASQUEZ</v>
          </cell>
          <cell r="M493">
            <v>4000</v>
          </cell>
          <cell r="N493">
            <v>2.4</v>
          </cell>
          <cell r="O493" t="str">
            <v>SEMANAL</v>
          </cell>
          <cell r="P493">
            <v>39612</v>
          </cell>
        </row>
        <row r="494">
          <cell r="B494">
            <v>503</v>
          </cell>
          <cell r="C494"/>
          <cell r="D494" t="str">
            <v>B</v>
          </cell>
          <cell r="E494" t="str">
            <v>LIQUIDADO</v>
          </cell>
          <cell r="F494"/>
          <cell r="G494" t="str">
            <v>PERSONAL</v>
          </cell>
          <cell r="H494" t="str">
            <v>Monica Flores Mendoza (DF)</v>
          </cell>
          <cell r="I494"/>
          <cell r="J494" t="str">
            <v>MIRIAM ARACELI</v>
          </cell>
          <cell r="K494" t="str">
            <v>ANDRADE</v>
          </cell>
          <cell r="L494" t="str">
            <v>PEREZ</v>
          </cell>
          <cell r="M494">
            <v>5000</v>
          </cell>
          <cell r="N494">
            <v>2.33</v>
          </cell>
          <cell r="O494" t="str">
            <v>SEMANAL</v>
          </cell>
          <cell r="P494">
            <v>39612</v>
          </cell>
        </row>
        <row r="495">
          <cell r="B495">
            <v>504</v>
          </cell>
          <cell r="C495"/>
          <cell r="D495" t="str">
            <v>B</v>
          </cell>
          <cell r="E495" t="str">
            <v>LIQUIDADO</v>
          </cell>
          <cell r="F495"/>
          <cell r="G495" t="str">
            <v>PERSONAL</v>
          </cell>
          <cell r="H495" t="str">
            <v>Monica Flores Mendoza (DF)</v>
          </cell>
          <cell r="I495"/>
          <cell r="J495" t="str">
            <v>FELIX ELVIRA</v>
          </cell>
          <cell r="K495" t="str">
            <v>SANCHEZ</v>
          </cell>
          <cell r="L495" t="str">
            <v>MORALES</v>
          </cell>
          <cell r="M495">
            <v>6000</v>
          </cell>
          <cell r="N495">
            <v>2.2599999999999998</v>
          </cell>
          <cell r="O495" t="str">
            <v>SEMANAL</v>
          </cell>
          <cell r="P495">
            <v>39612</v>
          </cell>
        </row>
        <row r="496">
          <cell r="B496">
            <v>505</v>
          </cell>
          <cell r="C496"/>
          <cell r="D496" t="str">
            <v>C</v>
          </cell>
          <cell r="E496" t="str">
            <v>LIQUIDADO</v>
          </cell>
          <cell r="F496"/>
          <cell r="G496" t="str">
            <v>PERSONAL</v>
          </cell>
          <cell r="H496" t="str">
            <v>Monica Flores Mendoza (DF)</v>
          </cell>
          <cell r="I496"/>
          <cell r="J496" t="str">
            <v>MARIBEL IVONNE</v>
          </cell>
          <cell r="K496" t="str">
            <v>TORRES</v>
          </cell>
          <cell r="L496" t="str">
            <v>GARCIA</v>
          </cell>
          <cell r="M496">
            <v>5000</v>
          </cell>
          <cell r="N496">
            <v>2.33</v>
          </cell>
          <cell r="O496" t="str">
            <v>SEMANAL</v>
          </cell>
          <cell r="P496">
            <v>39612</v>
          </cell>
        </row>
        <row r="497">
          <cell r="B497">
            <v>506</v>
          </cell>
          <cell r="C497"/>
          <cell r="D497" t="str">
            <v>B</v>
          </cell>
          <cell r="E497" t="str">
            <v>LIQUIDADO</v>
          </cell>
          <cell r="F497"/>
          <cell r="G497" t="str">
            <v>PERSONAL</v>
          </cell>
          <cell r="H497" t="str">
            <v>Marcela Lopez Munoz</v>
          </cell>
          <cell r="I497"/>
          <cell r="J497" t="str">
            <v>MARGARITA</v>
          </cell>
          <cell r="K497" t="str">
            <v>RESENDIZ</v>
          </cell>
          <cell r="L497" t="str">
            <v>OLVERA</v>
          </cell>
          <cell r="M497">
            <v>3000</v>
          </cell>
          <cell r="N497">
            <v>2.57</v>
          </cell>
          <cell r="O497" t="str">
            <v>SEMANAL</v>
          </cell>
          <cell r="P497">
            <v>39612</v>
          </cell>
        </row>
        <row r="498">
          <cell r="B498">
            <v>507</v>
          </cell>
          <cell r="C498"/>
          <cell r="D498" t="str">
            <v>B</v>
          </cell>
          <cell r="E498" t="str">
            <v>LIQUIDADO</v>
          </cell>
          <cell r="F498"/>
          <cell r="G498" t="str">
            <v>PERSONAL</v>
          </cell>
          <cell r="H498" t="str">
            <v>Marcela Lopez Munoz</v>
          </cell>
          <cell r="I498"/>
          <cell r="J498" t="str">
            <v>MARIBEL</v>
          </cell>
          <cell r="K498" t="str">
            <v>MEDINA</v>
          </cell>
          <cell r="L498" t="str">
            <v>RUIZ</v>
          </cell>
          <cell r="M498">
            <v>5000</v>
          </cell>
          <cell r="N498">
            <v>2.33</v>
          </cell>
          <cell r="O498" t="str">
            <v>SEMANAL</v>
          </cell>
          <cell r="P498">
            <v>39612</v>
          </cell>
        </row>
        <row r="499">
          <cell r="B499">
            <v>508</v>
          </cell>
          <cell r="C499"/>
          <cell r="D499" t="str">
            <v>D</v>
          </cell>
          <cell r="E499" t="str">
            <v>LIQUIDADO</v>
          </cell>
          <cell r="F499"/>
          <cell r="G499" t="str">
            <v>PERSONAL</v>
          </cell>
          <cell r="H499" t="str">
            <v>Marcela Lopez Munoz</v>
          </cell>
          <cell r="I499"/>
          <cell r="J499" t="str">
            <v>SARA</v>
          </cell>
          <cell r="K499" t="str">
            <v>LUNAR</v>
          </cell>
          <cell r="L499" t="str">
            <v>SERRANO</v>
          </cell>
          <cell r="M499">
            <v>4000</v>
          </cell>
          <cell r="N499">
            <v>2.4</v>
          </cell>
          <cell r="O499" t="str">
            <v>SEMANAL</v>
          </cell>
          <cell r="P499">
            <v>39612</v>
          </cell>
        </row>
        <row r="500">
          <cell r="B500">
            <v>509</v>
          </cell>
          <cell r="C500"/>
          <cell r="D500" t="str">
            <v>C</v>
          </cell>
          <cell r="E500" t="str">
            <v>LIQUIDADO</v>
          </cell>
          <cell r="F500"/>
          <cell r="G500" t="str">
            <v>PERSONAL</v>
          </cell>
          <cell r="H500" t="str">
            <v>Monica Flores Mendoza (DF)</v>
          </cell>
          <cell r="I500"/>
          <cell r="J500" t="str">
            <v>ROSALBA</v>
          </cell>
          <cell r="K500" t="str">
            <v>BELMAN</v>
          </cell>
          <cell r="L500" t="str">
            <v>CAMPOS</v>
          </cell>
          <cell r="M500">
            <v>6000</v>
          </cell>
          <cell r="N500">
            <v>2.2599999999999998</v>
          </cell>
          <cell r="O500" t="str">
            <v>SEMANAL</v>
          </cell>
          <cell r="P500">
            <v>39612</v>
          </cell>
        </row>
        <row r="501">
          <cell r="B501">
            <v>510</v>
          </cell>
          <cell r="C501"/>
          <cell r="D501" t="str">
            <v>B</v>
          </cell>
          <cell r="E501" t="str">
            <v>LIQUIDADO</v>
          </cell>
          <cell r="F501"/>
          <cell r="G501" t="str">
            <v>SOLIDARIO</v>
          </cell>
          <cell r="H501" t="str">
            <v>Josefina Ochoa</v>
          </cell>
          <cell r="I501"/>
          <cell r="J501" t="str">
            <v>TERRANOVA</v>
          </cell>
          <cell r="K501"/>
          <cell r="L501"/>
          <cell r="M501">
            <v>3000</v>
          </cell>
          <cell r="N501">
            <v>2.56</v>
          </cell>
          <cell r="O501" t="str">
            <v>SEMANAL</v>
          </cell>
          <cell r="P501">
            <v>39612</v>
          </cell>
        </row>
        <row r="502">
          <cell r="B502">
            <v>511</v>
          </cell>
          <cell r="C502"/>
          <cell r="D502" t="str">
            <v>C</v>
          </cell>
          <cell r="E502" t="str">
            <v>LIQUIDADO</v>
          </cell>
          <cell r="F502"/>
          <cell r="G502" t="str">
            <v>PERSONAL</v>
          </cell>
          <cell r="H502" t="str">
            <v>Monica Flores Mendoza (DF)</v>
          </cell>
          <cell r="I502"/>
          <cell r="J502" t="str">
            <v>MARIA DE JESUS</v>
          </cell>
          <cell r="K502" t="str">
            <v>ALPIZAR</v>
          </cell>
          <cell r="L502" t="str">
            <v>PUNTOS</v>
          </cell>
          <cell r="M502">
            <v>5000</v>
          </cell>
          <cell r="N502">
            <v>2.33</v>
          </cell>
          <cell r="O502" t="str">
            <v>SEMANAL</v>
          </cell>
          <cell r="P502">
            <v>39619</v>
          </cell>
        </row>
        <row r="503">
          <cell r="B503">
            <v>512</v>
          </cell>
          <cell r="C503"/>
          <cell r="D503" t="str">
            <v>C</v>
          </cell>
          <cell r="E503" t="str">
            <v>LIQUIDADO</v>
          </cell>
          <cell r="F503"/>
          <cell r="G503" t="str">
            <v>PERSONAL</v>
          </cell>
          <cell r="H503" t="str">
            <v>Marcela Lopez Munoz</v>
          </cell>
          <cell r="I503"/>
          <cell r="J503" t="str">
            <v>María del Carmen</v>
          </cell>
          <cell r="K503" t="str">
            <v>Román</v>
          </cell>
          <cell r="L503" t="str">
            <v>Valdéz</v>
          </cell>
          <cell r="M503">
            <v>4500</v>
          </cell>
          <cell r="N503">
            <v>2.36</v>
          </cell>
          <cell r="O503" t="str">
            <v>SEMANAL</v>
          </cell>
          <cell r="P503">
            <v>39619</v>
          </cell>
        </row>
        <row r="504">
          <cell r="B504">
            <v>513</v>
          </cell>
          <cell r="C504"/>
          <cell r="D504" t="str">
            <v>D</v>
          </cell>
          <cell r="E504" t="str">
            <v>LIQUIDADO</v>
          </cell>
          <cell r="F504"/>
          <cell r="G504" t="str">
            <v>PERSONAL</v>
          </cell>
          <cell r="H504" t="str">
            <v>Marcela Lopez Munoz</v>
          </cell>
          <cell r="I504"/>
          <cell r="J504" t="str">
            <v>Manuel</v>
          </cell>
          <cell r="K504" t="str">
            <v>García</v>
          </cell>
          <cell r="L504" t="str">
            <v>Hernández</v>
          </cell>
          <cell r="M504">
            <v>11000</v>
          </cell>
          <cell r="N504">
            <v>2.0699999999999998</v>
          </cell>
          <cell r="O504" t="str">
            <v>SEMANAL</v>
          </cell>
          <cell r="P504">
            <v>39619</v>
          </cell>
        </row>
        <row r="505">
          <cell r="B505">
            <v>514</v>
          </cell>
          <cell r="C505"/>
          <cell r="D505" t="str">
            <v>D</v>
          </cell>
          <cell r="E505" t="str">
            <v>LIQUIDADO</v>
          </cell>
          <cell r="F505"/>
          <cell r="G505" t="str">
            <v>PERSONAL</v>
          </cell>
          <cell r="H505" t="str">
            <v>Marcela Lopez Munoz</v>
          </cell>
          <cell r="I505"/>
          <cell r="J505" t="str">
            <v>Pedro</v>
          </cell>
          <cell r="K505" t="str">
            <v>MARTÍNEZ</v>
          </cell>
          <cell r="L505" t="str">
            <v>DONATO</v>
          </cell>
          <cell r="M505">
            <v>12000</v>
          </cell>
          <cell r="N505">
            <v>4.12</v>
          </cell>
          <cell r="O505" t="str">
            <v>CATORCENAL</v>
          </cell>
          <cell r="P505">
            <v>39619</v>
          </cell>
        </row>
        <row r="506">
          <cell r="B506">
            <v>515</v>
          </cell>
          <cell r="C506"/>
          <cell r="D506" t="str">
            <v>B</v>
          </cell>
          <cell r="E506" t="str">
            <v>LIQUIDADO</v>
          </cell>
          <cell r="F506"/>
          <cell r="G506" t="str">
            <v>PERSONAL</v>
          </cell>
          <cell r="H506" t="str">
            <v>Marcela Lopez Munoz</v>
          </cell>
          <cell r="I506"/>
          <cell r="J506" t="str">
            <v>María Guadalupe</v>
          </cell>
          <cell r="K506" t="str">
            <v>Víctoriano</v>
          </cell>
          <cell r="L506" t="str">
            <v>Monzón</v>
          </cell>
          <cell r="M506">
            <v>6000</v>
          </cell>
          <cell r="N506">
            <v>2.2599999999999998</v>
          </cell>
          <cell r="O506" t="str">
            <v>SEMANAL</v>
          </cell>
          <cell r="P506">
            <v>39619</v>
          </cell>
        </row>
        <row r="507">
          <cell r="B507">
            <v>516</v>
          </cell>
          <cell r="C507"/>
          <cell r="D507" t="str">
            <v>D</v>
          </cell>
          <cell r="E507" t="str">
            <v>LIQUIDADO</v>
          </cell>
          <cell r="F507"/>
          <cell r="G507" t="str">
            <v>PERSONAL</v>
          </cell>
          <cell r="H507" t="str">
            <v>Monica Flores Mendoza (DF)</v>
          </cell>
          <cell r="I507"/>
          <cell r="J507" t="str">
            <v>LUCILA</v>
          </cell>
          <cell r="K507" t="str">
            <v>SANABRIA</v>
          </cell>
          <cell r="L507" t="str">
            <v>GUZMAN</v>
          </cell>
          <cell r="M507">
            <v>3000</v>
          </cell>
          <cell r="N507">
            <v>2.57</v>
          </cell>
          <cell r="O507" t="str">
            <v>SEMANAL</v>
          </cell>
          <cell r="P507">
            <v>39627</v>
          </cell>
        </row>
        <row r="508">
          <cell r="B508">
            <v>517</v>
          </cell>
          <cell r="C508"/>
          <cell r="D508" t="str">
            <v>C</v>
          </cell>
          <cell r="E508" t="str">
            <v>LIQUIDADO</v>
          </cell>
          <cell r="F508"/>
          <cell r="G508" t="str">
            <v>PERSONAL</v>
          </cell>
          <cell r="H508" t="str">
            <v>Marcela Lopez Munoz</v>
          </cell>
          <cell r="I508"/>
          <cell r="J508" t="str">
            <v>Refugio Reyna</v>
          </cell>
          <cell r="K508" t="str">
            <v>Sevilla</v>
          </cell>
          <cell r="L508" t="str">
            <v>Luna</v>
          </cell>
          <cell r="M508">
            <v>7000</v>
          </cell>
          <cell r="N508">
            <v>2.23</v>
          </cell>
          <cell r="O508" t="str">
            <v>SEMANAL</v>
          </cell>
          <cell r="P508">
            <v>39619</v>
          </cell>
        </row>
        <row r="509">
          <cell r="B509">
            <v>518</v>
          </cell>
          <cell r="C509"/>
          <cell r="D509" t="str">
            <v>D</v>
          </cell>
          <cell r="E509" t="str">
            <v>LIQUIDADO</v>
          </cell>
          <cell r="F509"/>
          <cell r="G509" t="str">
            <v>PERSONAL</v>
          </cell>
          <cell r="H509" t="str">
            <v>Monica Flores Mendoza (DF)</v>
          </cell>
          <cell r="I509"/>
          <cell r="J509" t="str">
            <v>HUGO ARTURO</v>
          </cell>
          <cell r="K509" t="str">
            <v>GONZALEZ</v>
          </cell>
          <cell r="L509" t="str">
            <v>VILLAR</v>
          </cell>
          <cell r="M509">
            <v>25000</v>
          </cell>
          <cell r="N509">
            <v>1.865</v>
          </cell>
          <cell r="O509" t="str">
            <v>SEMANAL</v>
          </cell>
          <cell r="P509">
            <v>39627</v>
          </cell>
        </row>
        <row r="510">
          <cell r="B510">
            <v>519</v>
          </cell>
          <cell r="C510"/>
          <cell r="D510" t="str">
            <v>D</v>
          </cell>
          <cell r="E510" t="str">
            <v>LIQUIDADO</v>
          </cell>
          <cell r="F510"/>
          <cell r="G510" t="str">
            <v>PERSONAL</v>
          </cell>
          <cell r="H510" t="str">
            <v>Monica Flores Mendoza (DF)</v>
          </cell>
          <cell r="I510"/>
          <cell r="J510" t="str">
            <v>ROGELIO</v>
          </cell>
          <cell r="K510" t="str">
            <v>AUREOLES</v>
          </cell>
          <cell r="L510" t="str">
            <v>TORRES</v>
          </cell>
          <cell r="M510">
            <v>15000</v>
          </cell>
          <cell r="N510">
            <v>2.04</v>
          </cell>
          <cell r="O510" t="str">
            <v>SEMANAL</v>
          </cell>
          <cell r="P510">
            <v>39627</v>
          </cell>
        </row>
        <row r="511">
          <cell r="B511">
            <v>520</v>
          </cell>
          <cell r="C511"/>
          <cell r="D511" t="str">
            <v>C</v>
          </cell>
          <cell r="E511" t="str">
            <v>LIQUIDADO</v>
          </cell>
          <cell r="F511"/>
          <cell r="G511" t="str">
            <v>PERSONAL</v>
          </cell>
          <cell r="H511" t="str">
            <v>Monica Flores Mendoza (DF)</v>
          </cell>
          <cell r="I511"/>
          <cell r="J511" t="str">
            <v>Alicia</v>
          </cell>
          <cell r="K511" t="str">
            <v>GARCIA</v>
          </cell>
          <cell r="L511" t="str">
            <v>TREJO</v>
          </cell>
          <cell r="M511">
            <v>10000</v>
          </cell>
          <cell r="N511">
            <v>2.15</v>
          </cell>
          <cell r="O511" t="str">
            <v>SEMANAL</v>
          </cell>
          <cell r="P511">
            <v>39627</v>
          </cell>
        </row>
        <row r="512">
          <cell r="B512">
            <v>521</v>
          </cell>
          <cell r="C512"/>
          <cell r="D512" t="str">
            <v>C</v>
          </cell>
          <cell r="E512" t="str">
            <v>LIQUIDADO</v>
          </cell>
          <cell r="F512"/>
          <cell r="G512" t="str">
            <v>PERSONAL</v>
          </cell>
          <cell r="H512" t="str">
            <v>Marcela Lopez Munoz</v>
          </cell>
          <cell r="I512"/>
          <cell r="J512" t="str">
            <v>Carolina</v>
          </cell>
          <cell r="K512" t="str">
            <v>García</v>
          </cell>
          <cell r="L512" t="str">
            <v>Torres</v>
          </cell>
          <cell r="M512">
            <v>5000</v>
          </cell>
          <cell r="N512">
            <v>2.33</v>
          </cell>
          <cell r="O512" t="str">
            <v>SEMANAL</v>
          </cell>
          <cell r="P512">
            <v>39627</v>
          </cell>
        </row>
        <row r="513">
          <cell r="B513">
            <v>522</v>
          </cell>
          <cell r="C513"/>
          <cell r="D513" t="str">
            <v>B</v>
          </cell>
          <cell r="E513" t="str">
            <v>LIQUIDADO</v>
          </cell>
          <cell r="F513"/>
          <cell r="G513" t="str">
            <v>PERSONAL</v>
          </cell>
          <cell r="H513" t="str">
            <v>Monica Flores Mendoza (DF)</v>
          </cell>
          <cell r="I513"/>
          <cell r="J513" t="str">
            <v>ARMANDO</v>
          </cell>
          <cell r="K513" t="str">
            <v>LOPEZ</v>
          </cell>
          <cell r="L513" t="str">
            <v>GOMEZ</v>
          </cell>
          <cell r="M513">
            <v>5000</v>
          </cell>
          <cell r="N513">
            <v>2.33</v>
          </cell>
          <cell r="O513" t="str">
            <v>SEMANAL</v>
          </cell>
          <cell r="P513">
            <v>39627</v>
          </cell>
        </row>
        <row r="514">
          <cell r="B514">
            <v>523</v>
          </cell>
          <cell r="C514"/>
          <cell r="D514" t="str">
            <v>D</v>
          </cell>
          <cell r="E514" t="str">
            <v>LIQUIDADO</v>
          </cell>
          <cell r="F514"/>
          <cell r="G514" t="str">
            <v>PERSONAL</v>
          </cell>
          <cell r="H514" t="str">
            <v>Monica Flores Mendoza (DF)</v>
          </cell>
          <cell r="I514"/>
          <cell r="J514" t="str">
            <v>ALICIA</v>
          </cell>
          <cell r="K514" t="str">
            <v>CRUZ</v>
          </cell>
          <cell r="L514" t="str">
            <v>BENAVIDES</v>
          </cell>
          <cell r="M514">
            <v>3500</v>
          </cell>
          <cell r="N514">
            <v>2.44</v>
          </cell>
          <cell r="O514" t="str">
            <v>SEMANAL</v>
          </cell>
          <cell r="P514">
            <v>39627</v>
          </cell>
        </row>
        <row r="515">
          <cell r="B515">
            <v>524</v>
          </cell>
          <cell r="C515"/>
          <cell r="D515" t="str">
            <v>C</v>
          </cell>
          <cell r="E515" t="str">
            <v>LIQUIDADO</v>
          </cell>
          <cell r="F515"/>
          <cell r="G515" t="str">
            <v>PERSONAL</v>
          </cell>
          <cell r="H515" t="str">
            <v>Monica Flores Mendoza (DF)</v>
          </cell>
          <cell r="I515"/>
          <cell r="J515" t="str">
            <v>EDITH JAQUELINE</v>
          </cell>
          <cell r="K515" t="str">
            <v>MARTINEZ</v>
          </cell>
          <cell r="L515" t="str">
            <v>RIVAS</v>
          </cell>
          <cell r="M515">
            <v>5000</v>
          </cell>
          <cell r="N515">
            <v>2.33</v>
          </cell>
          <cell r="O515" t="str">
            <v>SEMANAL</v>
          </cell>
          <cell r="P515">
            <v>39627</v>
          </cell>
        </row>
        <row r="516">
          <cell r="B516">
            <v>525</v>
          </cell>
          <cell r="C516"/>
          <cell r="D516" t="str">
            <v>A</v>
          </cell>
          <cell r="E516" t="str">
            <v>LIQUIDADO</v>
          </cell>
          <cell r="F516"/>
          <cell r="G516" t="str">
            <v>PERSONAL</v>
          </cell>
          <cell r="H516" t="str">
            <v>Monica Flores Mendoza (DF)</v>
          </cell>
          <cell r="I516"/>
          <cell r="J516" t="str">
            <v>IGNACIO</v>
          </cell>
          <cell r="K516" t="str">
            <v>QUIROZ</v>
          </cell>
          <cell r="L516" t="str">
            <v>AGUILAR</v>
          </cell>
          <cell r="M516">
            <v>40000</v>
          </cell>
          <cell r="N516">
            <v>1.83</v>
          </cell>
          <cell r="O516" t="str">
            <v>SEMANAL</v>
          </cell>
          <cell r="P516">
            <v>39627</v>
          </cell>
        </row>
        <row r="517">
          <cell r="B517">
            <v>526</v>
          </cell>
          <cell r="C517"/>
          <cell r="D517" t="str">
            <v>D</v>
          </cell>
          <cell r="E517" t="str">
            <v>LIQUIDADO</v>
          </cell>
          <cell r="F517"/>
          <cell r="G517" t="str">
            <v>PERSONAL</v>
          </cell>
          <cell r="H517" t="str">
            <v>Monica Flores Mendoza (DF)</v>
          </cell>
          <cell r="I517"/>
          <cell r="J517" t="str">
            <v>HERMELINDA</v>
          </cell>
          <cell r="K517" t="str">
            <v>HUARACHA</v>
          </cell>
          <cell r="L517" t="str">
            <v>PEREZ</v>
          </cell>
          <cell r="M517">
            <v>7000</v>
          </cell>
          <cell r="N517">
            <v>2.4</v>
          </cell>
          <cell r="O517" t="str">
            <v>SEMANAL</v>
          </cell>
          <cell r="P517">
            <v>39627</v>
          </cell>
        </row>
        <row r="518">
          <cell r="B518">
            <v>527</v>
          </cell>
          <cell r="C518"/>
          <cell r="D518" t="str">
            <v>D</v>
          </cell>
          <cell r="E518" t="str">
            <v>LIQUIDADO</v>
          </cell>
          <cell r="F518"/>
          <cell r="G518" t="str">
            <v>PERSONAL</v>
          </cell>
          <cell r="H518" t="str">
            <v>Marcela Lopez Munoz</v>
          </cell>
          <cell r="I518"/>
          <cell r="J518" t="str">
            <v>Marco Antonio</v>
          </cell>
          <cell r="K518" t="str">
            <v>Galvan</v>
          </cell>
          <cell r="L518" t="str">
            <v>Reyes</v>
          </cell>
          <cell r="M518">
            <v>11000</v>
          </cell>
          <cell r="N518">
            <v>2.0699999999999998</v>
          </cell>
          <cell r="O518" t="str">
            <v>SEMANAL</v>
          </cell>
          <cell r="P518">
            <v>39627</v>
          </cell>
        </row>
        <row r="519">
          <cell r="B519">
            <v>528</v>
          </cell>
          <cell r="C519"/>
          <cell r="D519" t="str">
            <v>D</v>
          </cell>
          <cell r="E519" t="str">
            <v>INCOBRABLE</v>
          </cell>
          <cell r="F519"/>
          <cell r="G519" t="str">
            <v>PERSONAL</v>
          </cell>
          <cell r="H519" t="str">
            <v>Marcela Lopez Munoz</v>
          </cell>
          <cell r="I519"/>
          <cell r="J519" t="str">
            <v>Claudia Lorena</v>
          </cell>
          <cell r="K519" t="str">
            <v>García</v>
          </cell>
          <cell r="L519" t="str">
            <v>Romero</v>
          </cell>
          <cell r="M519">
            <v>12500</v>
          </cell>
          <cell r="N519">
            <v>2.06</v>
          </cell>
          <cell r="O519" t="str">
            <v>SEMANAL</v>
          </cell>
          <cell r="P519">
            <v>39627</v>
          </cell>
        </row>
        <row r="520">
          <cell r="B520">
            <v>529</v>
          </cell>
          <cell r="C520"/>
          <cell r="D520" t="str">
            <v>B</v>
          </cell>
          <cell r="E520" t="str">
            <v>LIQUIDADO</v>
          </cell>
          <cell r="F520"/>
          <cell r="G520" t="str">
            <v>PERSONAL</v>
          </cell>
          <cell r="H520" t="str">
            <v>Monica Flores Mendoza (DF)</v>
          </cell>
          <cell r="I520"/>
          <cell r="J520" t="str">
            <v>ROBERTO</v>
          </cell>
          <cell r="K520" t="str">
            <v>CORTES</v>
          </cell>
          <cell r="L520" t="str">
            <v>BARRAGAN</v>
          </cell>
          <cell r="M520">
            <v>5000</v>
          </cell>
          <cell r="N520">
            <v>2.33</v>
          </cell>
          <cell r="O520" t="str">
            <v>SEMANAL</v>
          </cell>
          <cell r="P520">
            <v>39629</v>
          </cell>
        </row>
        <row r="521">
          <cell r="B521">
            <v>530</v>
          </cell>
          <cell r="C521"/>
          <cell r="D521" t="str">
            <v>D</v>
          </cell>
          <cell r="E521" t="str">
            <v>LIQUIDADO</v>
          </cell>
          <cell r="F521"/>
          <cell r="G521" t="str">
            <v>PERSONAL</v>
          </cell>
          <cell r="H521" t="str">
            <v>Administracion</v>
          </cell>
          <cell r="I521"/>
          <cell r="J521" t="str">
            <v>GERARDO</v>
          </cell>
          <cell r="K521" t="str">
            <v>FERNANDEZ</v>
          </cell>
          <cell r="L521" t="str">
            <v>PARRA</v>
          </cell>
          <cell r="M521">
            <v>4000</v>
          </cell>
          <cell r="N521">
            <v>7.74</v>
          </cell>
          <cell r="O521" t="str">
            <v>MENSUAL</v>
          </cell>
          <cell r="P521">
            <v>39626</v>
          </cell>
        </row>
        <row r="522">
          <cell r="B522">
            <v>531</v>
          </cell>
          <cell r="C522"/>
          <cell r="D522" t="str">
            <v>C</v>
          </cell>
          <cell r="E522" t="str">
            <v>LIQUIDADO</v>
          </cell>
          <cell r="F522"/>
          <cell r="G522" t="str">
            <v>PERSONAL</v>
          </cell>
          <cell r="H522" t="str">
            <v>Administracion</v>
          </cell>
          <cell r="I522"/>
          <cell r="J522" t="str">
            <v>ANA LUISA</v>
          </cell>
          <cell r="K522" t="str">
            <v>NAHMIAS</v>
          </cell>
          <cell r="L522" t="str">
            <v>BASILA</v>
          </cell>
          <cell r="M522">
            <v>50000</v>
          </cell>
          <cell r="N522">
            <v>3.76</v>
          </cell>
          <cell r="O522" t="str">
            <v>MENSUAL</v>
          </cell>
          <cell r="P522">
            <v>39626</v>
          </cell>
        </row>
        <row r="523">
          <cell r="B523">
            <v>532</v>
          </cell>
          <cell r="C523"/>
          <cell r="D523" t="str">
            <v>D</v>
          </cell>
          <cell r="E523" t="str">
            <v>LIQUIDADO</v>
          </cell>
          <cell r="F523"/>
          <cell r="G523" t="str">
            <v>SOLIDARIO</v>
          </cell>
          <cell r="H523" t="str">
            <v>Monica Flores Mendoza (DF)</v>
          </cell>
          <cell r="I523"/>
          <cell r="J523" t="str">
            <v>GRUPO PALACIOS</v>
          </cell>
          <cell r="K523"/>
          <cell r="L523"/>
          <cell r="M523">
            <v>15000</v>
          </cell>
          <cell r="N523">
            <v>2.04</v>
          </cell>
          <cell r="O523" t="str">
            <v>SEMANAL</v>
          </cell>
          <cell r="P523">
            <v>39627</v>
          </cell>
        </row>
        <row r="524">
          <cell r="B524">
            <v>533</v>
          </cell>
          <cell r="C524"/>
          <cell r="D524" t="str">
            <v>C</v>
          </cell>
          <cell r="E524" t="str">
            <v>LIQUIDADO</v>
          </cell>
          <cell r="F524"/>
          <cell r="G524" t="str">
            <v>PERSONAL</v>
          </cell>
          <cell r="H524" t="str">
            <v>Administracion</v>
          </cell>
          <cell r="I524"/>
          <cell r="J524" t="str">
            <v>Araceli</v>
          </cell>
          <cell r="K524" t="str">
            <v>Cabrera</v>
          </cell>
          <cell r="L524" t="str">
            <v>Carrillo</v>
          </cell>
          <cell r="M524">
            <v>60000</v>
          </cell>
          <cell r="N524">
            <v>1.75</v>
          </cell>
          <cell r="O524" t="str">
            <v>SEMANAL</v>
          </cell>
          <cell r="P524">
            <v>39630</v>
          </cell>
        </row>
        <row r="525">
          <cell r="B525">
            <v>534</v>
          </cell>
          <cell r="C525"/>
          <cell r="D525" t="str">
            <v>D</v>
          </cell>
          <cell r="E525" t="str">
            <v>LIQUIDADO</v>
          </cell>
          <cell r="F525"/>
          <cell r="G525" t="str">
            <v>PERSONAL</v>
          </cell>
          <cell r="H525" t="str">
            <v>Monica Flores Mendoza (DF)</v>
          </cell>
          <cell r="I525"/>
          <cell r="J525" t="str">
            <v>HECTOR</v>
          </cell>
          <cell r="K525" t="str">
            <v>VALLEJO</v>
          </cell>
          <cell r="L525" t="str">
            <v>DOMINGUEZ</v>
          </cell>
          <cell r="M525">
            <v>5000</v>
          </cell>
          <cell r="N525">
            <v>2.33</v>
          </cell>
          <cell r="O525" t="str">
            <v>SEMANAL</v>
          </cell>
          <cell r="P525">
            <v>39619</v>
          </cell>
        </row>
        <row r="526">
          <cell r="B526">
            <v>535</v>
          </cell>
          <cell r="C526"/>
          <cell r="D526" t="str">
            <v>D</v>
          </cell>
          <cell r="E526" t="str">
            <v>LIQUIDADO</v>
          </cell>
          <cell r="F526"/>
          <cell r="G526" t="str">
            <v>PERSONAL</v>
          </cell>
          <cell r="H526" t="str">
            <v>Marcela Lopez Munoz</v>
          </cell>
          <cell r="I526"/>
          <cell r="J526" t="str">
            <v>ALFREDO</v>
          </cell>
          <cell r="K526" t="str">
            <v>MORALES</v>
          </cell>
          <cell r="L526" t="str">
            <v>FLORES</v>
          </cell>
          <cell r="M526">
            <v>3000</v>
          </cell>
          <cell r="N526">
            <v>2.57</v>
          </cell>
          <cell r="O526" t="str">
            <v>SEMANAL</v>
          </cell>
          <cell r="P526">
            <v>39633</v>
          </cell>
        </row>
        <row r="527">
          <cell r="B527">
            <v>536</v>
          </cell>
          <cell r="C527"/>
          <cell r="D527" t="str">
            <v>D</v>
          </cell>
          <cell r="E527" t="str">
            <v>COBRANZA EXTERNA</v>
          </cell>
          <cell r="F527"/>
          <cell r="G527" t="str">
            <v>PERSONAL</v>
          </cell>
          <cell r="H527" t="str">
            <v>Administracion</v>
          </cell>
          <cell r="I527"/>
          <cell r="J527" t="str">
            <v>Ricardo</v>
          </cell>
          <cell r="K527" t="str">
            <v>Castrejon</v>
          </cell>
          <cell r="L527" t="str">
            <v>Rivera</v>
          </cell>
          <cell r="M527">
            <v>3000</v>
          </cell>
          <cell r="N527">
            <v>2.57</v>
          </cell>
          <cell r="O527" t="str">
            <v>SEMANAL</v>
          </cell>
          <cell r="P527">
            <v>38932</v>
          </cell>
        </row>
        <row r="528">
          <cell r="B528">
            <v>537</v>
          </cell>
          <cell r="C528"/>
          <cell r="D528" t="str">
            <v>B</v>
          </cell>
          <cell r="E528" t="str">
            <v>LIQUIDADO</v>
          </cell>
          <cell r="F528"/>
          <cell r="G528" t="str">
            <v>PERSONAL</v>
          </cell>
          <cell r="H528" t="str">
            <v>Marcela Lopez Munoz</v>
          </cell>
          <cell r="I528"/>
          <cell r="J528" t="str">
            <v>Julio</v>
          </cell>
          <cell r="K528" t="str">
            <v>De Jesus</v>
          </cell>
          <cell r="L528" t="str">
            <v>Flores</v>
          </cell>
          <cell r="M528">
            <v>25000</v>
          </cell>
          <cell r="N528">
            <v>1.923</v>
          </cell>
          <cell r="O528" t="str">
            <v>SEMANAL</v>
          </cell>
          <cell r="P528">
            <v>39633</v>
          </cell>
        </row>
        <row r="529">
          <cell r="B529">
            <v>538</v>
          </cell>
          <cell r="C529"/>
          <cell r="D529" t="str">
            <v>B</v>
          </cell>
          <cell r="E529" t="str">
            <v>LIQUIDADO</v>
          </cell>
          <cell r="F529"/>
          <cell r="G529" t="str">
            <v>PERSONAL</v>
          </cell>
          <cell r="H529" t="str">
            <v>Monica Flores Mendoza (DF)</v>
          </cell>
          <cell r="I529"/>
          <cell r="J529" t="str">
            <v>JUAN</v>
          </cell>
          <cell r="K529" t="str">
            <v>RAMIREZ</v>
          </cell>
          <cell r="L529" t="str">
            <v>LUNA</v>
          </cell>
          <cell r="M529">
            <v>60000</v>
          </cell>
          <cell r="N529">
            <v>3.0760000000000001</v>
          </cell>
          <cell r="O529" t="str">
            <v>CATORCENAL</v>
          </cell>
          <cell r="P529">
            <v>39636</v>
          </cell>
        </row>
        <row r="530">
          <cell r="B530">
            <v>539</v>
          </cell>
          <cell r="C530"/>
          <cell r="D530" t="str">
            <v>C</v>
          </cell>
          <cell r="E530" t="str">
            <v>LIQUIDADO</v>
          </cell>
          <cell r="F530"/>
          <cell r="G530" t="str">
            <v>PERSONAL</v>
          </cell>
          <cell r="H530" t="str">
            <v>Marcela Lopez Munoz</v>
          </cell>
          <cell r="I530"/>
          <cell r="J530" t="str">
            <v>María Justina</v>
          </cell>
          <cell r="K530" t="str">
            <v>Pérez</v>
          </cell>
          <cell r="L530" t="str">
            <v>Flores</v>
          </cell>
          <cell r="M530">
            <v>15000</v>
          </cell>
          <cell r="N530">
            <v>1.98</v>
          </cell>
          <cell r="O530" t="str">
            <v>SEMANAL</v>
          </cell>
          <cell r="P530">
            <v>39633</v>
          </cell>
        </row>
        <row r="531">
          <cell r="B531">
            <v>540</v>
          </cell>
          <cell r="C531"/>
          <cell r="D531" t="str">
            <v>B</v>
          </cell>
          <cell r="E531" t="str">
            <v>LIQUIDADO</v>
          </cell>
          <cell r="F531"/>
          <cell r="G531" t="str">
            <v>PERSONAL</v>
          </cell>
          <cell r="H531" t="str">
            <v>Monica Flores Mendoza (DF)</v>
          </cell>
          <cell r="I531"/>
          <cell r="J531" t="str">
            <v>NATIVIDAD DEL CARMEN</v>
          </cell>
          <cell r="K531" t="str">
            <v>MAYORGA</v>
          </cell>
          <cell r="L531" t="str">
            <v>CRUZ</v>
          </cell>
          <cell r="M531">
            <v>3000</v>
          </cell>
          <cell r="N531">
            <v>2.57</v>
          </cell>
          <cell r="O531" t="str">
            <v>SEMANAL</v>
          </cell>
          <cell r="P531">
            <v>39633</v>
          </cell>
        </row>
        <row r="532">
          <cell r="B532">
            <v>541</v>
          </cell>
          <cell r="C532"/>
          <cell r="D532" t="str">
            <v>D</v>
          </cell>
          <cell r="E532" t="str">
            <v>LIQUIDADO</v>
          </cell>
          <cell r="F532"/>
          <cell r="G532" t="str">
            <v>PERSONAL</v>
          </cell>
          <cell r="H532" t="str">
            <v>Marcela Lopez Munoz</v>
          </cell>
          <cell r="I532"/>
          <cell r="J532" t="str">
            <v>JOSE GUADALUPE</v>
          </cell>
          <cell r="K532" t="str">
            <v>ROA</v>
          </cell>
          <cell r="L532" t="str">
            <v>CEDILLO</v>
          </cell>
          <cell r="M532">
            <v>5000</v>
          </cell>
          <cell r="N532">
            <v>4.66</v>
          </cell>
          <cell r="O532" t="str">
            <v>QUINCENAL</v>
          </cell>
          <cell r="P532">
            <v>39633</v>
          </cell>
        </row>
        <row r="533">
          <cell r="B533">
            <v>542</v>
          </cell>
          <cell r="C533"/>
          <cell r="D533" t="str">
            <v>C</v>
          </cell>
          <cell r="E533" t="str">
            <v>LIQUIDADO</v>
          </cell>
          <cell r="F533"/>
          <cell r="G533" t="str">
            <v>SOLIDARIO</v>
          </cell>
          <cell r="H533" t="str">
            <v>Marcela Lopez Munoz</v>
          </cell>
          <cell r="I533"/>
          <cell r="J533" t="str">
            <v>Grupo San Cristobal</v>
          </cell>
          <cell r="K533"/>
          <cell r="L533"/>
          <cell r="M533">
            <v>50000</v>
          </cell>
          <cell r="N533">
            <v>1.788</v>
          </cell>
          <cell r="O533" t="str">
            <v>SEMANAL</v>
          </cell>
          <cell r="P533">
            <v>39636</v>
          </cell>
        </row>
        <row r="534">
          <cell r="B534">
            <v>543</v>
          </cell>
          <cell r="C534"/>
          <cell r="D534" t="str">
            <v>C</v>
          </cell>
          <cell r="E534" t="str">
            <v>LIQUIDADO</v>
          </cell>
          <cell r="F534"/>
          <cell r="G534" t="str">
            <v>PERSONAL</v>
          </cell>
          <cell r="H534" t="str">
            <v>Administracion</v>
          </cell>
          <cell r="I534"/>
          <cell r="J534" t="str">
            <v>Sergio Hector</v>
          </cell>
          <cell r="K534" t="str">
            <v>Ruiz</v>
          </cell>
          <cell r="L534" t="str">
            <v>Resendiz</v>
          </cell>
          <cell r="M534">
            <v>40000</v>
          </cell>
          <cell r="N534">
            <v>1.56</v>
          </cell>
          <cell r="O534" t="str">
            <v>SEMANAL</v>
          </cell>
          <cell r="P534">
            <v>39637</v>
          </cell>
        </row>
        <row r="535">
          <cell r="B535">
            <v>544</v>
          </cell>
          <cell r="C535"/>
          <cell r="D535" t="str">
            <v>D</v>
          </cell>
          <cell r="E535" t="str">
            <v>LIQUIDADO</v>
          </cell>
          <cell r="F535"/>
          <cell r="G535" t="str">
            <v>PERSONAL</v>
          </cell>
          <cell r="H535" t="str">
            <v>Administracion</v>
          </cell>
          <cell r="I535"/>
          <cell r="J535" t="str">
            <v>Agustín</v>
          </cell>
          <cell r="K535" t="str">
            <v>Manzo</v>
          </cell>
          <cell r="L535" t="str">
            <v>Cardona</v>
          </cell>
          <cell r="M535">
            <v>20000</v>
          </cell>
          <cell r="N535">
            <v>4.5999999999999996</v>
          </cell>
          <cell r="O535" t="str">
            <v>MENSUAL</v>
          </cell>
          <cell r="P535">
            <v>39638</v>
          </cell>
        </row>
        <row r="536">
          <cell r="B536">
            <v>545</v>
          </cell>
          <cell r="C536"/>
          <cell r="D536" t="str">
            <v>B</v>
          </cell>
          <cell r="E536" t="str">
            <v>LIQUIDADO</v>
          </cell>
          <cell r="F536"/>
          <cell r="G536" t="str">
            <v>SOLIDARIO</v>
          </cell>
          <cell r="H536" t="str">
            <v>Marcela Lopez Munoz</v>
          </cell>
          <cell r="I536"/>
          <cell r="J536" t="str">
            <v>GRUPO TEXCOCANO</v>
          </cell>
          <cell r="K536"/>
          <cell r="L536"/>
          <cell r="M536">
            <v>15000</v>
          </cell>
          <cell r="N536">
            <v>2.04</v>
          </cell>
          <cell r="O536" t="str">
            <v>SEMANAL</v>
          </cell>
          <cell r="P536">
            <v>39629</v>
          </cell>
        </row>
        <row r="537">
          <cell r="B537">
            <v>546</v>
          </cell>
          <cell r="C537"/>
          <cell r="D537" t="str">
            <v>D</v>
          </cell>
          <cell r="E537" t="str">
            <v>LIQUIDADO</v>
          </cell>
          <cell r="F537"/>
          <cell r="G537" t="str">
            <v>PERSONAL</v>
          </cell>
          <cell r="H537" t="str">
            <v>Administracion</v>
          </cell>
          <cell r="I537"/>
          <cell r="J537" t="str">
            <v>Juan José</v>
          </cell>
          <cell r="K537" t="str">
            <v>Valdés</v>
          </cell>
          <cell r="L537" t="str">
            <v>Pedrayes</v>
          </cell>
          <cell r="M537">
            <v>2000</v>
          </cell>
          <cell r="N537">
            <v>8.77</v>
          </cell>
          <cell r="O537" t="str">
            <v>MENSUAL</v>
          </cell>
          <cell r="P537">
            <v>39620</v>
          </cell>
        </row>
        <row r="538">
          <cell r="B538">
            <v>547</v>
          </cell>
          <cell r="C538"/>
          <cell r="D538" t="str">
            <v>D</v>
          </cell>
          <cell r="E538" t="str">
            <v>LIQUIDADO</v>
          </cell>
          <cell r="F538"/>
          <cell r="G538" t="str">
            <v>PERSONAL</v>
          </cell>
          <cell r="H538" t="str">
            <v>Administracion</v>
          </cell>
          <cell r="I538"/>
          <cell r="J538" t="str">
            <v>ANA LUISA</v>
          </cell>
          <cell r="K538" t="str">
            <v>NAHMIAS</v>
          </cell>
          <cell r="L538" t="str">
            <v>BASILA</v>
          </cell>
          <cell r="M538">
            <v>30000</v>
          </cell>
          <cell r="N538">
            <v>3.7589999999999999</v>
          </cell>
          <cell r="O538" t="str">
            <v>MENSUAL</v>
          </cell>
          <cell r="P538">
            <v>39638</v>
          </cell>
        </row>
        <row r="539">
          <cell r="B539">
            <v>548</v>
          </cell>
          <cell r="C539"/>
          <cell r="D539" t="str">
            <v>D</v>
          </cell>
          <cell r="E539" t="str">
            <v>LIQUIDADO</v>
          </cell>
          <cell r="F539"/>
          <cell r="G539" t="str">
            <v>PERSONAL</v>
          </cell>
          <cell r="H539" t="str">
            <v>Marcela Lopez Munoz</v>
          </cell>
          <cell r="I539"/>
          <cell r="J539" t="str">
            <v>Roberto</v>
          </cell>
          <cell r="K539" t="str">
            <v>Arellano</v>
          </cell>
          <cell r="L539" t="str">
            <v>Martinez</v>
          </cell>
          <cell r="M539">
            <v>13000</v>
          </cell>
          <cell r="N539">
            <v>2.06</v>
          </cell>
          <cell r="O539" t="str">
            <v>SEMANAL</v>
          </cell>
          <cell r="P539">
            <v>39643</v>
          </cell>
        </row>
        <row r="540">
          <cell r="B540">
            <v>549</v>
          </cell>
          <cell r="C540"/>
          <cell r="D540" t="str">
            <v>C</v>
          </cell>
          <cell r="E540" t="str">
            <v>LIQUIDADO</v>
          </cell>
          <cell r="F540"/>
          <cell r="G540" t="str">
            <v>PERSONAL</v>
          </cell>
          <cell r="H540" t="str">
            <v>Marcela Lopez Munoz</v>
          </cell>
          <cell r="I540"/>
          <cell r="J540" t="str">
            <v>JESUS</v>
          </cell>
          <cell r="K540" t="str">
            <v>NIETO</v>
          </cell>
          <cell r="L540" t="str">
            <v>GONZALEZ</v>
          </cell>
          <cell r="M540">
            <v>5000</v>
          </cell>
          <cell r="N540">
            <v>2.33</v>
          </cell>
          <cell r="O540" t="str">
            <v>SEMANAL</v>
          </cell>
          <cell r="P540">
            <v>39640</v>
          </cell>
        </row>
        <row r="541">
          <cell r="B541">
            <v>550</v>
          </cell>
          <cell r="C541"/>
          <cell r="D541" t="str">
            <v>C</v>
          </cell>
          <cell r="E541" t="str">
            <v>LIQUIDADO</v>
          </cell>
          <cell r="F541"/>
          <cell r="G541" t="str">
            <v>PERSONAL</v>
          </cell>
          <cell r="H541" t="str">
            <v>Marcela Lopez Munoz</v>
          </cell>
          <cell r="I541"/>
          <cell r="J541" t="str">
            <v>GUADALUPE</v>
          </cell>
          <cell r="K541" t="str">
            <v>GARCIA</v>
          </cell>
          <cell r="L541" t="str">
            <v>ROA</v>
          </cell>
          <cell r="M541">
            <v>3500</v>
          </cell>
          <cell r="N541">
            <v>2.44</v>
          </cell>
          <cell r="O541" t="str">
            <v>SEMANAL</v>
          </cell>
          <cell r="P541">
            <v>39640</v>
          </cell>
        </row>
        <row r="542">
          <cell r="B542">
            <v>551</v>
          </cell>
          <cell r="C542"/>
          <cell r="D542" t="str">
            <v>B</v>
          </cell>
          <cell r="E542" t="str">
            <v>LIQUIDADO</v>
          </cell>
          <cell r="F542"/>
          <cell r="G542" t="str">
            <v>PERSONAL</v>
          </cell>
          <cell r="H542" t="str">
            <v>Monica Flores Mendoza (DF)</v>
          </cell>
          <cell r="I542"/>
          <cell r="J542" t="str">
            <v>MARINA ESTHER</v>
          </cell>
          <cell r="K542" t="str">
            <v>LOPEZ</v>
          </cell>
          <cell r="L542" t="str">
            <v>FRANCO</v>
          </cell>
          <cell r="M542">
            <v>3000</v>
          </cell>
          <cell r="N542">
            <v>2.57</v>
          </cell>
          <cell r="O542" t="str">
            <v>SEMANAL</v>
          </cell>
          <cell r="P542">
            <v>39645</v>
          </cell>
        </row>
        <row r="543">
          <cell r="B543">
            <v>552</v>
          </cell>
          <cell r="C543"/>
          <cell r="D543" t="str">
            <v>C</v>
          </cell>
          <cell r="E543" t="str">
            <v>LIQUIDADO</v>
          </cell>
          <cell r="F543"/>
          <cell r="G543" t="str">
            <v>PERSONAL</v>
          </cell>
          <cell r="H543" t="str">
            <v>Marcela Lopez Munoz</v>
          </cell>
          <cell r="I543"/>
          <cell r="J543" t="str">
            <v>SERGIO</v>
          </cell>
          <cell r="K543" t="str">
            <v>MONTES DE OCA</v>
          </cell>
          <cell r="L543" t="str">
            <v>MARCIAL</v>
          </cell>
          <cell r="M543">
            <v>5000</v>
          </cell>
          <cell r="N543">
            <v>2.33</v>
          </cell>
          <cell r="O543" t="str">
            <v>SEMANAL</v>
          </cell>
          <cell r="P543">
            <v>39645</v>
          </cell>
        </row>
        <row r="544">
          <cell r="B544">
            <v>553</v>
          </cell>
          <cell r="C544"/>
          <cell r="D544" t="str">
            <v>B</v>
          </cell>
          <cell r="E544" t="str">
            <v>LIQUIDADO</v>
          </cell>
          <cell r="F544"/>
          <cell r="G544" t="str">
            <v>PERSONAL</v>
          </cell>
          <cell r="H544" t="str">
            <v>Administracion</v>
          </cell>
          <cell r="I544"/>
          <cell r="J544" t="str">
            <v>Agustín</v>
          </cell>
          <cell r="K544" t="str">
            <v>Manzo</v>
          </cell>
          <cell r="L544" t="str">
            <v>Cardona</v>
          </cell>
          <cell r="M544">
            <v>15000</v>
          </cell>
          <cell r="N544">
            <v>4.5</v>
          </cell>
          <cell r="O544" t="str">
            <v>MENSUAL</v>
          </cell>
          <cell r="P544">
            <v>39643</v>
          </cell>
        </row>
        <row r="545">
          <cell r="B545">
            <v>554</v>
          </cell>
          <cell r="C545"/>
          <cell r="D545" t="str">
            <v>B</v>
          </cell>
          <cell r="E545" t="str">
            <v>LIQUIDADO</v>
          </cell>
          <cell r="F545"/>
          <cell r="G545" t="str">
            <v>PERSONAL</v>
          </cell>
          <cell r="H545" t="str">
            <v>Monica Flores Mendoza (DF)</v>
          </cell>
          <cell r="I545"/>
          <cell r="J545" t="str">
            <v>Verónica</v>
          </cell>
          <cell r="K545" t="str">
            <v>ORDOÑEZ</v>
          </cell>
          <cell r="L545" t="str">
            <v>PEREZ</v>
          </cell>
          <cell r="M545">
            <v>8000</v>
          </cell>
          <cell r="N545">
            <v>2.19</v>
          </cell>
          <cell r="O545" t="str">
            <v>SEMANAL</v>
          </cell>
          <cell r="P545">
            <v>39659</v>
          </cell>
        </row>
        <row r="546">
          <cell r="B546">
            <v>555</v>
          </cell>
          <cell r="C546"/>
          <cell r="D546" t="str">
            <v>A</v>
          </cell>
          <cell r="E546" t="str">
            <v>LIQUIDADO</v>
          </cell>
          <cell r="F546"/>
          <cell r="G546" t="str">
            <v>PERSONAL</v>
          </cell>
          <cell r="H546" t="str">
            <v>Marcela Lopez Munoz</v>
          </cell>
          <cell r="I546"/>
          <cell r="J546" t="str">
            <v>Rafaela</v>
          </cell>
          <cell r="K546" t="str">
            <v>Vega</v>
          </cell>
          <cell r="L546" t="str">
            <v>Telles</v>
          </cell>
          <cell r="M546">
            <v>4000</v>
          </cell>
          <cell r="N546">
            <v>2.4</v>
          </cell>
          <cell r="O546" t="str">
            <v>SEMANAL</v>
          </cell>
          <cell r="P546">
            <v>39645</v>
          </cell>
        </row>
        <row r="547">
          <cell r="B547">
            <v>556</v>
          </cell>
          <cell r="C547"/>
          <cell r="D547" t="str">
            <v>B</v>
          </cell>
          <cell r="E547" t="str">
            <v>LIQUIDADO</v>
          </cell>
          <cell r="F547"/>
          <cell r="G547" t="str">
            <v>PERSONAL</v>
          </cell>
          <cell r="H547" t="str">
            <v>Monica Flores Mendoza (DF)</v>
          </cell>
          <cell r="I547"/>
          <cell r="J547" t="str">
            <v>Celia Olga</v>
          </cell>
          <cell r="K547" t="str">
            <v>Soriano</v>
          </cell>
          <cell r="L547" t="str">
            <v>Olalde</v>
          </cell>
          <cell r="M547">
            <v>5000</v>
          </cell>
          <cell r="N547">
            <v>2.33</v>
          </cell>
          <cell r="O547" t="str">
            <v>SEMANAL</v>
          </cell>
          <cell r="P547">
            <v>39672</v>
          </cell>
        </row>
        <row r="548">
          <cell r="B548">
            <v>557</v>
          </cell>
          <cell r="C548"/>
          <cell r="D548" t="str">
            <v>C</v>
          </cell>
          <cell r="E548" t="str">
            <v>LIQUIDADO</v>
          </cell>
          <cell r="F548"/>
          <cell r="G548" t="str">
            <v>PERSONAL</v>
          </cell>
          <cell r="H548" t="str">
            <v>Marcela Lopez Munoz</v>
          </cell>
          <cell r="I548"/>
          <cell r="J548" t="str">
            <v>Beatriz</v>
          </cell>
          <cell r="K548" t="str">
            <v>Guadalupe</v>
          </cell>
          <cell r="L548" t="str">
            <v>Martinez</v>
          </cell>
          <cell r="M548">
            <v>12000</v>
          </cell>
          <cell r="N548">
            <v>4.12</v>
          </cell>
          <cell r="O548" t="str">
            <v>CATORCENAL</v>
          </cell>
          <cell r="P548">
            <v>39645</v>
          </cell>
        </row>
        <row r="549">
          <cell r="B549">
            <v>558</v>
          </cell>
          <cell r="C549"/>
          <cell r="D549" t="str">
            <v>C</v>
          </cell>
          <cell r="E549" t="str">
            <v>LIQUIDADO</v>
          </cell>
          <cell r="F549"/>
          <cell r="G549" t="str">
            <v>PERSONAL</v>
          </cell>
          <cell r="H549" t="str">
            <v>Monica Flores Mendoza (DF)</v>
          </cell>
          <cell r="I549"/>
          <cell r="J549" t="str">
            <v>JUAN GABRIEL</v>
          </cell>
          <cell r="K549" t="str">
            <v>MARTINEZ</v>
          </cell>
          <cell r="L549" t="str">
            <v>AGUILAR</v>
          </cell>
          <cell r="M549">
            <v>7000</v>
          </cell>
          <cell r="N549">
            <v>5.0599999999999996</v>
          </cell>
          <cell r="O549" t="str">
            <v>CATORCENAL</v>
          </cell>
          <cell r="P549">
            <v>39648</v>
          </cell>
        </row>
        <row r="550">
          <cell r="B550">
            <v>559</v>
          </cell>
          <cell r="C550"/>
          <cell r="D550" t="str">
            <v>C</v>
          </cell>
          <cell r="E550" t="str">
            <v>LIQUIDADO</v>
          </cell>
          <cell r="F550"/>
          <cell r="G550" t="str">
            <v>PERSONAL</v>
          </cell>
          <cell r="H550" t="str">
            <v>Monica Flores Mendoza (DF)</v>
          </cell>
          <cell r="I550"/>
          <cell r="J550" t="str">
            <v>MARIBEL</v>
          </cell>
          <cell r="K550" t="str">
            <v>MARTINEZ</v>
          </cell>
          <cell r="L550" t="str">
            <v>ANDRADE</v>
          </cell>
          <cell r="M550">
            <v>3000</v>
          </cell>
          <cell r="N550">
            <v>5.14</v>
          </cell>
          <cell r="O550" t="str">
            <v>CATORCENAL</v>
          </cell>
          <cell r="P550">
            <v>39645</v>
          </cell>
        </row>
        <row r="551">
          <cell r="B551">
            <v>560</v>
          </cell>
          <cell r="C551"/>
          <cell r="D551" t="str">
            <v>D</v>
          </cell>
          <cell r="E551" t="str">
            <v>LIQUIDADO</v>
          </cell>
          <cell r="F551"/>
          <cell r="G551" t="str">
            <v>PERSONAL</v>
          </cell>
          <cell r="H551" t="str">
            <v>Monica Flores Mendoza (DF)</v>
          </cell>
          <cell r="I551"/>
          <cell r="J551" t="str">
            <v>IRVING GESRREL</v>
          </cell>
          <cell r="K551" t="str">
            <v>CORONEL</v>
          </cell>
          <cell r="L551" t="str">
            <v>ROJAS</v>
          </cell>
          <cell r="M551">
            <v>5000</v>
          </cell>
          <cell r="N551">
            <v>4.66</v>
          </cell>
          <cell r="O551" t="str">
            <v>CATORCENAL</v>
          </cell>
          <cell r="P551">
            <v>39645</v>
          </cell>
        </row>
        <row r="552">
          <cell r="B552">
            <v>561</v>
          </cell>
          <cell r="C552"/>
          <cell r="D552" t="str">
            <v>C</v>
          </cell>
          <cell r="E552" t="str">
            <v>LIQUIDADO</v>
          </cell>
          <cell r="F552"/>
          <cell r="G552" t="str">
            <v>PERSONAL</v>
          </cell>
          <cell r="H552" t="str">
            <v>Monica Flores Mendoza (DF)</v>
          </cell>
          <cell r="I552"/>
          <cell r="J552" t="str">
            <v>ELENA</v>
          </cell>
          <cell r="K552" t="str">
            <v>GUTIERREZ</v>
          </cell>
          <cell r="L552" t="str">
            <v>MEDINA</v>
          </cell>
          <cell r="M552">
            <v>5000</v>
          </cell>
          <cell r="N552">
            <v>2.33</v>
          </cell>
          <cell r="O552" t="str">
            <v>SEMANAL</v>
          </cell>
          <cell r="P552">
            <v>39645</v>
          </cell>
        </row>
        <row r="553">
          <cell r="B553">
            <v>562</v>
          </cell>
          <cell r="C553"/>
          <cell r="D553" t="str">
            <v>B</v>
          </cell>
          <cell r="E553" t="str">
            <v>LIQUIDADO</v>
          </cell>
          <cell r="F553"/>
          <cell r="G553" t="str">
            <v>PERSONAL</v>
          </cell>
          <cell r="H553" t="str">
            <v>Monica Flores Mendoza (DF)</v>
          </cell>
          <cell r="I553"/>
          <cell r="J553" t="str">
            <v>JOSE ADRIAN</v>
          </cell>
          <cell r="K553" t="str">
            <v>ESCOTO</v>
          </cell>
          <cell r="L553" t="str">
            <v>PADILLA</v>
          </cell>
          <cell r="M553">
            <v>3000</v>
          </cell>
          <cell r="N553">
            <v>2.57</v>
          </cell>
          <cell r="O553" t="str">
            <v>SEMANAL</v>
          </cell>
          <cell r="P553">
            <v>39645</v>
          </cell>
        </row>
        <row r="554">
          <cell r="B554">
            <v>563</v>
          </cell>
          <cell r="C554"/>
          <cell r="D554" t="str">
            <v>B</v>
          </cell>
          <cell r="E554" t="str">
            <v>LIQUIDADO</v>
          </cell>
          <cell r="F554"/>
          <cell r="G554" t="str">
            <v>PERSONAL</v>
          </cell>
          <cell r="H554" t="str">
            <v>Monica Flores Mendoza (DF)</v>
          </cell>
          <cell r="I554"/>
          <cell r="J554" t="str">
            <v>MARIA DEL CARMEN</v>
          </cell>
          <cell r="K554" t="str">
            <v>ORDAZ</v>
          </cell>
          <cell r="L554" t="str">
            <v>HERNANDEZ</v>
          </cell>
          <cell r="M554">
            <v>9000</v>
          </cell>
          <cell r="N554">
            <v>2.17</v>
          </cell>
          <cell r="O554" t="str">
            <v>SEMANAL</v>
          </cell>
          <cell r="P554">
            <v>39645</v>
          </cell>
        </row>
        <row r="555">
          <cell r="B555">
            <v>564</v>
          </cell>
          <cell r="C555"/>
          <cell r="D555" t="str">
            <v>B</v>
          </cell>
          <cell r="E555" t="str">
            <v>LIQUIDADO</v>
          </cell>
          <cell r="F555"/>
          <cell r="G555" t="str">
            <v>PERSONAL</v>
          </cell>
          <cell r="H555" t="str">
            <v>Monica Flores Mendoza (DF)</v>
          </cell>
          <cell r="I555"/>
          <cell r="J555" t="str">
            <v>VERONICA</v>
          </cell>
          <cell r="K555" t="str">
            <v>VALENTE</v>
          </cell>
          <cell r="L555" t="str">
            <v>MOLINA</v>
          </cell>
          <cell r="M555">
            <v>4000</v>
          </cell>
          <cell r="N555">
            <v>2.4</v>
          </cell>
          <cell r="O555" t="str">
            <v>SEMANAL</v>
          </cell>
          <cell r="P555">
            <v>39645</v>
          </cell>
        </row>
        <row r="556">
          <cell r="B556">
            <v>565</v>
          </cell>
          <cell r="C556"/>
          <cell r="D556" t="str">
            <v>D</v>
          </cell>
          <cell r="E556" t="str">
            <v>LIQUIDADO</v>
          </cell>
          <cell r="F556"/>
          <cell r="G556" t="str">
            <v>PERSONAL</v>
          </cell>
          <cell r="H556" t="str">
            <v>Monica Flores Mendoza (DF)</v>
          </cell>
          <cell r="I556"/>
          <cell r="J556" t="str">
            <v>MARIA DEL SOCORRO</v>
          </cell>
          <cell r="K556" t="str">
            <v>CAMPOS</v>
          </cell>
          <cell r="L556" t="str">
            <v>CASTRO</v>
          </cell>
          <cell r="M556">
            <v>3000</v>
          </cell>
          <cell r="N556">
            <v>2.57</v>
          </cell>
          <cell r="O556" t="str">
            <v>SEMANAL</v>
          </cell>
          <cell r="P556">
            <v>39645</v>
          </cell>
        </row>
        <row r="557">
          <cell r="B557">
            <v>566</v>
          </cell>
          <cell r="C557"/>
          <cell r="D557" t="str">
            <v>A</v>
          </cell>
          <cell r="E557" t="str">
            <v>LIQUIDADO</v>
          </cell>
          <cell r="F557"/>
          <cell r="G557" t="str">
            <v>SOLIDARIO</v>
          </cell>
          <cell r="H557" t="str">
            <v>Monica Flores Mendoza (DF)</v>
          </cell>
          <cell r="I557"/>
          <cell r="J557" t="str">
            <v>GRUPO REAL DEL VALLE SUR</v>
          </cell>
          <cell r="K557"/>
          <cell r="L557"/>
          <cell r="M557">
            <v>6000</v>
          </cell>
          <cell r="N557">
            <v>2.2599999999999998</v>
          </cell>
          <cell r="O557" t="str">
            <v>SEMANAL</v>
          </cell>
          <cell r="P557">
            <v>39645</v>
          </cell>
        </row>
        <row r="558">
          <cell r="B558">
            <v>567</v>
          </cell>
          <cell r="C558"/>
          <cell r="D558" t="str">
            <v>B</v>
          </cell>
          <cell r="E558" t="str">
            <v>LIQUIDADO</v>
          </cell>
          <cell r="F558"/>
          <cell r="G558" t="str">
            <v>PERSONAL</v>
          </cell>
          <cell r="H558" t="str">
            <v>Marcela Lopez Munoz</v>
          </cell>
          <cell r="I558"/>
          <cell r="J558" t="str">
            <v>VERONICA</v>
          </cell>
          <cell r="K558" t="str">
            <v>SAUCEDO</v>
          </cell>
          <cell r="L558" t="str">
            <v>RODRIGUEZ</v>
          </cell>
          <cell r="M558">
            <v>3500</v>
          </cell>
          <cell r="N558">
            <v>2.44</v>
          </cell>
          <cell r="O558" t="str">
            <v>SEMANAL</v>
          </cell>
          <cell r="P558">
            <v>39645</v>
          </cell>
        </row>
        <row r="559">
          <cell r="B559">
            <v>568</v>
          </cell>
          <cell r="C559"/>
          <cell r="D559" t="str">
            <v>C</v>
          </cell>
          <cell r="E559" t="str">
            <v>LIQUIDADO</v>
          </cell>
          <cell r="F559"/>
          <cell r="G559" t="str">
            <v>PERSONAL</v>
          </cell>
          <cell r="H559" t="str">
            <v>Marcela Lopez Munoz</v>
          </cell>
          <cell r="I559"/>
          <cell r="J559" t="str">
            <v>Antonia</v>
          </cell>
          <cell r="K559" t="str">
            <v>Sanchez</v>
          </cell>
          <cell r="L559" t="str">
            <v>Alvarado</v>
          </cell>
          <cell r="M559">
            <v>4000</v>
          </cell>
          <cell r="N559">
            <v>2.4</v>
          </cell>
          <cell r="O559" t="str">
            <v>SEMANAL</v>
          </cell>
          <cell r="P559">
            <v>39645</v>
          </cell>
        </row>
        <row r="560">
          <cell r="B560">
            <v>569</v>
          </cell>
          <cell r="C560"/>
          <cell r="D560" t="str">
            <v>D</v>
          </cell>
          <cell r="E560" t="str">
            <v>LIQUIDADO</v>
          </cell>
          <cell r="F560"/>
          <cell r="G560" t="str">
            <v>PERSONAL</v>
          </cell>
          <cell r="H560" t="str">
            <v>Administracion</v>
          </cell>
          <cell r="I560"/>
          <cell r="J560" t="str">
            <v>Federico</v>
          </cell>
          <cell r="K560" t="str">
            <v>Sanchez</v>
          </cell>
          <cell r="L560" t="str">
            <v>Reyes</v>
          </cell>
          <cell r="M560">
            <v>60000</v>
          </cell>
          <cell r="N560">
            <v>3.76</v>
          </cell>
          <cell r="O560" t="str">
            <v>MENSUAL</v>
          </cell>
          <cell r="P560">
            <v>39650</v>
          </cell>
        </row>
        <row r="561">
          <cell r="B561">
            <v>570</v>
          </cell>
          <cell r="C561"/>
          <cell r="D561" t="str">
            <v>A</v>
          </cell>
          <cell r="E561" t="str">
            <v>LIQUIDADO</v>
          </cell>
          <cell r="F561"/>
          <cell r="G561" t="str">
            <v>PERSONAL</v>
          </cell>
          <cell r="H561" t="str">
            <v>Marcela Lopez Munoz</v>
          </cell>
          <cell r="I561"/>
          <cell r="J561" t="str">
            <v>EMILIO</v>
          </cell>
          <cell r="K561" t="str">
            <v>IBARRA</v>
          </cell>
          <cell r="L561" t="str">
            <v>RAMIREZ</v>
          </cell>
          <cell r="M561">
            <v>5000</v>
          </cell>
          <cell r="N561">
            <v>2.33</v>
          </cell>
          <cell r="O561" t="str">
            <v>SEMANAL</v>
          </cell>
          <cell r="P561">
            <v>39652</v>
          </cell>
        </row>
        <row r="562">
          <cell r="B562">
            <v>571</v>
          </cell>
          <cell r="C562"/>
          <cell r="D562" t="str">
            <v>D</v>
          </cell>
          <cell r="E562" t="str">
            <v>LIQUIDADO</v>
          </cell>
          <cell r="F562"/>
          <cell r="G562" t="str">
            <v>PERSONAL</v>
          </cell>
          <cell r="H562" t="str">
            <v>Monica Flores Mendoza (DF)</v>
          </cell>
          <cell r="I562"/>
          <cell r="J562" t="str">
            <v>EDUARDO</v>
          </cell>
          <cell r="K562" t="str">
            <v>MENDOZA</v>
          </cell>
          <cell r="L562" t="str">
            <v>CEDILLO</v>
          </cell>
          <cell r="M562">
            <v>7000</v>
          </cell>
          <cell r="N562">
            <v>2.23</v>
          </cell>
          <cell r="O562" t="str">
            <v>SEMANAL</v>
          </cell>
          <cell r="P562">
            <v>39652</v>
          </cell>
        </row>
        <row r="563">
          <cell r="B563">
            <v>572</v>
          </cell>
          <cell r="C563"/>
          <cell r="D563" t="str">
            <v>C</v>
          </cell>
          <cell r="E563" t="str">
            <v>LIQUIDADO</v>
          </cell>
          <cell r="F563"/>
          <cell r="G563" t="str">
            <v>PERSONAL</v>
          </cell>
          <cell r="H563" t="str">
            <v>Monica Flores Mendoza (DF)</v>
          </cell>
          <cell r="I563"/>
          <cell r="J563" t="str">
            <v>LORENA ELIZABETH</v>
          </cell>
          <cell r="K563" t="str">
            <v>ANDRADE</v>
          </cell>
          <cell r="L563" t="str">
            <v>PEREZ</v>
          </cell>
          <cell r="M563">
            <v>5000</v>
          </cell>
          <cell r="N563">
            <v>2.33</v>
          </cell>
          <cell r="O563" t="str">
            <v>SEMANAL</v>
          </cell>
          <cell r="P563">
            <v>39652</v>
          </cell>
        </row>
        <row r="564">
          <cell r="B564">
            <v>573</v>
          </cell>
          <cell r="C564"/>
          <cell r="D564" t="str">
            <v>C</v>
          </cell>
          <cell r="E564" t="str">
            <v>LIQUIDADO</v>
          </cell>
          <cell r="F564"/>
          <cell r="G564" t="str">
            <v>PERSONAL</v>
          </cell>
          <cell r="H564" t="str">
            <v>Marcela Lopez Munoz</v>
          </cell>
          <cell r="I564"/>
          <cell r="J564" t="str">
            <v>Emiliano</v>
          </cell>
          <cell r="K564" t="str">
            <v>Mireles</v>
          </cell>
          <cell r="L564" t="str">
            <v>González</v>
          </cell>
          <cell r="M564">
            <v>10000</v>
          </cell>
          <cell r="N564">
            <v>4.3</v>
          </cell>
          <cell r="O564" t="str">
            <v>CATORCENAL</v>
          </cell>
          <cell r="P564">
            <v>39652</v>
          </cell>
        </row>
        <row r="565">
          <cell r="B565">
            <v>574</v>
          </cell>
          <cell r="C565"/>
          <cell r="D565" t="str">
            <v>D</v>
          </cell>
          <cell r="E565" t="str">
            <v>INCOBRABLE</v>
          </cell>
          <cell r="F565"/>
          <cell r="G565" t="str">
            <v>PERSONAL</v>
          </cell>
          <cell r="H565" t="str">
            <v>Marcela Lopez Munoz</v>
          </cell>
          <cell r="I565"/>
          <cell r="J565" t="str">
            <v>KARLA YADIRA</v>
          </cell>
          <cell r="K565" t="str">
            <v>TRIGUEROS</v>
          </cell>
          <cell r="L565" t="str">
            <v>ARGUETA</v>
          </cell>
          <cell r="M565">
            <v>6000</v>
          </cell>
          <cell r="N565">
            <v>2.2599999999999998</v>
          </cell>
          <cell r="O565" t="str">
            <v>SEMANAL</v>
          </cell>
          <cell r="P565">
            <v>39652</v>
          </cell>
        </row>
        <row r="566">
          <cell r="B566">
            <v>575</v>
          </cell>
          <cell r="C566"/>
          <cell r="D566" t="str">
            <v>D</v>
          </cell>
          <cell r="E566" t="str">
            <v>INCOBRABLE</v>
          </cell>
          <cell r="F566"/>
          <cell r="G566" t="str">
            <v>PERSONAL</v>
          </cell>
          <cell r="H566" t="str">
            <v>Marcela Lopez Munoz</v>
          </cell>
          <cell r="I566"/>
          <cell r="J566" t="str">
            <v>NOE</v>
          </cell>
          <cell r="K566" t="str">
            <v>VAZQUEZ</v>
          </cell>
          <cell r="L566" t="str">
            <v>ALDANA</v>
          </cell>
          <cell r="M566">
            <v>5000</v>
          </cell>
          <cell r="N566">
            <v>2.33</v>
          </cell>
          <cell r="O566" t="str">
            <v>SEMANAL</v>
          </cell>
          <cell r="P566">
            <v>39654</v>
          </cell>
        </row>
        <row r="567">
          <cell r="B567">
            <v>576</v>
          </cell>
          <cell r="C567"/>
          <cell r="D567" t="str">
            <v>A</v>
          </cell>
          <cell r="E567" t="str">
            <v>LIQUIDADO</v>
          </cell>
          <cell r="F567"/>
          <cell r="G567" t="str">
            <v>PERSONAL</v>
          </cell>
          <cell r="H567" t="str">
            <v>Monica Flores Mendoza (DF)</v>
          </cell>
          <cell r="I567"/>
          <cell r="J567" t="str">
            <v>JORGE ALEJANDRO</v>
          </cell>
          <cell r="K567" t="str">
            <v>CUELLAR</v>
          </cell>
          <cell r="L567" t="str">
            <v>HERNANDEZ</v>
          </cell>
          <cell r="M567">
            <v>5000</v>
          </cell>
          <cell r="N567">
            <v>2.33</v>
          </cell>
          <cell r="O567" t="str">
            <v>SEMANAL</v>
          </cell>
          <cell r="P567">
            <v>39652</v>
          </cell>
        </row>
        <row r="568">
          <cell r="B568">
            <v>577</v>
          </cell>
          <cell r="C568"/>
          <cell r="D568" t="str">
            <v>C</v>
          </cell>
          <cell r="E568" t="str">
            <v>LIQUIDADO</v>
          </cell>
          <cell r="F568"/>
          <cell r="G568" t="str">
            <v>PERSONAL</v>
          </cell>
          <cell r="H568" t="str">
            <v>Monica Flores Mendoza (DF)</v>
          </cell>
          <cell r="I568"/>
          <cell r="J568" t="str">
            <v>JUAN ANTONIO</v>
          </cell>
          <cell r="K568" t="str">
            <v>SAN JUAN</v>
          </cell>
          <cell r="L568" t="str">
            <v>SOLANO</v>
          </cell>
          <cell r="M568">
            <v>10000</v>
          </cell>
          <cell r="N568">
            <v>2.15</v>
          </cell>
          <cell r="O568" t="str">
            <v>SEMANAL</v>
          </cell>
          <cell r="P568">
            <v>39652</v>
          </cell>
        </row>
        <row r="569">
          <cell r="B569">
            <v>578</v>
          </cell>
          <cell r="C569"/>
          <cell r="D569" t="str">
            <v>B</v>
          </cell>
          <cell r="E569" t="str">
            <v>LIQUIDADO</v>
          </cell>
          <cell r="F569"/>
          <cell r="G569" t="str">
            <v>PERSONAL</v>
          </cell>
          <cell r="H569" t="str">
            <v>Marcela Lopez Munoz</v>
          </cell>
          <cell r="I569"/>
          <cell r="J569" t="str">
            <v>EDITH</v>
          </cell>
          <cell r="K569" t="str">
            <v>VIZUETT</v>
          </cell>
          <cell r="L569" t="str">
            <v>SALAS</v>
          </cell>
          <cell r="M569">
            <v>5000</v>
          </cell>
          <cell r="N569">
            <v>2.33</v>
          </cell>
          <cell r="O569" t="str">
            <v>SEMANAL</v>
          </cell>
          <cell r="P569">
            <v>39652</v>
          </cell>
        </row>
        <row r="570">
          <cell r="B570">
            <v>579</v>
          </cell>
          <cell r="C570"/>
          <cell r="D570" t="str">
            <v>C</v>
          </cell>
          <cell r="E570" t="str">
            <v>LIQUIDADO</v>
          </cell>
          <cell r="F570"/>
          <cell r="G570" t="str">
            <v>PERSONAL</v>
          </cell>
          <cell r="H570" t="str">
            <v>Marcela Lopez Munoz</v>
          </cell>
          <cell r="I570"/>
          <cell r="J570" t="str">
            <v>BERENICE</v>
          </cell>
          <cell r="K570" t="str">
            <v>GUZMAN</v>
          </cell>
          <cell r="L570" t="str">
            <v>LEON</v>
          </cell>
          <cell r="M570">
            <v>3000</v>
          </cell>
          <cell r="N570">
            <v>2.57</v>
          </cell>
          <cell r="O570" t="str">
            <v>SEMANAL</v>
          </cell>
          <cell r="P570">
            <v>39652</v>
          </cell>
        </row>
        <row r="571">
          <cell r="B571">
            <v>580</v>
          </cell>
          <cell r="C571"/>
          <cell r="D571" t="str">
            <v>B</v>
          </cell>
          <cell r="E571" t="str">
            <v>LIQUIDADO</v>
          </cell>
          <cell r="F571"/>
          <cell r="G571" t="str">
            <v>PERSONAL</v>
          </cell>
          <cell r="H571" t="str">
            <v>Monica Flores Mendoza (DF)</v>
          </cell>
          <cell r="I571"/>
          <cell r="J571" t="str">
            <v>Erika Denise</v>
          </cell>
          <cell r="K571" t="str">
            <v>RIVERA</v>
          </cell>
          <cell r="L571" t="str">
            <v>RODRIGUEZ</v>
          </cell>
          <cell r="M571">
            <v>12000</v>
          </cell>
          <cell r="N571">
            <v>2.06</v>
          </cell>
          <cell r="O571" t="str">
            <v>SEMANAL</v>
          </cell>
          <cell r="P571">
            <v>39652</v>
          </cell>
        </row>
        <row r="572">
          <cell r="B572">
            <v>581</v>
          </cell>
          <cell r="C572"/>
          <cell r="D572" t="str">
            <v>B</v>
          </cell>
          <cell r="E572" t="str">
            <v>LIQUIDADO</v>
          </cell>
          <cell r="F572"/>
          <cell r="G572" t="str">
            <v>PERSONAL</v>
          </cell>
          <cell r="H572" t="str">
            <v>Monica Flores Mendoza (DF)</v>
          </cell>
          <cell r="I572"/>
          <cell r="J572" t="str">
            <v>MARIA LUISA</v>
          </cell>
          <cell r="K572" t="str">
            <v>MARTINEZ</v>
          </cell>
          <cell r="L572" t="str">
            <v>BECERRA</v>
          </cell>
          <cell r="M572">
            <v>5000</v>
          </cell>
          <cell r="N572">
            <v>2.33</v>
          </cell>
          <cell r="O572" t="str">
            <v>SEMANAL</v>
          </cell>
          <cell r="P572">
            <v>39657</v>
          </cell>
        </row>
        <row r="573">
          <cell r="B573">
            <v>582</v>
          </cell>
          <cell r="C573"/>
          <cell r="D573" t="str">
            <v>B</v>
          </cell>
          <cell r="E573" t="str">
            <v>LIQUIDADO</v>
          </cell>
          <cell r="F573"/>
          <cell r="G573" t="str">
            <v>SOLIDARIO</v>
          </cell>
          <cell r="H573" t="str">
            <v>Monica Flores Mendoza (DF)</v>
          </cell>
          <cell r="I573"/>
          <cell r="J573" t="str">
            <v>GRUPO REAL DEL VALLE NORTE</v>
          </cell>
          <cell r="K573"/>
          <cell r="L573"/>
          <cell r="M573">
            <v>8000</v>
          </cell>
          <cell r="N573">
            <v>2.19</v>
          </cell>
          <cell r="O573" t="str">
            <v>SEMANAL</v>
          </cell>
          <cell r="P573">
            <v>39652</v>
          </cell>
        </row>
        <row r="574">
          <cell r="B574">
            <v>583</v>
          </cell>
          <cell r="C574"/>
          <cell r="D574" t="str">
            <v>D</v>
          </cell>
          <cell r="E574" t="str">
            <v>LIQUIDADO</v>
          </cell>
          <cell r="F574"/>
          <cell r="G574" t="str">
            <v>PERSONAL</v>
          </cell>
          <cell r="H574" t="str">
            <v>Marcela Lopez Munoz</v>
          </cell>
          <cell r="I574"/>
          <cell r="J574" t="str">
            <v>Manuela</v>
          </cell>
          <cell r="K574" t="str">
            <v>Escobar</v>
          </cell>
          <cell r="L574" t="str">
            <v>González</v>
          </cell>
          <cell r="M574">
            <v>5000</v>
          </cell>
          <cell r="N574">
            <v>2.33</v>
          </cell>
          <cell r="O574" t="str">
            <v>SEMANAL</v>
          </cell>
          <cell r="P574">
            <v>39652</v>
          </cell>
        </row>
        <row r="575">
          <cell r="B575">
            <v>584</v>
          </cell>
          <cell r="C575"/>
          <cell r="D575" t="str">
            <v>D</v>
          </cell>
          <cell r="E575" t="str">
            <v>LIQUIDADO</v>
          </cell>
          <cell r="F575"/>
          <cell r="G575" t="str">
            <v>PERSONAL</v>
          </cell>
          <cell r="H575" t="str">
            <v>Marcela Lopez Munoz</v>
          </cell>
          <cell r="I575"/>
          <cell r="J575" t="str">
            <v>ENRIQUE</v>
          </cell>
          <cell r="K575" t="str">
            <v>GARCIA</v>
          </cell>
          <cell r="L575" t="str">
            <v>MORA</v>
          </cell>
          <cell r="M575">
            <v>3000</v>
          </cell>
          <cell r="N575">
            <v>2.57</v>
          </cell>
          <cell r="O575" t="str">
            <v>SEMANAL</v>
          </cell>
          <cell r="P575">
            <v>39652</v>
          </cell>
        </row>
        <row r="576">
          <cell r="B576">
            <v>585</v>
          </cell>
          <cell r="C576"/>
          <cell r="D576" t="str">
            <v>C</v>
          </cell>
          <cell r="E576" t="str">
            <v>LIQUIDADO</v>
          </cell>
          <cell r="F576"/>
          <cell r="G576" t="str">
            <v>PERSONAL</v>
          </cell>
          <cell r="H576" t="str">
            <v>Marcela Lopez Munoz</v>
          </cell>
          <cell r="I576"/>
          <cell r="J576" t="str">
            <v>RODRIGO</v>
          </cell>
          <cell r="K576" t="str">
            <v>MONROY</v>
          </cell>
          <cell r="L576" t="str">
            <v>MOHEDANO</v>
          </cell>
          <cell r="M576">
            <v>30000</v>
          </cell>
          <cell r="N576">
            <v>1.54</v>
          </cell>
          <cell r="O576" t="str">
            <v>SEMANAL</v>
          </cell>
          <cell r="P576">
            <v>39654</v>
          </cell>
        </row>
        <row r="577">
          <cell r="B577">
            <v>586</v>
          </cell>
          <cell r="C577"/>
          <cell r="D577" t="str">
            <v>D</v>
          </cell>
          <cell r="E577" t="str">
            <v>LIQUIDADO</v>
          </cell>
          <cell r="F577"/>
          <cell r="G577" t="str">
            <v>PERSONAL</v>
          </cell>
          <cell r="H577" t="str">
            <v>Marcela Lopez Munoz</v>
          </cell>
          <cell r="I577"/>
          <cell r="J577" t="str">
            <v>JOSE JUAN</v>
          </cell>
          <cell r="K577" t="str">
            <v>LOPEZ</v>
          </cell>
          <cell r="L577" t="str">
            <v>MARTINEZ</v>
          </cell>
          <cell r="M577">
            <v>5000</v>
          </cell>
          <cell r="N577">
            <v>2.33</v>
          </cell>
          <cell r="O577" t="str">
            <v>SEMANAL</v>
          </cell>
          <cell r="P577">
            <v>39654</v>
          </cell>
        </row>
        <row r="578">
          <cell r="B578">
            <v>587</v>
          </cell>
          <cell r="C578"/>
          <cell r="D578" t="str">
            <v>C</v>
          </cell>
          <cell r="E578" t="str">
            <v>LIQUIDADO</v>
          </cell>
          <cell r="F578"/>
          <cell r="G578" t="str">
            <v>PERSONAL</v>
          </cell>
          <cell r="H578" t="str">
            <v>Monica Flores Mendoza (DF)</v>
          </cell>
          <cell r="I578"/>
          <cell r="J578" t="str">
            <v>FELIPE</v>
          </cell>
          <cell r="K578" t="str">
            <v>SAUCEDO</v>
          </cell>
          <cell r="L578" t="str">
            <v>AGUILAR</v>
          </cell>
          <cell r="M578">
            <v>12500</v>
          </cell>
          <cell r="N578">
            <v>4.12</v>
          </cell>
          <cell r="O578" t="str">
            <v>CATORCENAL</v>
          </cell>
          <cell r="P578">
            <v>39659</v>
          </cell>
        </row>
        <row r="579">
          <cell r="B579">
            <v>588</v>
          </cell>
          <cell r="C579"/>
          <cell r="D579" t="str">
            <v>B</v>
          </cell>
          <cell r="E579" t="str">
            <v>LIQUIDADO</v>
          </cell>
          <cell r="F579"/>
          <cell r="G579" t="str">
            <v>PERSONAL</v>
          </cell>
          <cell r="H579" t="str">
            <v>Monica Flores Mendoza (DF)</v>
          </cell>
          <cell r="I579"/>
          <cell r="J579" t="str">
            <v>Yolanda</v>
          </cell>
          <cell r="K579" t="str">
            <v>AGUILAR</v>
          </cell>
          <cell r="L579" t="str">
            <v>RAMIREZ</v>
          </cell>
          <cell r="M579">
            <v>10000</v>
          </cell>
          <cell r="N579">
            <v>2.15</v>
          </cell>
          <cell r="O579" t="str">
            <v>SEMANAL</v>
          </cell>
          <cell r="P579">
            <v>39659</v>
          </cell>
        </row>
        <row r="580">
          <cell r="B580">
            <v>589</v>
          </cell>
          <cell r="C580"/>
          <cell r="D580" t="str">
            <v>C</v>
          </cell>
          <cell r="E580" t="str">
            <v>LIQUIDADO</v>
          </cell>
          <cell r="F580"/>
          <cell r="G580" t="str">
            <v>PERSONAL</v>
          </cell>
          <cell r="H580" t="str">
            <v>Monica Flores Mendoza (DF)</v>
          </cell>
          <cell r="I580"/>
          <cell r="J580" t="str">
            <v>Patricia</v>
          </cell>
          <cell r="K580" t="str">
            <v>VARGAS</v>
          </cell>
          <cell r="L580" t="str">
            <v>LOZA</v>
          </cell>
          <cell r="M580">
            <v>3000</v>
          </cell>
          <cell r="N580">
            <v>2.57</v>
          </cell>
          <cell r="O580" t="str">
            <v>SEMANAL</v>
          </cell>
          <cell r="P580">
            <v>39659</v>
          </cell>
        </row>
        <row r="581">
          <cell r="B581">
            <v>590</v>
          </cell>
          <cell r="C581"/>
          <cell r="D581" t="str">
            <v>C</v>
          </cell>
          <cell r="E581" t="str">
            <v>LIQUIDADO</v>
          </cell>
          <cell r="F581"/>
          <cell r="G581" t="str">
            <v>PERSONAL</v>
          </cell>
          <cell r="H581" t="str">
            <v>Monica Flores Mendoza (DF)</v>
          </cell>
          <cell r="I581"/>
          <cell r="J581" t="str">
            <v>JOEL</v>
          </cell>
          <cell r="K581" t="str">
            <v>DE REZA</v>
          </cell>
          <cell r="L581" t="str">
            <v>PEREZ</v>
          </cell>
          <cell r="M581">
            <v>7000</v>
          </cell>
          <cell r="N581">
            <v>2.23</v>
          </cell>
          <cell r="O581" t="str">
            <v>SEMANAL</v>
          </cell>
          <cell r="P581">
            <v>39659</v>
          </cell>
        </row>
        <row r="582">
          <cell r="B582">
            <v>591</v>
          </cell>
          <cell r="C582"/>
          <cell r="D582" t="str">
            <v>B</v>
          </cell>
          <cell r="E582" t="str">
            <v>LIQUIDADO</v>
          </cell>
          <cell r="F582"/>
          <cell r="G582" t="str">
            <v>PERSONAL</v>
          </cell>
          <cell r="H582" t="str">
            <v>Administracion</v>
          </cell>
          <cell r="I582"/>
          <cell r="J582" t="str">
            <v>MARIA RAMONA</v>
          </cell>
          <cell r="K582" t="str">
            <v>MENDOZA</v>
          </cell>
          <cell r="L582" t="str">
            <v>DIAZ</v>
          </cell>
          <cell r="M582">
            <v>10000</v>
          </cell>
          <cell r="N582">
            <v>4.3</v>
          </cell>
          <cell r="O582" t="str">
            <v>CATORCENAL</v>
          </cell>
          <cell r="P582">
            <v>39659</v>
          </cell>
        </row>
        <row r="583">
          <cell r="B583">
            <v>592</v>
          </cell>
          <cell r="C583"/>
          <cell r="D583" t="str">
            <v>D</v>
          </cell>
          <cell r="E583" t="str">
            <v>LIQUIDADO</v>
          </cell>
          <cell r="F583"/>
          <cell r="G583" t="str">
            <v>PERSONAL</v>
          </cell>
          <cell r="H583" t="str">
            <v>Monica Flores Mendoza (DF)</v>
          </cell>
          <cell r="I583"/>
          <cell r="J583" t="str">
            <v>Martha Elizabeth</v>
          </cell>
          <cell r="K583" t="str">
            <v>VEGA</v>
          </cell>
          <cell r="L583" t="str">
            <v>GUTIERREZ</v>
          </cell>
          <cell r="M583">
            <v>10000</v>
          </cell>
          <cell r="N583">
            <v>2.15</v>
          </cell>
          <cell r="O583" t="str">
            <v>SEMANAL</v>
          </cell>
          <cell r="P583">
            <v>39659</v>
          </cell>
        </row>
        <row r="584">
          <cell r="B584">
            <v>593</v>
          </cell>
          <cell r="C584"/>
          <cell r="D584" t="str">
            <v>C</v>
          </cell>
          <cell r="E584" t="str">
            <v>LIQUIDADO</v>
          </cell>
          <cell r="F584"/>
          <cell r="G584" t="str">
            <v>PERSONAL</v>
          </cell>
          <cell r="H584" t="str">
            <v>Monica Flores Mendoza (DF)</v>
          </cell>
          <cell r="I584"/>
          <cell r="J584" t="str">
            <v>BERNARDO</v>
          </cell>
          <cell r="K584" t="str">
            <v>ALFARO</v>
          </cell>
          <cell r="L584" t="str">
            <v>GARCIA</v>
          </cell>
          <cell r="M584">
            <v>7000</v>
          </cell>
          <cell r="N584">
            <v>4.46</v>
          </cell>
          <cell r="O584" t="str">
            <v>CATORCENAL</v>
          </cell>
          <cell r="P584">
            <v>39659</v>
          </cell>
        </row>
        <row r="585">
          <cell r="B585">
            <v>594</v>
          </cell>
          <cell r="C585"/>
          <cell r="D585" t="str">
            <v>D</v>
          </cell>
          <cell r="E585" t="str">
            <v>LIQUIDADO</v>
          </cell>
          <cell r="F585"/>
          <cell r="G585" t="str">
            <v>SOLIDARIO</v>
          </cell>
          <cell r="H585" t="str">
            <v>Marcela Lopez Munoz</v>
          </cell>
          <cell r="I585"/>
          <cell r="J585" t="str">
            <v>GRUPO INTEGRIDAD</v>
          </cell>
          <cell r="K585"/>
          <cell r="L585"/>
          <cell r="M585">
            <v>12000</v>
          </cell>
          <cell r="N585">
            <v>2.06</v>
          </cell>
          <cell r="O585" t="str">
            <v>SEMANAL</v>
          </cell>
          <cell r="P585">
            <v>39659</v>
          </cell>
        </row>
        <row r="586">
          <cell r="B586">
            <v>595</v>
          </cell>
          <cell r="C586"/>
          <cell r="D586" t="str">
            <v>B</v>
          </cell>
          <cell r="E586" t="str">
            <v>LIQUIDADO</v>
          </cell>
          <cell r="F586"/>
          <cell r="G586" t="str">
            <v>PERSONAL</v>
          </cell>
          <cell r="H586" t="str">
            <v>Monica Flores Mendoza (DF)</v>
          </cell>
          <cell r="I586"/>
          <cell r="J586" t="str">
            <v>OSCAR ESTEBAN</v>
          </cell>
          <cell r="K586" t="str">
            <v>HERNANDEZ</v>
          </cell>
          <cell r="L586" t="str">
            <v>DIAZ</v>
          </cell>
          <cell r="M586">
            <v>10000</v>
          </cell>
          <cell r="N586">
            <v>2.15</v>
          </cell>
          <cell r="O586" t="str">
            <v>SEMANAL</v>
          </cell>
          <cell r="P586">
            <v>39659</v>
          </cell>
        </row>
        <row r="587">
          <cell r="B587">
            <v>596</v>
          </cell>
          <cell r="C587"/>
          <cell r="D587" t="str">
            <v>D</v>
          </cell>
          <cell r="E587" t="str">
            <v>LIQUIDADO</v>
          </cell>
          <cell r="F587"/>
          <cell r="G587" t="str">
            <v>PERSONAL</v>
          </cell>
          <cell r="H587" t="str">
            <v>Monica Flores Mendoza (DF)</v>
          </cell>
          <cell r="I587"/>
          <cell r="J587" t="str">
            <v>ISRAEL</v>
          </cell>
          <cell r="K587" t="str">
            <v>AREVALO</v>
          </cell>
          <cell r="L587" t="str">
            <v>LUNA</v>
          </cell>
          <cell r="M587">
            <v>10000</v>
          </cell>
          <cell r="N587">
            <v>4.3</v>
          </cell>
          <cell r="O587" t="str">
            <v>CATORCENAL</v>
          </cell>
          <cell r="P587">
            <v>39659</v>
          </cell>
        </row>
        <row r="588">
          <cell r="B588">
            <v>597</v>
          </cell>
          <cell r="C588"/>
          <cell r="D588" t="str">
            <v>B</v>
          </cell>
          <cell r="E588" t="str">
            <v>LIQUIDADO</v>
          </cell>
          <cell r="F588"/>
          <cell r="G588" t="str">
            <v>PERSONAL</v>
          </cell>
          <cell r="H588" t="str">
            <v>Monica Flores Mendoza (DF)</v>
          </cell>
          <cell r="I588"/>
          <cell r="J588" t="str">
            <v>ALEJANDRO</v>
          </cell>
          <cell r="K588" t="str">
            <v>CASTAÑEDA</v>
          </cell>
          <cell r="L588" t="str">
            <v>RODRIGUEZ</v>
          </cell>
          <cell r="M588">
            <v>5000</v>
          </cell>
          <cell r="N588">
            <v>2.33</v>
          </cell>
          <cell r="O588" t="str">
            <v>SEMANAL</v>
          </cell>
          <cell r="P588">
            <v>39664</v>
          </cell>
        </row>
        <row r="589">
          <cell r="B589">
            <v>598</v>
          </cell>
          <cell r="C589"/>
          <cell r="D589" t="str">
            <v>D</v>
          </cell>
          <cell r="E589" t="str">
            <v>LIQUIDADO</v>
          </cell>
          <cell r="F589"/>
          <cell r="G589" t="str">
            <v>PERSONAL</v>
          </cell>
          <cell r="H589" t="str">
            <v>Monica Flores Mendoza (DF)</v>
          </cell>
          <cell r="I589"/>
          <cell r="J589" t="str">
            <v>DOMITILO ARNULFO</v>
          </cell>
          <cell r="K589" t="str">
            <v>TRUJILLO</v>
          </cell>
          <cell r="L589" t="str">
            <v>TELLEZ</v>
          </cell>
          <cell r="M589">
            <v>5000</v>
          </cell>
          <cell r="N589">
            <v>2.33</v>
          </cell>
          <cell r="O589" t="str">
            <v>SEMANAL</v>
          </cell>
          <cell r="P589">
            <v>39664</v>
          </cell>
        </row>
        <row r="590">
          <cell r="B590">
            <v>599</v>
          </cell>
          <cell r="C590"/>
          <cell r="D590" t="str">
            <v>D</v>
          </cell>
          <cell r="E590" t="str">
            <v>INCOBRABLE</v>
          </cell>
          <cell r="F590"/>
          <cell r="G590" t="str">
            <v>PERSONAL</v>
          </cell>
          <cell r="H590" t="str">
            <v>Josefina Ochoa</v>
          </cell>
          <cell r="I590"/>
          <cell r="J590" t="str">
            <v>EDUARDO JAVIER</v>
          </cell>
          <cell r="K590" t="str">
            <v>REYES</v>
          </cell>
          <cell r="L590" t="str">
            <v>SUAREZ</v>
          </cell>
          <cell r="M590">
            <v>15000</v>
          </cell>
          <cell r="N590">
            <v>4.0999999999999996</v>
          </cell>
          <cell r="O590" t="str">
            <v>CATORCENAL</v>
          </cell>
          <cell r="P590">
            <v>39659</v>
          </cell>
        </row>
        <row r="591">
          <cell r="B591">
            <v>600</v>
          </cell>
          <cell r="C591"/>
          <cell r="D591" t="str">
            <v>A</v>
          </cell>
          <cell r="E591" t="str">
            <v>LIQUIDADO</v>
          </cell>
          <cell r="F591"/>
          <cell r="G591" t="str">
            <v>PERSONAL</v>
          </cell>
          <cell r="H591" t="str">
            <v>Monica Flores Mendoza (DF)</v>
          </cell>
          <cell r="I591"/>
          <cell r="J591" t="str">
            <v>ALEJANDRA</v>
          </cell>
          <cell r="K591" t="str">
            <v>AYALA</v>
          </cell>
          <cell r="L591" t="str">
            <v>FLORES</v>
          </cell>
          <cell r="M591">
            <v>6000</v>
          </cell>
          <cell r="N591">
            <v>2.2599999999999998</v>
          </cell>
          <cell r="O591" t="str">
            <v>SEMANAL</v>
          </cell>
          <cell r="P591">
            <v>39659</v>
          </cell>
        </row>
        <row r="592">
          <cell r="B592">
            <v>601</v>
          </cell>
          <cell r="C592"/>
          <cell r="D592" t="str">
            <v>C</v>
          </cell>
          <cell r="E592" t="str">
            <v>LIQUIDADO</v>
          </cell>
          <cell r="F592"/>
          <cell r="G592" t="str">
            <v>PERSONAL</v>
          </cell>
          <cell r="H592" t="str">
            <v>Marcela Lopez Munoz</v>
          </cell>
          <cell r="I592"/>
          <cell r="J592" t="str">
            <v>JUANA</v>
          </cell>
          <cell r="K592" t="str">
            <v>HERNANDEZ</v>
          </cell>
          <cell r="L592" t="str">
            <v>MOCTEZUMA</v>
          </cell>
          <cell r="M592">
            <v>7000</v>
          </cell>
          <cell r="N592">
            <v>2.23</v>
          </cell>
          <cell r="O592" t="str">
            <v>SEMANAL</v>
          </cell>
          <cell r="P592">
            <v>39661</v>
          </cell>
        </row>
        <row r="593">
          <cell r="B593">
            <v>602</v>
          </cell>
          <cell r="C593"/>
          <cell r="D593" t="str">
            <v>B</v>
          </cell>
          <cell r="E593" t="str">
            <v>LIQUIDADO</v>
          </cell>
          <cell r="F593"/>
          <cell r="G593" t="str">
            <v>PERSONAL</v>
          </cell>
          <cell r="H593" t="str">
            <v>Pedro Solano Quiroz</v>
          </cell>
          <cell r="I593"/>
          <cell r="J593" t="str">
            <v>Anselmo</v>
          </cell>
          <cell r="K593" t="str">
            <v>Hernandez</v>
          </cell>
          <cell r="L593" t="str">
            <v>Solano</v>
          </cell>
          <cell r="M593">
            <v>3000</v>
          </cell>
          <cell r="N593">
            <v>2.57</v>
          </cell>
          <cell r="O593" t="str">
            <v>SEMANAL</v>
          </cell>
          <cell r="P593">
            <v>39671</v>
          </cell>
        </row>
        <row r="594">
          <cell r="B594">
            <v>603</v>
          </cell>
          <cell r="C594"/>
          <cell r="D594" t="str">
            <v>B</v>
          </cell>
          <cell r="E594" t="str">
            <v>LIQUIDADO</v>
          </cell>
          <cell r="F594"/>
          <cell r="G594" t="str">
            <v>PERSONAL</v>
          </cell>
          <cell r="H594" t="str">
            <v>Marcela Lopez Munoz</v>
          </cell>
          <cell r="I594"/>
          <cell r="J594" t="str">
            <v>NORMA LAURA</v>
          </cell>
          <cell r="K594" t="str">
            <v>MARTINEZ</v>
          </cell>
          <cell r="L594" t="str">
            <v>PUENTES</v>
          </cell>
          <cell r="M594">
            <v>4000</v>
          </cell>
          <cell r="N594">
            <v>2.4</v>
          </cell>
          <cell r="O594" t="str">
            <v>SEMANAL</v>
          </cell>
          <cell r="P594">
            <v>39661</v>
          </cell>
        </row>
        <row r="595">
          <cell r="B595">
            <v>604</v>
          </cell>
          <cell r="C595"/>
          <cell r="D595" t="str">
            <v>B</v>
          </cell>
          <cell r="E595" t="str">
            <v>LIQUIDADO</v>
          </cell>
          <cell r="F595"/>
          <cell r="G595" t="str">
            <v>PERSONAL</v>
          </cell>
          <cell r="H595" t="str">
            <v>Pedro Solano Quiroz</v>
          </cell>
          <cell r="I595"/>
          <cell r="J595" t="str">
            <v>Juan Rosendo</v>
          </cell>
          <cell r="K595" t="str">
            <v>Estrada</v>
          </cell>
          <cell r="L595"/>
          <cell r="M595">
            <v>3000</v>
          </cell>
          <cell r="N595">
            <v>2.57</v>
          </cell>
          <cell r="O595" t="str">
            <v>SEMANAL</v>
          </cell>
          <cell r="P595">
            <v>39662</v>
          </cell>
        </row>
        <row r="596">
          <cell r="B596">
            <v>605</v>
          </cell>
          <cell r="C596"/>
          <cell r="D596" t="str">
            <v>C</v>
          </cell>
          <cell r="E596" t="str">
            <v>LIQUIDADO</v>
          </cell>
          <cell r="F596"/>
          <cell r="G596" t="str">
            <v>PERSONAL</v>
          </cell>
          <cell r="H596" t="str">
            <v>Marcela Lopez Munoz</v>
          </cell>
          <cell r="I596"/>
          <cell r="J596" t="str">
            <v>MATILDE MARTINA</v>
          </cell>
          <cell r="K596" t="str">
            <v>DOMINGUEZ</v>
          </cell>
          <cell r="L596" t="str">
            <v>VALDEZ</v>
          </cell>
          <cell r="M596">
            <v>5000</v>
          </cell>
          <cell r="N596">
            <v>2.33</v>
          </cell>
          <cell r="O596" t="str">
            <v>SEMANAL</v>
          </cell>
          <cell r="P596">
            <v>39662</v>
          </cell>
        </row>
        <row r="597">
          <cell r="B597">
            <v>607</v>
          </cell>
          <cell r="C597"/>
          <cell r="D597" t="str">
            <v>D</v>
          </cell>
          <cell r="E597" t="str">
            <v>LIQUIDADO</v>
          </cell>
          <cell r="F597"/>
          <cell r="G597" t="str">
            <v>PERSONAL</v>
          </cell>
          <cell r="H597" t="str">
            <v>Marcela Lopez Munoz</v>
          </cell>
          <cell r="I597"/>
          <cell r="J597" t="str">
            <v>ALEJANDRO</v>
          </cell>
          <cell r="K597" t="str">
            <v>LUNA</v>
          </cell>
          <cell r="L597" t="str">
            <v>CABALLERO</v>
          </cell>
          <cell r="M597">
            <v>10000</v>
          </cell>
          <cell r="N597">
            <v>2.15</v>
          </cell>
          <cell r="O597" t="str">
            <v>SEMANAL</v>
          </cell>
          <cell r="P597">
            <v>39661</v>
          </cell>
        </row>
        <row r="598">
          <cell r="B598">
            <v>608</v>
          </cell>
          <cell r="C598"/>
          <cell r="D598" t="str">
            <v>B</v>
          </cell>
          <cell r="E598" t="str">
            <v>LIQUIDADO</v>
          </cell>
          <cell r="F598"/>
          <cell r="G598" t="str">
            <v>PERSONAL</v>
          </cell>
          <cell r="H598" t="str">
            <v>Marcela Lopez Munoz</v>
          </cell>
          <cell r="I598"/>
          <cell r="J598" t="str">
            <v>LORENZA</v>
          </cell>
          <cell r="K598" t="str">
            <v>Barrios</v>
          </cell>
          <cell r="L598" t="str">
            <v>Flores</v>
          </cell>
          <cell r="M598">
            <v>3000</v>
          </cell>
          <cell r="N598">
            <v>2.57</v>
          </cell>
          <cell r="O598" t="str">
            <v>SEMANAL</v>
          </cell>
          <cell r="P598">
            <v>39668</v>
          </cell>
        </row>
        <row r="599">
          <cell r="B599">
            <v>609</v>
          </cell>
          <cell r="C599"/>
          <cell r="D599" t="str">
            <v>C</v>
          </cell>
          <cell r="E599" t="str">
            <v>LIQUIDADO</v>
          </cell>
          <cell r="F599"/>
          <cell r="G599" t="str">
            <v>PERSONAL</v>
          </cell>
          <cell r="H599" t="str">
            <v>Monica Flores Mendoza (DF)</v>
          </cell>
          <cell r="I599"/>
          <cell r="J599" t="str">
            <v>MARIA LUZ DEL PILAR</v>
          </cell>
          <cell r="K599" t="str">
            <v>NAVA</v>
          </cell>
          <cell r="L599" t="str">
            <v>NÁPOLES</v>
          </cell>
          <cell r="M599">
            <v>7000</v>
          </cell>
          <cell r="N599">
            <v>2.23</v>
          </cell>
          <cell r="O599" t="str">
            <v>SEMANAL</v>
          </cell>
          <cell r="P599">
            <v>39664</v>
          </cell>
        </row>
        <row r="600">
          <cell r="B600">
            <v>610</v>
          </cell>
          <cell r="C600"/>
          <cell r="D600" t="str">
            <v>D</v>
          </cell>
          <cell r="E600" t="str">
            <v>COBRANZA EXTERNA</v>
          </cell>
          <cell r="F600"/>
          <cell r="G600" t="str">
            <v>PERSONAL</v>
          </cell>
          <cell r="H600" t="str">
            <v>Josefina Ochoa</v>
          </cell>
          <cell r="I600"/>
          <cell r="J600" t="str">
            <v>ESTHER</v>
          </cell>
          <cell r="K600" t="str">
            <v>RICO</v>
          </cell>
          <cell r="L600" t="str">
            <v>MOSQUEDA</v>
          </cell>
          <cell r="M600">
            <v>9000</v>
          </cell>
          <cell r="N600">
            <v>2.17</v>
          </cell>
          <cell r="O600" t="str">
            <v>SEMANAL</v>
          </cell>
          <cell r="P600">
            <v>39661</v>
          </cell>
        </row>
        <row r="601">
          <cell r="B601">
            <v>611</v>
          </cell>
          <cell r="C601"/>
          <cell r="D601" t="str">
            <v>B</v>
          </cell>
          <cell r="E601" t="str">
            <v>LIQUIDADO</v>
          </cell>
          <cell r="F601"/>
          <cell r="G601" t="str">
            <v>PERSONAL</v>
          </cell>
          <cell r="H601" t="str">
            <v>Marcela Lopez Munoz</v>
          </cell>
          <cell r="I601"/>
          <cell r="J601" t="str">
            <v>Edward</v>
          </cell>
          <cell r="K601" t="str">
            <v>Sagaon</v>
          </cell>
          <cell r="L601" t="str">
            <v>Ruiz</v>
          </cell>
          <cell r="M601">
            <v>3000</v>
          </cell>
          <cell r="N601">
            <v>2.57</v>
          </cell>
          <cell r="O601" t="str">
            <v>SEMANAL</v>
          </cell>
          <cell r="P601">
            <v>39666</v>
          </cell>
        </row>
        <row r="602">
          <cell r="B602">
            <v>612</v>
          </cell>
          <cell r="C602"/>
          <cell r="D602" t="str">
            <v>B</v>
          </cell>
          <cell r="E602" t="str">
            <v>LIQUIDADO</v>
          </cell>
          <cell r="F602"/>
          <cell r="G602" t="str">
            <v>PERSONAL</v>
          </cell>
          <cell r="H602" t="str">
            <v>Marcela Lopez Munoz</v>
          </cell>
          <cell r="I602"/>
          <cell r="J602" t="str">
            <v>JESSICA GUADALUPE</v>
          </cell>
          <cell r="K602" t="str">
            <v>GONZALEZ</v>
          </cell>
          <cell r="L602" t="str">
            <v>PEREZ</v>
          </cell>
          <cell r="M602">
            <v>5000</v>
          </cell>
          <cell r="N602">
            <v>2.33</v>
          </cell>
          <cell r="O602" t="str">
            <v>SEMANAL</v>
          </cell>
          <cell r="P602">
            <v>39666</v>
          </cell>
        </row>
        <row r="603">
          <cell r="B603">
            <v>613</v>
          </cell>
          <cell r="C603"/>
          <cell r="D603" t="str">
            <v>B</v>
          </cell>
          <cell r="E603" t="str">
            <v>LIQUIDADO</v>
          </cell>
          <cell r="F603"/>
          <cell r="G603" t="str">
            <v>PERSONAL</v>
          </cell>
          <cell r="H603" t="str">
            <v>Marcela Lopez Munoz</v>
          </cell>
          <cell r="I603"/>
          <cell r="J603" t="str">
            <v>PATRICIA</v>
          </cell>
          <cell r="K603" t="str">
            <v>RODEO</v>
          </cell>
          <cell r="L603" t="str">
            <v>MEZA</v>
          </cell>
          <cell r="M603">
            <v>5000</v>
          </cell>
          <cell r="N603">
            <v>2.33</v>
          </cell>
          <cell r="O603" t="str">
            <v>SEMANAL</v>
          </cell>
          <cell r="P603">
            <v>39666</v>
          </cell>
        </row>
        <row r="604">
          <cell r="B604">
            <v>614</v>
          </cell>
          <cell r="C604"/>
          <cell r="D604" t="str">
            <v>C</v>
          </cell>
          <cell r="E604" t="str">
            <v>LIQUIDADO</v>
          </cell>
          <cell r="F604"/>
          <cell r="G604" t="str">
            <v>PERSONAL</v>
          </cell>
          <cell r="H604" t="str">
            <v>Marcela Lopez Munoz</v>
          </cell>
          <cell r="I604"/>
          <cell r="J604" t="str">
            <v>RAMÓN</v>
          </cell>
          <cell r="K604" t="str">
            <v>CASTRO</v>
          </cell>
          <cell r="L604" t="str">
            <v>PEREZ</v>
          </cell>
          <cell r="M604">
            <v>3000</v>
          </cell>
          <cell r="N604">
            <v>2.57</v>
          </cell>
          <cell r="O604" t="str">
            <v>SEMANAL</v>
          </cell>
          <cell r="P604">
            <v>39666</v>
          </cell>
        </row>
        <row r="605">
          <cell r="B605">
            <v>615</v>
          </cell>
          <cell r="C605"/>
          <cell r="D605" t="str">
            <v>C</v>
          </cell>
          <cell r="E605" t="str">
            <v>LIQUIDADO</v>
          </cell>
          <cell r="F605"/>
          <cell r="G605" t="str">
            <v>PERSONAL</v>
          </cell>
          <cell r="H605" t="str">
            <v>Marcela Lopez Munoz</v>
          </cell>
          <cell r="I605"/>
          <cell r="J605" t="str">
            <v>JOSE LUIS</v>
          </cell>
          <cell r="K605" t="str">
            <v>GARCIA</v>
          </cell>
          <cell r="L605"/>
          <cell r="M605">
            <v>4000</v>
          </cell>
          <cell r="N605">
            <v>2.57</v>
          </cell>
          <cell r="O605" t="str">
            <v>SEMANAL</v>
          </cell>
          <cell r="P605">
            <v>39666</v>
          </cell>
        </row>
        <row r="606">
          <cell r="B606">
            <v>616</v>
          </cell>
          <cell r="C606"/>
          <cell r="D606" t="str">
            <v>B</v>
          </cell>
          <cell r="E606" t="str">
            <v>LIQUIDADO</v>
          </cell>
          <cell r="F606"/>
          <cell r="G606" t="str">
            <v>PERSONAL</v>
          </cell>
          <cell r="H606" t="str">
            <v>Monica Flores Mendoza (DF)</v>
          </cell>
          <cell r="I606"/>
          <cell r="J606" t="str">
            <v>PERLA</v>
          </cell>
          <cell r="K606" t="str">
            <v>GUTIERREZ</v>
          </cell>
          <cell r="L606" t="str">
            <v>SOSA</v>
          </cell>
          <cell r="M606">
            <v>6000</v>
          </cell>
          <cell r="N606">
            <v>2.2599999999999998</v>
          </cell>
          <cell r="O606" t="str">
            <v>SEMANAL</v>
          </cell>
          <cell r="P606">
            <v>39666</v>
          </cell>
        </row>
        <row r="607">
          <cell r="B607">
            <v>617</v>
          </cell>
          <cell r="C607"/>
          <cell r="D607" t="str">
            <v>B</v>
          </cell>
          <cell r="E607" t="str">
            <v>LIQUIDADO</v>
          </cell>
          <cell r="F607"/>
          <cell r="G607" t="str">
            <v>PERSONAL</v>
          </cell>
          <cell r="H607" t="str">
            <v>Monica Flores Mendoza (DF)</v>
          </cell>
          <cell r="I607"/>
          <cell r="J607" t="str">
            <v>RAQUEL</v>
          </cell>
          <cell r="K607" t="str">
            <v>MENDOZA</v>
          </cell>
          <cell r="L607" t="str">
            <v>JIMENEZ</v>
          </cell>
          <cell r="M607">
            <v>3000</v>
          </cell>
          <cell r="N607">
            <v>2.57</v>
          </cell>
          <cell r="O607" t="str">
            <v>SEMANAL</v>
          </cell>
          <cell r="P607">
            <v>39666</v>
          </cell>
        </row>
        <row r="608">
          <cell r="B608">
            <v>618</v>
          </cell>
          <cell r="C608"/>
          <cell r="D608" t="str">
            <v>D</v>
          </cell>
          <cell r="E608" t="str">
            <v>LIQUIDADO</v>
          </cell>
          <cell r="F608"/>
          <cell r="G608" t="str">
            <v>PERSONAL</v>
          </cell>
          <cell r="H608" t="str">
            <v>Monica Flores Mendoza (DF)</v>
          </cell>
          <cell r="I608"/>
          <cell r="J608" t="str">
            <v>FACUNDO</v>
          </cell>
          <cell r="K608" t="str">
            <v>PALMA</v>
          </cell>
          <cell r="L608" t="str">
            <v>MENDEZ</v>
          </cell>
          <cell r="M608">
            <v>5000</v>
          </cell>
          <cell r="N608">
            <v>2.33</v>
          </cell>
          <cell r="O608" t="str">
            <v>SEMANAL</v>
          </cell>
          <cell r="P608">
            <v>39666</v>
          </cell>
        </row>
        <row r="609">
          <cell r="B609">
            <v>619</v>
          </cell>
          <cell r="C609"/>
          <cell r="D609" t="str">
            <v>B</v>
          </cell>
          <cell r="E609" t="str">
            <v>LIQUIDADO</v>
          </cell>
          <cell r="F609"/>
          <cell r="G609" t="str">
            <v>PERSONAL</v>
          </cell>
          <cell r="H609" t="str">
            <v>Monica Flores Mendoza (DF)</v>
          </cell>
          <cell r="I609"/>
          <cell r="J609" t="str">
            <v>GUSTAVO</v>
          </cell>
          <cell r="K609" t="str">
            <v>GASCA</v>
          </cell>
          <cell r="L609" t="str">
            <v>ZOQUIAPA</v>
          </cell>
          <cell r="M609">
            <v>5000</v>
          </cell>
          <cell r="N609">
            <v>2.33</v>
          </cell>
          <cell r="O609" t="str">
            <v>SEMANAL</v>
          </cell>
          <cell r="P609">
            <v>39666</v>
          </cell>
        </row>
        <row r="610">
          <cell r="B610">
            <v>620</v>
          </cell>
          <cell r="C610"/>
          <cell r="D610" t="str">
            <v>C</v>
          </cell>
          <cell r="E610" t="str">
            <v>LIQUIDADO</v>
          </cell>
          <cell r="F610"/>
          <cell r="G610" t="str">
            <v>PERSONAL</v>
          </cell>
          <cell r="H610" t="str">
            <v>Monica Flores Mendoza (DF)</v>
          </cell>
          <cell r="I610"/>
          <cell r="J610" t="str">
            <v>ADAN</v>
          </cell>
          <cell r="K610" t="str">
            <v>ELIAS</v>
          </cell>
          <cell r="L610" t="str">
            <v>ARCE</v>
          </cell>
          <cell r="M610">
            <v>10000</v>
          </cell>
          <cell r="N610">
            <v>2.15</v>
          </cell>
          <cell r="O610" t="str">
            <v>SEMANAL</v>
          </cell>
          <cell r="P610">
            <v>39668</v>
          </cell>
        </row>
        <row r="611">
          <cell r="B611">
            <v>621</v>
          </cell>
          <cell r="C611"/>
          <cell r="D611" t="str">
            <v>C</v>
          </cell>
          <cell r="E611" t="str">
            <v>LIQUIDADO</v>
          </cell>
          <cell r="F611"/>
          <cell r="G611" t="str">
            <v>PERSONAL</v>
          </cell>
          <cell r="H611" t="str">
            <v>Monica Flores Mendoza (DF)</v>
          </cell>
          <cell r="I611"/>
          <cell r="J611" t="str">
            <v>CARLOS</v>
          </cell>
          <cell r="K611" t="str">
            <v>ROSALES</v>
          </cell>
          <cell r="L611" t="str">
            <v>SANCHEZ</v>
          </cell>
          <cell r="M611">
            <v>20000</v>
          </cell>
          <cell r="N611">
            <v>4</v>
          </cell>
          <cell r="O611" t="str">
            <v>CATORCENAL</v>
          </cell>
          <cell r="P611">
            <v>39675</v>
          </cell>
        </row>
        <row r="612">
          <cell r="B612">
            <v>622</v>
          </cell>
          <cell r="C612"/>
          <cell r="D612" t="str">
            <v>C</v>
          </cell>
          <cell r="E612" t="str">
            <v>LIQUIDADO</v>
          </cell>
          <cell r="F612"/>
          <cell r="G612" t="str">
            <v>PERSONAL</v>
          </cell>
          <cell r="H612" t="str">
            <v>Monica Flores Mendoza (DF)</v>
          </cell>
          <cell r="I612"/>
          <cell r="J612" t="str">
            <v>ROSALIA</v>
          </cell>
          <cell r="K612" t="str">
            <v>VARGAS</v>
          </cell>
          <cell r="L612" t="str">
            <v>GONZALEZ</v>
          </cell>
          <cell r="M612">
            <v>5000</v>
          </cell>
          <cell r="N612">
            <v>2.33</v>
          </cell>
          <cell r="O612" t="str">
            <v>SEMANAL</v>
          </cell>
          <cell r="P612">
            <v>39668</v>
          </cell>
        </row>
        <row r="613">
          <cell r="B613">
            <v>624</v>
          </cell>
          <cell r="C613"/>
          <cell r="D613" t="str">
            <v>C</v>
          </cell>
          <cell r="E613" t="str">
            <v>LIQUIDADO</v>
          </cell>
          <cell r="F613"/>
          <cell r="G613" t="str">
            <v>PERSONAL</v>
          </cell>
          <cell r="H613" t="str">
            <v>Marcela Lopez Munoz</v>
          </cell>
          <cell r="I613"/>
          <cell r="J613" t="str">
            <v>Berenice Adriana</v>
          </cell>
          <cell r="K613" t="str">
            <v>Nieto</v>
          </cell>
          <cell r="L613" t="str">
            <v>Roman</v>
          </cell>
          <cell r="M613">
            <v>5000</v>
          </cell>
          <cell r="N613">
            <v>2.33</v>
          </cell>
          <cell r="O613" t="str">
            <v>SEMANAL</v>
          </cell>
          <cell r="P613">
            <v>39668</v>
          </cell>
        </row>
        <row r="614">
          <cell r="B614">
            <v>625</v>
          </cell>
          <cell r="C614"/>
          <cell r="D614" t="str">
            <v>C</v>
          </cell>
          <cell r="E614" t="str">
            <v>LIQUIDADO</v>
          </cell>
          <cell r="F614"/>
          <cell r="G614" t="str">
            <v>SOLIDARIO</v>
          </cell>
          <cell r="H614" t="str">
            <v>Monica Flores Mendoza (DF)</v>
          </cell>
          <cell r="I614"/>
          <cell r="J614" t="str">
            <v>GRUPO REAL DEL VALLE</v>
          </cell>
          <cell r="K614"/>
          <cell r="L614"/>
          <cell r="M614">
            <v>15000</v>
          </cell>
          <cell r="N614">
            <v>2.04</v>
          </cell>
          <cell r="O614" t="str">
            <v>SEMANAL</v>
          </cell>
          <cell r="P614">
            <v>39668</v>
          </cell>
        </row>
        <row r="615">
          <cell r="B615">
            <v>626</v>
          </cell>
          <cell r="C615"/>
          <cell r="D615" t="str">
            <v>B</v>
          </cell>
          <cell r="E615" t="str">
            <v>LIQUIDADO</v>
          </cell>
          <cell r="F615"/>
          <cell r="G615" t="str">
            <v>PERSONAL</v>
          </cell>
          <cell r="H615" t="str">
            <v>Monica Flores Mendoza (DF)</v>
          </cell>
          <cell r="I615"/>
          <cell r="J615" t="str">
            <v>MARIA ELOISA</v>
          </cell>
          <cell r="K615" t="str">
            <v>SANTOYO</v>
          </cell>
          <cell r="L615" t="str">
            <v>CALDERON</v>
          </cell>
          <cell r="M615">
            <v>12000</v>
          </cell>
          <cell r="N615">
            <v>2.06</v>
          </cell>
          <cell r="O615" t="str">
            <v>SEMANAL</v>
          </cell>
          <cell r="P615">
            <v>39668</v>
          </cell>
        </row>
        <row r="616">
          <cell r="B616">
            <v>627</v>
          </cell>
          <cell r="C616"/>
          <cell r="D616" t="str">
            <v>D</v>
          </cell>
          <cell r="E616" t="str">
            <v>INCOBRABLE</v>
          </cell>
          <cell r="F616"/>
          <cell r="G616" t="str">
            <v>PERSONAL</v>
          </cell>
          <cell r="H616" t="str">
            <v>Josefina Ochoa</v>
          </cell>
          <cell r="I616"/>
          <cell r="J616" t="str">
            <v>ROSALBA</v>
          </cell>
          <cell r="K616" t="str">
            <v>BELMAN</v>
          </cell>
          <cell r="L616" t="str">
            <v>CAMPOS</v>
          </cell>
          <cell r="M616">
            <v>6000</v>
          </cell>
          <cell r="N616">
            <v>4.5199999999999996</v>
          </cell>
          <cell r="O616" t="str">
            <v>CATORCENAL</v>
          </cell>
          <cell r="P616">
            <v>39672</v>
          </cell>
        </row>
        <row r="617">
          <cell r="B617">
            <v>628</v>
          </cell>
          <cell r="C617"/>
          <cell r="D617" t="str">
            <v>A</v>
          </cell>
          <cell r="E617" t="str">
            <v>LIQUIDADO</v>
          </cell>
          <cell r="F617"/>
          <cell r="G617" t="str">
            <v>PERSONAL</v>
          </cell>
          <cell r="H617" t="str">
            <v>Marcela Lopez Munoz</v>
          </cell>
          <cell r="I617"/>
          <cell r="J617" t="str">
            <v>PEDRO</v>
          </cell>
          <cell r="K617" t="str">
            <v>PIÑA</v>
          </cell>
          <cell r="L617" t="str">
            <v>RIVERA</v>
          </cell>
          <cell r="M617">
            <v>10000</v>
          </cell>
          <cell r="N617">
            <v>2.15</v>
          </cell>
          <cell r="O617" t="str">
            <v>SEMANAL</v>
          </cell>
          <cell r="P617">
            <v>39672</v>
          </cell>
        </row>
        <row r="618">
          <cell r="B618">
            <v>629</v>
          </cell>
          <cell r="C618"/>
          <cell r="D618" t="str">
            <v>D</v>
          </cell>
          <cell r="E618" t="str">
            <v>LIQUIDADO</v>
          </cell>
          <cell r="F618"/>
          <cell r="G618" t="str">
            <v>PERSONAL</v>
          </cell>
          <cell r="H618" t="str">
            <v>Monica Flores Mendoza (DF)</v>
          </cell>
          <cell r="I618"/>
          <cell r="J618" t="str">
            <v>MARIO</v>
          </cell>
          <cell r="K618" t="str">
            <v>UBALDO</v>
          </cell>
          <cell r="L618" t="str">
            <v>POZOS</v>
          </cell>
          <cell r="M618">
            <v>17500</v>
          </cell>
          <cell r="N618">
            <v>2.02</v>
          </cell>
          <cell r="O618" t="str">
            <v>SEMANAL</v>
          </cell>
          <cell r="P618">
            <v>39672</v>
          </cell>
        </row>
        <row r="619">
          <cell r="B619">
            <v>630</v>
          </cell>
          <cell r="C619"/>
          <cell r="D619" t="str">
            <v>B</v>
          </cell>
          <cell r="E619" t="str">
            <v>LIQUIDADO</v>
          </cell>
          <cell r="F619"/>
          <cell r="G619" t="str">
            <v>PERSONAL</v>
          </cell>
          <cell r="H619" t="str">
            <v>Monica Flores Mendoza (DF)</v>
          </cell>
          <cell r="I619"/>
          <cell r="J619" t="str">
            <v>EDGAR</v>
          </cell>
          <cell r="K619" t="str">
            <v>MORALES</v>
          </cell>
          <cell r="L619" t="str">
            <v>CRISTOBAL</v>
          </cell>
          <cell r="M619">
            <v>6500</v>
          </cell>
          <cell r="N619">
            <v>2.2599999999999998</v>
          </cell>
          <cell r="O619" t="str">
            <v>SEMANAL</v>
          </cell>
          <cell r="P619">
            <v>39672</v>
          </cell>
        </row>
        <row r="620">
          <cell r="B620">
            <v>631</v>
          </cell>
          <cell r="C620"/>
          <cell r="D620" t="str">
            <v>D</v>
          </cell>
          <cell r="E620" t="str">
            <v>LIQUIDADO</v>
          </cell>
          <cell r="F620"/>
          <cell r="G620" t="str">
            <v>PERSONAL</v>
          </cell>
          <cell r="H620" t="str">
            <v>Monica Flores Mendoza (DF)</v>
          </cell>
          <cell r="I620"/>
          <cell r="J620" t="str">
            <v>Marlene</v>
          </cell>
          <cell r="K620" t="str">
            <v>MEDINA</v>
          </cell>
          <cell r="L620" t="str">
            <v>ROJAS</v>
          </cell>
          <cell r="M620">
            <v>7000</v>
          </cell>
          <cell r="N620">
            <v>2.23</v>
          </cell>
          <cell r="O620" t="str">
            <v>SEMANAL</v>
          </cell>
          <cell r="P620">
            <v>39672</v>
          </cell>
        </row>
        <row r="621">
          <cell r="B621">
            <v>633</v>
          </cell>
          <cell r="C621"/>
          <cell r="D621" t="str">
            <v>D</v>
          </cell>
          <cell r="E621" t="str">
            <v>LIQUIDADO</v>
          </cell>
          <cell r="F621"/>
          <cell r="G621" t="str">
            <v>PERSONAL</v>
          </cell>
          <cell r="H621" t="str">
            <v>Monica Flores Mendoza (DF)</v>
          </cell>
          <cell r="I621"/>
          <cell r="J621" t="str">
            <v>CLAUDIA</v>
          </cell>
          <cell r="K621" t="str">
            <v>ALVARADO</v>
          </cell>
          <cell r="L621" t="str">
            <v>GARCIA</v>
          </cell>
          <cell r="M621">
            <v>5000</v>
          </cell>
          <cell r="N621">
            <v>2.33</v>
          </cell>
          <cell r="O621" t="str">
            <v>SEMANAL</v>
          </cell>
          <cell r="P621">
            <v>39672</v>
          </cell>
        </row>
        <row r="622">
          <cell r="B622">
            <v>634</v>
          </cell>
          <cell r="C622"/>
          <cell r="D622" t="str">
            <v>B</v>
          </cell>
          <cell r="E622" t="str">
            <v>LIQUIDADO</v>
          </cell>
          <cell r="F622"/>
          <cell r="G622" t="str">
            <v>PERSONAL</v>
          </cell>
          <cell r="H622" t="str">
            <v>Monica Flores Mendoza (DF)</v>
          </cell>
          <cell r="I622"/>
          <cell r="J622" t="str">
            <v>OSCAR</v>
          </cell>
          <cell r="K622" t="str">
            <v>GUTIERREZ</v>
          </cell>
          <cell r="L622" t="str">
            <v>GARCIA</v>
          </cell>
          <cell r="M622">
            <v>3000</v>
          </cell>
          <cell r="N622">
            <v>2.57</v>
          </cell>
          <cell r="O622" t="str">
            <v>SEMANAL</v>
          </cell>
          <cell r="P622">
            <v>39672</v>
          </cell>
        </row>
        <row r="623">
          <cell r="B623">
            <v>635</v>
          </cell>
          <cell r="C623"/>
          <cell r="D623" t="str">
            <v>B</v>
          </cell>
          <cell r="E623" t="str">
            <v>LIQUIDADO</v>
          </cell>
          <cell r="F623"/>
          <cell r="G623" t="str">
            <v>PERSONAL</v>
          </cell>
          <cell r="H623" t="str">
            <v>Monica Flores Mendoza (DF)</v>
          </cell>
          <cell r="I623"/>
          <cell r="J623" t="str">
            <v>JUANA</v>
          </cell>
          <cell r="K623" t="str">
            <v>FLORES</v>
          </cell>
          <cell r="L623" t="str">
            <v>MEJIA</v>
          </cell>
          <cell r="M623">
            <v>5000</v>
          </cell>
          <cell r="N623">
            <v>2.33</v>
          </cell>
          <cell r="O623" t="str">
            <v>SEMANAL</v>
          </cell>
          <cell r="P623">
            <v>39672</v>
          </cell>
        </row>
        <row r="624">
          <cell r="B624">
            <v>636</v>
          </cell>
          <cell r="C624"/>
          <cell r="D624" t="str">
            <v>B</v>
          </cell>
          <cell r="E624" t="str">
            <v>LIQUIDADO</v>
          </cell>
          <cell r="F624"/>
          <cell r="G624" t="str">
            <v>PERSONAL</v>
          </cell>
          <cell r="H624" t="str">
            <v>Monica Flores Mendoza (DF)</v>
          </cell>
          <cell r="I624"/>
          <cell r="J624" t="str">
            <v>MARIA TRINIDAD</v>
          </cell>
          <cell r="K624" t="str">
            <v>PEREZ</v>
          </cell>
          <cell r="L624" t="str">
            <v>HERNANDEZ</v>
          </cell>
          <cell r="M624">
            <v>8000</v>
          </cell>
          <cell r="N624">
            <v>2.19</v>
          </cell>
          <cell r="O624" t="str">
            <v>SEMANAL</v>
          </cell>
          <cell r="P624">
            <v>39672</v>
          </cell>
        </row>
        <row r="625">
          <cell r="B625">
            <v>637</v>
          </cell>
          <cell r="C625"/>
          <cell r="D625" t="str">
            <v>D</v>
          </cell>
          <cell r="E625" t="str">
            <v>INCOBRABLE</v>
          </cell>
          <cell r="F625"/>
          <cell r="G625" t="str">
            <v>PERSONAL</v>
          </cell>
          <cell r="H625" t="str">
            <v>Marcela Lopez Munoz</v>
          </cell>
          <cell r="I625"/>
          <cell r="J625" t="str">
            <v>Jonatan</v>
          </cell>
          <cell r="K625" t="str">
            <v>Luna</v>
          </cell>
          <cell r="L625" t="str">
            <v>Escobar</v>
          </cell>
          <cell r="M625">
            <v>7000</v>
          </cell>
          <cell r="N625">
            <v>2.23</v>
          </cell>
          <cell r="O625" t="str">
            <v>SEMANAL</v>
          </cell>
          <cell r="P625">
            <v>39675</v>
          </cell>
        </row>
        <row r="626">
          <cell r="B626">
            <v>638</v>
          </cell>
          <cell r="C626"/>
          <cell r="D626" t="str">
            <v>A</v>
          </cell>
          <cell r="E626" t="str">
            <v>LIQUIDADO</v>
          </cell>
          <cell r="F626"/>
          <cell r="G626" t="str">
            <v>PERSONAL</v>
          </cell>
          <cell r="H626" t="str">
            <v>Marcela Lopez Munoz</v>
          </cell>
          <cell r="I626"/>
          <cell r="J626" t="str">
            <v>MARCOS</v>
          </cell>
          <cell r="K626" t="str">
            <v>CORTES</v>
          </cell>
          <cell r="L626" t="str">
            <v>PINEDA</v>
          </cell>
          <cell r="M626">
            <v>5000</v>
          </cell>
          <cell r="N626">
            <v>2.33</v>
          </cell>
          <cell r="O626" t="str">
            <v>SEMANAL</v>
          </cell>
          <cell r="P626">
            <v>39675</v>
          </cell>
        </row>
        <row r="627">
          <cell r="B627">
            <v>639</v>
          </cell>
          <cell r="C627"/>
          <cell r="D627" t="str">
            <v>B</v>
          </cell>
          <cell r="E627" t="str">
            <v>LIQUIDADO</v>
          </cell>
          <cell r="F627"/>
          <cell r="G627" t="str">
            <v>PERSONAL</v>
          </cell>
          <cell r="H627" t="str">
            <v>Marcela Lopez Munoz</v>
          </cell>
          <cell r="I627"/>
          <cell r="J627" t="str">
            <v>Yazmin Karina</v>
          </cell>
          <cell r="K627" t="str">
            <v>Rico</v>
          </cell>
          <cell r="L627" t="str">
            <v>Soriano</v>
          </cell>
          <cell r="M627">
            <v>10000</v>
          </cell>
          <cell r="N627">
            <v>2.15</v>
          </cell>
          <cell r="O627" t="str">
            <v>SEMANAL</v>
          </cell>
          <cell r="P627">
            <v>39675</v>
          </cell>
        </row>
        <row r="628">
          <cell r="B628">
            <v>640</v>
          </cell>
          <cell r="C628"/>
          <cell r="D628" t="str">
            <v>A</v>
          </cell>
          <cell r="E628" t="str">
            <v>LIQUIDADO</v>
          </cell>
          <cell r="F628"/>
          <cell r="G628" t="str">
            <v>PERSONAL</v>
          </cell>
          <cell r="H628" t="str">
            <v>Marcela Lopez Munoz</v>
          </cell>
          <cell r="I628"/>
          <cell r="J628" t="str">
            <v>ALEJANDRA</v>
          </cell>
          <cell r="K628" t="str">
            <v>HERNANDEZ</v>
          </cell>
          <cell r="L628" t="str">
            <v>TORIBIO</v>
          </cell>
          <cell r="M628">
            <v>3000</v>
          </cell>
          <cell r="N628">
            <v>2.57</v>
          </cell>
          <cell r="O628" t="str">
            <v>SEMANAL</v>
          </cell>
          <cell r="P628">
            <v>39675</v>
          </cell>
        </row>
        <row r="629">
          <cell r="B629">
            <v>641</v>
          </cell>
          <cell r="C629"/>
          <cell r="D629" t="str">
            <v>D</v>
          </cell>
          <cell r="E629" t="str">
            <v>INCOBRABLE</v>
          </cell>
          <cell r="F629"/>
          <cell r="G629" t="str">
            <v>PERSONAL</v>
          </cell>
          <cell r="H629" t="str">
            <v>Marcela Lopez Munoz</v>
          </cell>
          <cell r="I629"/>
          <cell r="J629" t="str">
            <v>GUADALUPE ROSARIO</v>
          </cell>
          <cell r="K629" t="str">
            <v>GARCIA</v>
          </cell>
          <cell r="L629" t="str">
            <v>HUARACHA</v>
          </cell>
          <cell r="M629">
            <v>5000</v>
          </cell>
          <cell r="N629">
            <v>2.33</v>
          </cell>
          <cell r="O629" t="str">
            <v>SEMANAL</v>
          </cell>
          <cell r="P629">
            <v>39675</v>
          </cell>
        </row>
        <row r="630">
          <cell r="B630">
            <v>642</v>
          </cell>
          <cell r="C630"/>
          <cell r="D630" t="str">
            <v>B</v>
          </cell>
          <cell r="E630" t="str">
            <v>LIQUIDADO</v>
          </cell>
          <cell r="F630"/>
          <cell r="G630" t="str">
            <v>PERSONAL</v>
          </cell>
          <cell r="H630" t="str">
            <v>Monica Flores Mendoza (DF)</v>
          </cell>
          <cell r="I630"/>
          <cell r="J630" t="str">
            <v>JAZMIN</v>
          </cell>
          <cell r="K630" t="str">
            <v>PEREZ</v>
          </cell>
          <cell r="L630" t="str">
            <v>HERNANDEZ</v>
          </cell>
          <cell r="M630">
            <v>9000</v>
          </cell>
          <cell r="N630">
            <v>2.17</v>
          </cell>
          <cell r="O630" t="str">
            <v>SEMANAL</v>
          </cell>
          <cell r="P630">
            <v>39675</v>
          </cell>
        </row>
        <row r="631">
          <cell r="B631">
            <v>643</v>
          </cell>
          <cell r="C631"/>
          <cell r="D631" t="str">
            <v>D</v>
          </cell>
          <cell r="E631" t="str">
            <v>INCOBRABLE</v>
          </cell>
          <cell r="F631"/>
          <cell r="G631" t="str">
            <v>PERSONAL</v>
          </cell>
          <cell r="H631" t="str">
            <v>Monica Flores Mendoza (DF)</v>
          </cell>
          <cell r="I631"/>
          <cell r="J631" t="str">
            <v>LETICIA GUADALUPE</v>
          </cell>
          <cell r="K631" t="str">
            <v>MIRANDA</v>
          </cell>
          <cell r="L631" t="str">
            <v>BARRERAS</v>
          </cell>
          <cell r="M631">
            <v>9000</v>
          </cell>
          <cell r="N631">
            <v>2.17</v>
          </cell>
          <cell r="O631" t="str">
            <v>SEMANAL</v>
          </cell>
          <cell r="P631">
            <v>39675</v>
          </cell>
        </row>
        <row r="632">
          <cell r="B632">
            <v>644</v>
          </cell>
          <cell r="C632"/>
          <cell r="D632" t="str">
            <v>B</v>
          </cell>
          <cell r="E632" t="str">
            <v>LIQUIDADO</v>
          </cell>
          <cell r="F632"/>
          <cell r="G632" t="str">
            <v>PERSONAL</v>
          </cell>
          <cell r="H632" t="str">
            <v>Administracion</v>
          </cell>
          <cell r="I632"/>
          <cell r="J632" t="str">
            <v>Clara</v>
          </cell>
          <cell r="K632" t="str">
            <v>Romero</v>
          </cell>
          <cell r="L632" t="str">
            <v>Nava</v>
          </cell>
          <cell r="M632">
            <v>7000</v>
          </cell>
          <cell r="N632">
            <v>2.23</v>
          </cell>
          <cell r="O632" t="str">
            <v>SEMANAL</v>
          </cell>
          <cell r="P632">
            <v>39675</v>
          </cell>
        </row>
        <row r="633">
          <cell r="B633">
            <v>645</v>
          </cell>
          <cell r="C633"/>
          <cell r="D633" t="str">
            <v>B</v>
          </cell>
          <cell r="E633" t="str">
            <v>LIQUIDADO</v>
          </cell>
          <cell r="F633"/>
          <cell r="G633" t="str">
            <v>PERSONAL</v>
          </cell>
          <cell r="H633" t="str">
            <v>Administracion</v>
          </cell>
          <cell r="I633"/>
          <cell r="J633" t="str">
            <v>JORGE SAÚL</v>
          </cell>
          <cell r="K633" t="str">
            <v>SANDOVAL</v>
          </cell>
          <cell r="L633" t="str">
            <v>CABRERA</v>
          </cell>
          <cell r="M633">
            <v>20000</v>
          </cell>
          <cell r="N633">
            <v>4</v>
          </cell>
          <cell r="O633" t="str">
            <v>CATORCENAL</v>
          </cell>
          <cell r="P633">
            <v>39679</v>
          </cell>
        </row>
        <row r="634">
          <cell r="B634">
            <v>646</v>
          </cell>
          <cell r="C634"/>
          <cell r="D634" t="str">
            <v>C</v>
          </cell>
          <cell r="E634" t="str">
            <v>LIQUIDADO</v>
          </cell>
          <cell r="F634"/>
          <cell r="G634" t="str">
            <v>PERSONAL</v>
          </cell>
          <cell r="H634" t="str">
            <v>Pedro Solano Quiroz</v>
          </cell>
          <cell r="I634"/>
          <cell r="J634" t="str">
            <v>Hilda</v>
          </cell>
          <cell r="K634" t="str">
            <v>González</v>
          </cell>
          <cell r="L634" t="str">
            <v>González</v>
          </cell>
          <cell r="M634">
            <v>5000</v>
          </cell>
          <cell r="N634">
            <v>2.33</v>
          </cell>
          <cell r="O634" t="str">
            <v>SEMANAL</v>
          </cell>
          <cell r="P634">
            <v>39692</v>
          </cell>
        </row>
        <row r="635">
          <cell r="B635">
            <v>647</v>
          </cell>
          <cell r="C635"/>
          <cell r="D635" t="str">
            <v>B</v>
          </cell>
          <cell r="E635" t="str">
            <v>LIQUIDADO</v>
          </cell>
          <cell r="F635"/>
          <cell r="G635" t="str">
            <v>PERSONAL</v>
          </cell>
          <cell r="H635" t="str">
            <v>Monica Flores Mendoza (DF)</v>
          </cell>
          <cell r="I635"/>
          <cell r="J635" t="str">
            <v>YOLANDA</v>
          </cell>
          <cell r="K635" t="str">
            <v>RIOS</v>
          </cell>
          <cell r="L635" t="str">
            <v>PEREZ</v>
          </cell>
          <cell r="M635">
            <v>13000</v>
          </cell>
          <cell r="N635">
            <v>2.06</v>
          </cell>
          <cell r="O635" t="str">
            <v>SEMANAL</v>
          </cell>
          <cell r="P635">
            <v>39681</v>
          </cell>
        </row>
        <row r="636">
          <cell r="B636">
            <v>648</v>
          </cell>
          <cell r="C636"/>
          <cell r="D636" t="str">
            <v>B</v>
          </cell>
          <cell r="E636" t="str">
            <v>LIQUIDADO</v>
          </cell>
          <cell r="F636"/>
          <cell r="G636" t="str">
            <v>PERSONAL</v>
          </cell>
          <cell r="H636" t="str">
            <v>Monica Flores Mendoza (DF)</v>
          </cell>
          <cell r="I636"/>
          <cell r="J636" t="str">
            <v>MARTHA PATRICIA</v>
          </cell>
          <cell r="K636" t="str">
            <v>PELCASTRE</v>
          </cell>
          <cell r="L636" t="str">
            <v>TORRES</v>
          </cell>
          <cell r="M636">
            <v>5000</v>
          </cell>
          <cell r="N636">
            <v>2.33</v>
          </cell>
          <cell r="O636" t="str">
            <v>SEMANAL</v>
          </cell>
          <cell r="P636">
            <v>39681</v>
          </cell>
        </row>
        <row r="637">
          <cell r="B637">
            <v>649</v>
          </cell>
          <cell r="C637"/>
          <cell r="D637" t="str">
            <v>B</v>
          </cell>
          <cell r="E637" t="str">
            <v>LIQUIDADO</v>
          </cell>
          <cell r="F637"/>
          <cell r="G637" t="str">
            <v>PERSONAL</v>
          </cell>
          <cell r="H637" t="str">
            <v>Monica Flores Mendoza (DF)</v>
          </cell>
          <cell r="I637"/>
          <cell r="J637" t="str">
            <v>FRANCISCO</v>
          </cell>
          <cell r="K637" t="str">
            <v>CHIMAL</v>
          </cell>
          <cell r="L637" t="str">
            <v>RAZO</v>
          </cell>
          <cell r="M637">
            <v>15000</v>
          </cell>
          <cell r="N637">
            <v>2.04</v>
          </cell>
          <cell r="O637" t="str">
            <v>SEMANAL</v>
          </cell>
          <cell r="P637">
            <v>39681</v>
          </cell>
        </row>
        <row r="638">
          <cell r="B638">
            <v>650</v>
          </cell>
          <cell r="C638"/>
          <cell r="D638" t="str">
            <v>A</v>
          </cell>
          <cell r="E638" t="str">
            <v>LIQUIDADO</v>
          </cell>
          <cell r="F638"/>
          <cell r="G638" t="str">
            <v>PERSONAL</v>
          </cell>
          <cell r="H638" t="str">
            <v>Monica Flores Mendoza (DF)</v>
          </cell>
          <cell r="I638"/>
          <cell r="J638" t="str">
            <v>MARTHA ADILIA</v>
          </cell>
          <cell r="K638" t="str">
            <v>MAYA</v>
          </cell>
          <cell r="L638" t="str">
            <v>TORUNO</v>
          </cell>
          <cell r="M638">
            <v>4000</v>
          </cell>
          <cell r="N638">
            <v>2.4</v>
          </cell>
          <cell r="O638" t="str">
            <v>SEMANAL</v>
          </cell>
          <cell r="P638">
            <v>39681</v>
          </cell>
        </row>
        <row r="639">
          <cell r="B639">
            <v>651</v>
          </cell>
          <cell r="C639"/>
          <cell r="D639" t="str">
            <v>C</v>
          </cell>
          <cell r="E639" t="str">
            <v>LIQUIDADO</v>
          </cell>
          <cell r="F639"/>
          <cell r="G639" t="str">
            <v>PERSONAL</v>
          </cell>
          <cell r="H639" t="str">
            <v>Monica Flores Mendoza (DF)</v>
          </cell>
          <cell r="I639"/>
          <cell r="J639" t="str">
            <v>LORENA ELIZABETH</v>
          </cell>
          <cell r="K639" t="str">
            <v>ANDRADE</v>
          </cell>
          <cell r="L639" t="str">
            <v>PEREZ</v>
          </cell>
          <cell r="M639">
            <v>17000</v>
          </cell>
          <cell r="N639">
            <v>2.02</v>
          </cell>
          <cell r="O639" t="str">
            <v>SEMANAL</v>
          </cell>
          <cell r="P639">
            <v>39681</v>
          </cell>
        </row>
        <row r="640">
          <cell r="B640">
            <v>652</v>
          </cell>
          <cell r="C640"/>
          <cell r="D640" t="str">
            <v>D</v>
          </cell>
          <cell r="E640" t="str">
            <v>LIQUIDADO</v>
          </cell>
          <cell r="F640"/>
          <cell r="G640" t="str">
            <v>PERSONAL</v>
          </cell>
          <cell r="H640" t="str">
            <v>Monica Flores Mendoza (DF)</v>
          </cell>
          <cell r="I640"/>
          <cell r="J640" t="str">
            <v>GABRIELA ABIGAIL</v>
          </cell>
          <cell r="K640" t="str">
            <v>LOPEZ</v>
          </cell>
          <cell r="L640" t="str">
            <v>BAUTISTA</v>
          </cell>
          <cell r="M640">
            <v>5000</v>
          </cell>
          <cell r="N640">
            <v>4.66</v>
          </cell>
          <cell r="O640" t="str">
            <v>CATORCENAL</v>
          </cell>
          <cell r="P640">
            <v>39681</v>
          </cell>
        </row>
        <row r="641">
          <cell r="B641">
            <v>653</v>
          </cell>
          <cell r="C641"/>
          <cell r="D641" t="str">
            <v>D</v>
          </cell>
          <cell r="E641" t="str">
            <v>LIQUIDADO</v>
          </cell>
          <cell r="F641"/>
          <cell r="G641" t="str">
            <v>PERSONAL</v>
          </cell>
          <cell r="H641" t="str">
            <v>Monica Flores Mendoza (DF)</v>
          </cell>
          <cell r="I641"/>
          <cell r="J641" t="str">
            <v>LILIANA</v>
          </cell>
          <cell r="K641" t="str">
            <v>SANCHEZ</v>
          </cell>
          <cell r="L641" t="str">
            <v>HERNANDEZ</v>
          </cell>
          <cell r="M641">
            <v>6000</v>
          </cell>
          <cell r="N641">
            <v>2.2599999999999998</v>
          </cell>
          <cell r="O641" t="str">
            <v>SEMANAL</v>
          </cell>
          <cell r="P641">
            <v>39681</v>
          </cell>
        </row>
        <row r="642">
          <cell r="B642">
            <v>654</v>
          </cell>
          <cell r="C642"/>
          <cell r="D642" t="str">
            <v>D</v>
          </cell>
          <cell r="E642" t="str">
            <v>INCOBRABLE</v>
          </cell>
          <cell r="F642"/>
          <cell r="G642" t="str">
            <v>PERSONAL</v>
          </cell>
          <cell r="H642" t="str">
            <v>Monica Flores Mendoza (DF)</v>
          </cell>
          <cell r="I642"/>
          <cell r="J642" t="str">
            <v>MARIA YAZBEL</v>
          </cell>
          <cell r="K642" t="str">
            <v>RAMIREZ</v>
          </cell>
          <cell r="L642" t="str">
            <v>REYES</v>
          </cell>
          <cell r="M642">
            <v>7000</v>
          </cell>
          <cell r="N642">
            <v>2.23</v>
          </cell>
          <cell r="O642" t="str">
            <v>SEMANAL</v>
          </cell>
          <cell r="P642">
            <v>39681</v>
          </cell>
        </row>
        <row r="643">
          <cell r="B643">
            <v>655</v>
          </cell>
          <cell r="C643"/>
          <cell r="D643" t="str">
            <v>B</v>
          </cell>
          <cell r="E643" t="str">
            <v>LIQUIDADO</v>
          </cell>
          <cell r="F643"/>
          <cell r="G643" t="str">
            <v>PERSONAL</v>
          </cell>
          <cell r="H643" t="str">
            <v>Marcela Lopez Munoz</v>
          </cell>
          <cell r="I643"/>
          <cell r="J643" t="str">
            <v>LETICIA</v>
          </cell>
          <cell r="K643" t="str">
            <v>ROJAS</v>
          </cell>
          <cell r="L643" t="str">
            <v>GARCIA</v>
          </cell>
          <cell r="M643">
            <v>4000</v>
          </cell>
          <cell r="N643">
            <v>2.4</v>
          </cell>
          <cell r="O643" t="str">
            <v>SEMANAL</v>
          </cell>
          <cell r="P643">
            <v>39681</v>
          </cell>
        </row>
        <row r="644">
          <cell r="B644">
            <v>656</v>
          </cell>
          <cell r="C644"/>
          <cell r="D644" t="str">
            <v>A</v>
          </cell>
          <cell r="E644" t="str">
            <v>LIQUIDADO</v>
          </cell>
          <cell r="F644"/>
          <cell r="G644" t="str">
            <v>SOLIDARIO</v>
          </cell>
          <cell r="H644" t="str">
            <v>Monica Flores Mendoza (DF)</v>
          </cell>
          <cell r="I644"/>
          <cell r="J644" t="str">
            <v>GRUPO REYES</v>
          </cell>
          <cell r="K644"/>
          <cell r="L644"/>
          <cell r="M644">
            <v>15000</v>
          </cell>
          <cell r="N644">
            <v>2.04</v>
          </cell>
          <cell r="O644" t="str">
            <v>SEMANAL</v>
          </cell>
          <cell r="P644">
            <v>39681</v>
          </cell>
        </row>
        <row r="645">
          <cell r="B645">
            <v>657</v>
          </cell>
          <cell r="C645"/>
          <cell r="D645" t="str">
            <v>C</v>
          </cell>
          <cell r="E645" t="str">
            <v>LIQUIDADO</v>
          </cell>
          <cell r="F645"/>
          <cell r="G645" t="str">
            <v>PERSONAL</v>
          </cell>
          <cell r="H645" t="str">
            <v>Pedro Solano Quiroz</v>
          </cell>
          <cell r="I645"/>
          <cell r="J645" t="str">
            <v>Irineo</v>
          </cell>
          <cell r="K645" t="str">
            <v>Salgado</v>
          </cell>
          <cell r="L645" t="str">
            <v>Sánchez</v>
          </cell>
          <cell r="M645">
            <v>12000</v>
          </cell>
          <cell r="N645">
            <v>1.92</v>
          </cell>
          <cell r="O645" t="str">
            <v>SEMANAL</v>
          </cell>
          <cell r="P645">
            <v>39691</v>
          </cell>
        </row>
        <row r="646">
          <cell r="B646">
            <v>658</v>
          </cell>
          <cell r="C646"/>
          <cell r="D646" t="str">
            <v>B</v>
          </cell>
          <cell r="E646" t="str">
            <v>LIQUIDADO</v>
          </cell>
          <cell r="F646"/>
          <cell r="G646" t="str">
            <v>PERSONAL</v>
          </cell>
          <cell r="H646" t="str">
            <v>Marcela Lopez Munoz</v>
          </cell>
          <cell r="I646"/>
          <cell r="J646" t="str">
            <v>ANTONIO</v>
          </cell>
          <cell r="K646" t="str">
            <v>RAMIREZ</v>
          </cell>
          <cell r="L646" t="str">
            <v>ENRIQUEZ</v>
          </cell>
          <cell r="M646">
            <v>7000</v>
          </cell>
          <cell r="N646">
            <v>2.23</v>
          </cell>
          <cell r="O646" t="str">
            <v>SEMANAL</v>
          </cell>
          <cell r="P646">
            <v>39686</v>
          </cell>
        </row>
        <row r="647">
          <cell r="B647">
            <v>659</v>
          </cell>
          <cell r="C647"/>
          <cell r="D647" t="str">
            <v>A</v>
          </cell>
          <cell r="E647" t="str">
            <v>LIQUIDADO</v>
          </cell>
          <cell r="F647"/>
          <cell r="G647" t="str">
            <v>PERSONAL</v>
          </cell>
          <cell r="H647" t="str">
            <v>Marcela Lopez Munoz</v>
          </cell>
          <cell r="I647"/>
          <cell r="J647" t="str">
            <v>ROSA ISELA</v>
          </cell>
          <cell r="K647" t="str">
            <v>ROJAS</v>
          </cell>
          <cell r="L647" t="str">
            <v>GARCIA</v>
          </cell>
          <cell r="M647">
            <v>3000</v>
          </cell>
          <cell r="N647">
            <v>2.57</v>
          </cell>
          <cell r="O647" t="str">
            <v>SEMANAL</v>
          </cell>
          <cell r="P647">
            <v>39686</v>
          </cell>
        </row>
        <row r="648">
          <cell r="B648">
            <v>660</v>
          </cell>
          <cell r="C648"/>
          <cell r="D648" t="str">
            <v>D</v>
          </cell>
          <cell r="E648" t="str">
            <v>LIQUIDADO</v>
          </cell>
          <cell r="F648"/>
          <cell r="G648" t="str">
            <v>PERSONAL</v>
          </cell>
          <cell r="H648" t="str">
            <v>Monica Flores Mendoza (DF)</v>
          </cell>
          <cell r="I648"/>
          <cell r="J648" t="str">
            <v>RODOLFO</v>
          </cell>
          <cell r="K648" t="str">
            <v>RODRIGUEZ</v>
          </cell>
          <cell r="L648" t="str">
            <v>LOPEZ</v>
          </cell>
          <cell r="M648">
            <v>5000</v>
          </cell>
          <cell r="N648">
            <v>2.33</v>
          </cell>
          <cell r="O648" t="str">
            <v>SEMANAL</v>
          </cell>
          <cell r="P648">
            <v>39686</v>
          </cell>
        </row>
        <row r="649">
          <cell r="B649">
            <v>661</v>
          </cell>
          <cell r="C649"/>
          <cell r="D649" t="str">
            <v>B</v>
          </cell>
          <cell r="E649" t="str">
            <v>LIQUIDADO</v>
          </cell>
          <cell r="F649"/>
          <cell r="G649" t="str">
            <v>PERSONAL</v>
          </cell>
          <cell r="H649" t="str">
            <v>Monica Flores Mendoza (DF)</v>
          </cell>
          <cell r="I649"/>
          <cell r="J649" t="str">
            <v>MARIBEL</v>
          </cell>
          <cell r="K649" t="str">
            <v>VELASQUEZ</v>
          </cell>
          <cell r="L649" t="str">
            <v>GARCIA</v>
          </cell>
          <cell r="M649">
            <v>5000</v>
          </cell>
          <cell r="N649">
            <v>2.19</v>
          </cell>
          <cell r="O649" t="str">
            <v>SEMANAL</v>
          </cell>
          <cell r="P649">
            <v>39686</v>
          </cell>
        </row>
        <row r="650">
          <cell r="B650">
            <v>662</v>
          </cell>
          <cell r="C650"/>
          <cell r="D650" t="str">
            <v>C</v>
          </cell>
          <cell r="E650" t="str">
            <v>LIQUIDADO</v>
          </cell>
          <cell r="F650"/>
          <cell r="G650" t="str">
            <v>PERSONAL</v>
          </cell>
          <cell r="H650" t="str">
            <v>Monica Flores Mendoza (DF)</v>
          </cell>
          <cell r="I650"/>
          <cell r="J650" t="str">
            <v>MARGARITA</v>
          </cell>
          <cell r="K650" t="str">
            <v>BAUTISTA</v>
          </cell>
          <cell r="L650" t="str">
            <v>LOPEZ</v>
          </cell>
          <cell r="M650">
            <v>4000</v>
          </cell>
          <cell r="N650">
            <v>2.4</v>
          </cell>
          <cell r="O650" t="str">
            <v>SEMANAL</v>
          </cell>
          <cell r="P650">
            <v>39686</v>
          </cell>
        </row>
        <row r="651">
          <cell r="B651">
            <v>663</v>
          </cell>
          <cell r="C651"/>
          <cell r="D651" t="str">
            <v>B</v>
          </cell>
          <cell r="E651" t="str">
            <v>LIQUIDADO</v>
          </cell>
          <cell r="F651"/>
          <cell r="G651" t="str">
            <v>PERSONAL</v>
          </cell>
          <cell r="H651" t="str">
            <v>Monica Flores Mendoza (DF)</v>
          </cell>
          <cell r="I651"/>
          <cell r="J651" t="str">
            <v>ARTEMIO</v>
          </cell>
          <cell r="K651" t="str">
            <v>RUIZ</v>
          </cell>
          <cell r="L651" t="str">
            <v>VENTURA</v>
          </cell>
          <cell r="M651">
            <v>8000</v>
          </cell>
          <cell r="N651">
            <v>2.19</v>
          </cell>
          <cell r="O651" t="str">
            <v>SEMANAL</v>
          </cell>
          <cell r="P651">
            <v>39686</v>
          </cell>
        </row>
        <row r="652">
          <cell r="B652">
            <v>664</v>
          </cell>
          <cell r="C652"/>
          <cell r="D652" t="str">
            <v>B</v>
          </cell>
          <cell r="E652" t="str">
            <v>LIQUIDADO</v>
          </cell>
          <cell r="F652"/>
          <cell r="G652" t="str">
            <v>PERSONAL</v>
          </cell>
          <cell r="H652" t="str">
            <v>Monica Flores Mendoza (DF)</v>
          </cell>
          <cell r="I652"/>
          <cell r="J652" t="str">
            <v>Irma</v>
          </cell>
          <cell r="K652" t="str">
            <v>BAUTISTA</v>
          </cell>
          <cell r="L652" t="str">
            <v>LOPEZ</v>
          </cell>
          <cell r="M652">
            <v>3000</v>
          </cell>
          <cell r="N652">
            <v>2.57</v>
          </cell>
          <cell r="O652" t="str">
            <v>SEMANAL</v>
          </cell>
          <cell r="P652">
            <v>39686</v>
          </cell>
        </row>
        <row r="653">
          <cell r="B653">
            <v>665</v>
          </cell>
          <cell r="C653"/>
          <cell r="D653" t="str">
            <v>B</v>
          </cell>
          <cell r="E653" t="str">
            <v>LIQUIDADO</v>
          </cell>
          <cell r="F653"/>
          <cell r="G653" t="str">
            <v>PERSONAL</v>
          </cell>
          <cell r="H653" t="str">
            <v>Monica Flores Mendoza (DF)</v>
          </cell>
          <cell r="I653"/>
          <cell r="J653" t="str">
            <v>MARIA GUADALUPE</v>
          </cell>
          <cell r="K653" t="str">
            <v>GARCIA</v>
          </cell>
          <cell r="L653" t="str">
            <v>OCHOA</v>
          </cell>
          <cell r="M653">
            <v>10000</v>
          </cell>
          <cell r="N653">
            <v>2.15</v>
          </cell>
          <cell r="O653" t="str">
            <v>SEMANAL</v>
          </cell>
          <cell r="P653">
            <v>39686</v>
          </cell>
        </row>
        <row r="654">
          <cell r="B654">
            <v>666</v>
          </cell>
          <cell r="C654"/>
          <cell r="D654" t="str">
            <v>A</v>
          </cell>
          <cell r="E654" t="str">
            <v>LIQUIDADO</v>
          </cell>
          <cell r="F654"/>
          <cell r="G654" t="str">
            <v>PERSONAL</v>
          </cell>
          <cell r="H654" t="str">
            <v>Administracion</v>
          </cell>
          <cell r="I654"/>
          <cell r="J654" t="str">
            <v>FEDERICO</v>
          </cell>
          <cell r="K654" t="str">
            <v>SANCHEZ</v>
          </cell>
          <cell r="L654" t="str">
            <v>CERVANTES</v>
          </cell>
          <cell r="M654">
            <v>10000</v>
          </cell>
          <cell r="N654">
            <v>4.5999999999999996</v>
          </cell>
          <cell r="O654" t="str">
            <v>MENSUAL</v>
          </cell>
          <cell r="P654">
            <v>39688</v>
          </cell>
        </row>
        <row r="655">
          <cell r="B655">
            <v>667</v>
          </cell>
          <cell r="C655"/>
          <cell r="D655" t="str">
            <v>B</v>
          </cell>
          <cell r="E655" t="str">
            <v>LIQUIDADO</v>
          </cell>
          <cell r="F655"/>
          <cell r="G655" t="str">
            <v>PERSONAL</v>
          </cell>
          <cell r="H655" t="str">
            <v>Administracion</v>
          </cell>
          <cell r="I655"/>
          <cell r="J655" t="str">
            <v>María del Carmen</v>
          </cell>
          <cell r="K655" t="str">
            <v>Murillo</v>
          </cell>
          <cell r="L655" t="str">
            <v>Jaramillo</v>
          </cell>
          <cell r="M655">
            <v>5000</v>
          </cell>
          <cell r="N655">
            <v>2.33</v>
          </cell>
          <cell r="O655" t="str">
            <v>SEMANAL</v>
          </cell>
          <cell r="P655">
            <v>39688</v>
          </cell>
        </row>
        <row r="656">
          <cell r="B656">
            <v>668</v>
          </cell>
          <cell r="C656"/>
          <cell r="D656" t="str">
            <v>B</v>
          </cell>
          <cell r="E656" t="str">
            <v>LIQUIDADO</v>
          </cell>
          <cell r="F656"/>
          <cell r="G656" t="str">
            <v>PERSONAL</v>
          </cell>
          <cell r="H656" t="str">
            <v>Marcela Lopez Munoz</v>
          </cell>
          <cell r="I656"/>
          <cell r="J656" t="str">
            <v>MARIA GUADALUPE</v>
          </cell>
          <cell r="K656" t="str">
            <v>NAVARRO</v>
          </cell>
          <cell r="L656" t="str">
            <v>SAUCEDO</v>
          </cell>
          <cell r="M656">
            <v>3000</v>
          </cell>
          <cell r="N656">
            <v>2.57</v>
          </cell>
          <cell r="O656" t="str">
            <v>SEMANAL</v>
          </cell>
          <cell r="P656">
            <v>39689</v>
          </cell>
        </row>
        <row r="657">
          <cell r="B657">
            <v>669</v>
          </cell>
          <cell r="C657"/>
          <cell r="D657" t="str">
            <v>B</v>
          </cell>
          <cell r="E657" t="str">
            <v>LIQUIDADO</v>
          </cell>
          <cell r="F657"/>
          <cell r="G657" t="str">
            <v>PERSONAL</v>
          </cell>
          <cell r="H657" t="str">
            <v>Marcela Lopez Munoz</v>
          </cell>
          <cell r="I657"/>
          <cell r="J657" t="str">
            <v>ESPERANZA</v>
          </cell>
          <cell r="K657" t="str">
            <v>GARCIA</v>
          </cell>
          <cell r="L657" t="str">
            <v>ENRIQUEZ</v>
          </cell>
          <cell r="M657">
            <v>5000</v>
          </cell>
          <cell r="N657">
            <v>2.33</v>
          </cell>
          <cell r="O657" t="str">
            <v>SEMANAL</v>
          </cell>
          <cell r="P657">
            <v>39689</v>
          </cell>
        </row>
        <row r="658">
          <cell r="B658">
            <v>670</v>
          </cell>
          <cell r="C658"/>
          <cell r="D658" t="str">
            <v>C</v>
          </cell>
          <cell r="E658" t="str">
            <v>LIQUIDADO</v>
          </cell>
          <cell r="F658"/>
          <cell r="G658" t="str">
            <v>PERSONAL</v>
          </cell>
          <cell r="H658" t="str">
            <v>Marcela Lopez Munoz</v>
          </cell>
          <cell r="I658"/>
          <cell r="J658" t="str">
            <v>FERNANDO</v>
          </cell>
          <cell r="K658" t="str">
            <v>HERRERA</v>
          </cell>
          <cell r="L658" t="str">
            <v>ZAMORANO</v>
          </cell>
          <cell r="M658">
            <v>8000</v>
          </cell>
          <cell r="N658">
            <v>2.19</v>
          </cell>
          <cell r="O658" t="str">
            <v>SEMANAL</v>
          </cell>
          <cell r="P658">
            <v>39689</v>
          </cell>
        </row>
        <row r="659">
          <cell r="B659">
            <v>671</v>
          </cell>
          <cell r="C659"/>
          <cell r="D659" t="str">
            <v>D</v>
          </cell>
          <cell r="E659" t="str">
            <v>LIQUIDADO</v>
          </cell>
          <cell r="F659"/>
          <cell r="G659" t="str">
            <v>PERSONAL</v>
          </cell>
          <cell r="H659" t="str">
            <v>Monica Flores Mendoza (DF)</v>
          </cell>
          <cell r="I659"/>
          <cell r="J659" t="str">
            <v>EZEQUIEL</v>
          </cell>
          <cell r="K659" t="str">
            <v>DIAZ</v>
          </cell>
          <cell r="L659" t="str">
            <v>TRUJILLO</v>
          </cell>
          <cell r="M659">
            <v>6000</v>
          </cell>
          <cell r="N659">
            <v>4.54</v>
          </cell>
          <cell r="O659" t="str">
            <v>CATORCENAL</v>
          </cell>
          <cell r="P659">
            <v>39689</v>
          </cell>
        </row>
        <row r="660">
          <cell r="B660">
            <v>672</v>
          </cell>
          <cell r="C660"/>
          <cell r="D660" t="str">
            <v>D</v>
          </cell>
          <cell r="E660" t="str">
            <v>LIQUIDADO</v>
          </cell>
          <cell r="F660"/>
          <cell r="G660" t="str">
            <v>PERSONAL</v>
          </cell>
          <cell r="H660" t="str">
            <v>Marcela Lopez Munoz</v>
          </cell>
          <cell r="I660"/>
          <cell r="J660" t="str">
            <v>Rogerio</v>
          </cell>
          <cell r="K660" t="str">
            <v>Pérez</v>
          </cell>
          <cell r="L660" t="str">
            <v>López</v>
          </cell>
          <cell r="M660">
            <v>10000</v>
          </cell>
          <cell r="N660">
            <v>2.15</v>
          </cell>
          <cell r="O660" t="str">
            <v>SEMANAL</v>
          </cell>
          <cell r="P660">
            <v>39689</v>
          </cell>
        </row>
        <row r="661">
          <cell r="B661">
            <v>673</v>
          </cell>
          <cell r="C661"/>
          <cell r="D661" t="str">
            <v>B</v>
          </cell>
          <cell r="E661" t="str">
            <v>LIQUIDADO</v>
          </cell>
          <cell r="F661"/>
          <cell r="G661" t="str">
            <v>PERSONAL</v>
          </cell>
          <cell r="H661" t="str">
            <v>Monica Flores Mendoza (DF)</v>
          </cell>
          <cell r="I661"/>
          <cell r="J661" t="str">
            <v>Irene</v>
          </cell>
          <cell r="K661" t="str">
            <v>Ordoñez</v>
          </cell>
          <cell r="L661" t="str">
            <v>Lovaco</v>
          </cell>
          <cell r="M661">
            <v>3000</v>
          </cell>
          <cell r="N661">
            <v>2.57</v>
          </cell>
          <cell r="O661" t="str">
            <v>SEMANAL</v>
          </cell>
          <cell r="P661">
            <v>39689</v>
          </cell>
        </row>
        <row r="662">
          <cell r="B662">
            <v>674</v>
          </cell>
          <cell r="C662"/>
          <cell r="D662" t="str">
            <v>C</v>
          </cell>
          <cell r="E662" t="str">
            <v>LIQUIDADO</v>
          </cell>
          <cell r="F662"/>
          <cell r="G662" t="str">
            <v>PERSONAL</v>
          </cell>
          <cell r="H662" t="str">
            <v>Monica Flores Mendoza (DF)</v>
          </cell>
          <cell r="I662"/>
          <cell r="J662" t="str">
            <v>ADRIANA</v>
          </cell>
          <cell r="K662" t="str">
            <v>RANGEL</v>
          </cell>
          <cell r="L662" t="str">
            <v>FLORES</v>
          </cell>
          <cell r="M662">
            <v>3000</v>
          </cell>
          <cell r="N662">
            <v>2.57</v>
          </cell>
          <cell r="O662" t="str">
            <v>SEMANAL</v>
          </cell>
          <cell r="P662">
            <v>39689</v>
          </cell>
        </row>
        <row r="663">
          <cell r="B663">
            <v>675</v>
          </cell>
          <cell r="C663"/>
          <cell r="D663" t="str">
            <v>B</v>
          </cell>
          <cell r="E663" t="str">
            <v>LIQUIDADO</v>
          </cell>
          <cell r="F663"/>
          <cell r="G663" t="str">
            <v>PERSONAL</v>
          </cell>
          <cell r="H663" t="str">
            <v>Monica Flores Mendoza (DF)</v>
          </cell>
          <cell r="I663"/>
          <cell r="J663" t="str">
            <v>FAUSTINO</v>
          </cell>
          <cell r="K663" t="str">
            <v>MERLOS</v>
          </cell>
          <cell r="L663" t="str">
            <v>SUAREZ</v>
          </cell>
          <cell r="M663">
            <v>5000</v>
          </cell>
          <cell r="N663">
            <v>2.33</v>
          </cell>
          <cell r="O663" t="str">
            <v>SEMANAL</v>
          </cell>
          <cell r="P663">
            <v>39689</v>
          </cell>
        </row>
        <row r="664">
          <cell r="B664">
            <v>676</v>
          </cell>
          <cell r="C664"/>
          <cell r="D664" t="str">
            <v>A</v>
          </cell>
          <cell r="E664" t="str">
            <v>LIQUIDADO</v>
          </cell>
          <cell r="F664"/>
          <cell r="G664" t="str">
            <v>PERSONAL</v>
          </cell>
          <cell r="H664" t="str">
            <v>Administracion</v>
          </cell>
          <cell r="I664"/>
          <cell r="J664" t="str">
            <v>ANGELICA</v>
          </cell>
          <cell r="K664" t="str">
            <v>TABARES</v>
          </cell>
          <cell r="L664" t="str">
            <v>LOPEZ</v>
          </cell>
          <cell r="M664">
            <v>4000</v>
          </cell>
          <cell r="N664">
            <v>2.4</v>
          </cell>
          <cell r="O664" t="str">
            <v>SEMANAL</v>
          </cell>
          <cell r="P664">
            <v>39689</v>
          </cell>
        </row>
        <row r="665">
          <cell r="B665">
            <v>677</v>
          </cell>
          <cell r="C665"/>
          <cell r="D665" t="str">
            <v>B</v>
          </cell>
          <cell r="E665" t="str">
            <v>LIQUIDADO</v>
          </cell>
          <cell r="F665"/>
          <cell r="G665" t="str">
            <v>PERSONAL</v>
          </cell>
          <cell r="H665" t="str">
            <v>Monica Flores Mendoza (DF)</v>
          </cell>
          <cell r="I665"/>
          <cell r="J665" t="str">
            <v>MARGARITA</v>
          </cell>
          <cell r="K665" t="str">
            <v>HERNANDEZ</v>
          </cell>
          <cell r="L665" t="str">
            <v>HERNANDEZ</v>
          </cell>
          <cell r="M665">
            <v>5000</v>
          </cell>
          <cell r="N665">
            <v>2.33</v>
          </cell>
          <cell r="O665" t="str">
            <v>SEMANAL</v>
          </cell>
          <cell r="P665">
            <v>39689</v>
          </cell>
        </row>
        <row r="666">
          <cell r="B666">
            <v>678</v>
          </cell>
          <cell r="C666"/>
          <cell r="D666" t="str">
            <v>B</v>
          </cell>
          <cell r="E666" t="str">
            <v>LIQUIDADO</v>
          </cell>
          <cell r="F666"/>
          <cell r="G666" t="str">
            <v>PERSONAL</v>
          </cell>
          <cell r="H666" t="str">
            <v>Monica Flores Mendoza (DF)</v>
          </cell>
          <cell r="I666"/>
          <cell r="J666" t="str">
            <v>Maribel Ivonne</v>
          </cell>
          <cell r="K666" t="str">
            <v>Torres</v>
          </cell>
          <cell r="L666" t="str">
            <v>GarcÃ­a</v>
          </cell>
          <cell r="M666">
            <v>6500</v>
          </cell>
          <cell r="N666">
            <v>2.2599999999999998</v>
          </cell>
          <cell r="O666" t="str">
            <v>SEMANAL</v>
          </cell>
          <cell r="P666">
            <v>39689</v>
          </cell>
        </row>
        <row r="667">
          <cell r="B667">
            <v>679</v>
          </cell>
          <cell r="C667"/>
          <cell r="D667" t="str">
            <v>D</v>
          </cell>
          <cell r="E667" t="str">
            <v>LIQUIDADO</v>
          </cell>
          <cell r="F667"/>
          <cell r="G667" t="str">
            <v>PERSONAL</v>
          </cell>
          <cell r="H667" t="str">
            <v>Marcela Lopez Munoz</v>
          </cell>
          <cell r="I667"/>
          <cell r="J667" t="str">
            <v>EULALIA</v>
          </cell>
          <cell r="K667" t="str">
            <v>DE SANTIAGO</v>
          </cell>
          <cell r="L667" t="str">
            <v>FERNANDEZ</v>
          </cell>
          <cell r="M667">
            <v>7000</v>
          </cell>
          <cell r="N667">
            <v>2.23</v>
          </cell>
          <cell r="O667" t="str">
            <v>SEMANAL</v>
          </cell>
          <cell r="P667">
            <v>39695</v>
          </cell>
        </row>
        <row r="668">
          <cell r="B668">
            <v>680</v>
          </cell>
          <cell r="C668"/>
          <cell r="D668" t="str">
            <v>C</v>
          </cell>
          <cell r="E668" t="str">
            <v>LIQUIDADO</v>
          </cell>
          <cell r="F668"/>
          <cell r="G668" t="str">
            <v>PERSONAL</v>
          </cell>
          <cell r="H668" t="str">
            <v>Monica Flores Mendoza (DF)</v>
          </cell>
          <cell r="I668"/>
          <cell r="J668" t="str">
            <v>ROBERTO</v>
          </cell>
          <cell r="K668" t="str">
            <v>CORTES</v>
          </cell>
          <cell r="L668" t="str">
            <v>BARRAGAN</v>
          </cell>
          <cell r="M668">
            <v>8000</v>
          </cell>
          <cell r="N668">
            <v>2.19</v>
          </cell>
          <cell r="O668" t="str">
            <v>SEMANAL</v>
          </cell>
          <cell r="P668">
            <v>39695</v>
          </cell>
        </row>
        <row r="669">
          <cell r="B669">
            <v>681</v>
          </cell>
          <cell r="C669"/>
          <cell r="D669" t="str">
            <v>D</v>
          </cell>
          <cell r="E669" t="str">
            <v>LIQUIDADO</v>
          </cell>
          <cell r="F669"/>
          <cell r="G669" t="str">
            <v>PERSONAL</v>
          </cell>
          <cell r="H669" t="str">
            <v>Marcela Lopez Munoz</v>
          </cell>
          <cell r="I669"/>
          <cell r="J669" t="str">
            <v>MARIA DEL CARMEN</v>
          </cell>
          <cell r="K669" t="str">
            <v>MARTINEZ</v>
          </cell>
          <cell r="L669" t="str">
            <v>VELAZQUEZ</v>
          </cell>
          <cell r="M669">
            <v>7000</v>
          </cell>
          <cell r="N669">
            <v>2.23</v>
          </cell>
          <cell r="O669" t="str">
            <v>SEMANAL</v>
          </cell>
          <cell r="P669">
            <v>39702</v>
          </cell>
        </row>
        <row r="670">
          <cell r="B670">
            <v>682</v>
          </cell>
          <cell r="C670"/>
          <cell r="D670" t="str">
            <v>D</v>
          </cell>
          <cell r="E670" t="str">
            <v>LIQUIDADO</v>
          </cell>
          <cell r="F670"/>
          <cell r="G670" t="str">
            <v>PERSONAL</v>
          </cell>
          <cell r="H670" t="str">
            <v>Monica Flores Mendoza (DF)</v>
          </cell>
          <cell r="I670"/>
          <cell r="J670" t="str">
            <v>SILVIA</v>
          </cell>
          <cell r="K670" t="str">
            <v>GARCIA</v>
          </cell>
          <cell r="L670" t="str">
            <v>ROBLEDO</v>
          </cell>
          <cell r="M670">
            <v>10000</v>
          </cell>
          <cell r="N670">
            <v>2.15</v>
          </cell>
          <cell r="O670" t="str">
            <v>SEMANAL</v>
          </cell>
          <cell r="P670">
            <v>39695</v>
          </cell>
        </row>
        <row r="671">
          <cell r="B671">
            <v>683</v>
          </cell>
          <cell r="C671"/>
          <cell r="D671" t="str">
            <v>C</v>
          </cell>
          <cell r="E671" t="str">
            <v>LIQUIDADO</v>
          </cell>
          <cell r="F671"/>
          <cell r="G671" t="str">
            <v>PERSONAL</v>
          </cell>
          <cell r="H671" t="str">
            <v>Marcela Lopez Munoz</v>
          </cell>
          <cell r="I671"/>
          <cell r="J671" t="str">
            <v>SUSANA</v>
          </cell>
          <cell r="K671" t="str">
            <v>VALDESPINO</v>
          </cell>
          <cell r="L671" t="str">
            <v>OCADIO</v>
          </cell>
          <cell r="M671">
            <v>5000</v>
          </cell>
          <cell r="N671">
            <v>2.33</v>
          </cell>
          <cell r="O671" t="str">
            <v>SEMANAL</v>
          </cell>
          <cell r="P671">
            <v>39695</v>
          </cell>
        </row>
        <row r="672">
          <cell r="B672">
            <v>684</v>
          </cell>
          <cell r="C672"/>
          <cell r="D672" t="str">
            <v>D</v>
          </cell>
          <cell r="E672" t="str">
            <v>LIQUIDADO</v>
          </cell>
          <cell r="F672"/>
          <cell r="G672" t="str">
            <v>PERSONAL</v>
          </cell>
          <cell r="H672" t="str">
            <v>Administracion</v>
          </cell>
          <cell r="I672"/>
          <cell r="J672" t="str">
            <v>Leopoldo</v>
          </cell>
          <cell r="K672" t="str">
            <v>Estrada</v>
          </cell>
          <cell r="L672" t="str">
            <v>Jimenez</v>
          </cell>
          <cell r="M672">
            <v>10000</v>
          </cell>
          <cell r="N672">
            <v>4.5</v>
          </cell>
          <cell r="O672" t="str">
            <v>CATORCENAL</v>
          </cell>
          <cell r="P672">
            <v>39700</v>
          </cell>
        </row>
        <row r="673">
          <cell r="B673">
            <v>685</v>
          </cell>
          <cell r="C673"/>
          <cell r="D673" t="str">
            <v>C</v>
          </cell>
          <cell r="E673" t="str">
            <v>LIQUIDADO</v>
          </cell>
          <cell r="F673"/>
          <cell r="G673" t="str">
            <v>PERSONAL</v>
          </cell>
          <cell r="H673" t="str">
            <v>Marcela Lopez Munoz</v>
          </cell>
          <cell r="I673"/>
          <cell r="J673" t="str">
            <v>MARIA ANGELICA</v>
          </cell>
          <cell r="K673" t="str">
            <v>GARCIA</v>
          </cell>
          <cell r="L673" t="str">
            <v>ALARCON</v>
          </cell>
          <cell r="M673">
            <v>3500</v>
          </cell>
          <cell r="N673">
            <v>2.44</v>
          </cell>
          <cell r="O673" t="str">
            <v>SEMANAL</v>
          </cell>
          <cell r="P673">
            <v>39701</v>
          </cell>
        </row>
        <row r="674">
          <cell r="B674">
            <v>686</v>
          </cell>
          <cell r="C674"/>
          <cell r="D674" t="str">
            <v>D</v>
          </cell>
          <cell r="E674" t="str">
            <v>LIQUIDADO</v>
          </cell>
          <cell r="F674"/>
          <cell r="G674" t="str">
            <v>PERSONAL</v>
          </cell>
          <cell r="H674" t="str">
            <v>Monica Flores Mendoza (DF)</v>
          </cell>
          <cell r="I674"/>
          <cell r="J674" t="str">
            <v>LLULIANA</v>
          </cell>
          <cell r="K674" t="str">
            <v>GONZALEZ</v>
          </cell>
          <cell r="L674" t="str">
            <v>LICEA</v>
          </cell>
          <cell r="M674">
            <v>5000</v>
          </cell>
          <cell r="N674">
            <v>2.33</v>
          </cell>
          <cell r="O674" t="str">
            <v>SEMANAL</v>
          </cell>
          <cell r="P674">
            <v>39701</v>
          </cell>
        </row>
        <row r="675">
          <cell r="B675">
            <v>687</v>
          </cell>
          <cell r="C675"/>
          <cell r="D675" t="str">
            <v>D</v>
          </cell>
          <cell r="E675" t="str">
            <v>LIQUIDADO</v>
          </cell>
          <cell r="F675"/>
          <cell r="G675" t="str">
            <v>PERSONAL</v>
          </cell>
          <cell r="H675" t="str">
            <v>Monica Flores Mendoza (DF)</v>
          </cell>
          <cell r="I675"/>
          <cell r="J675" t="str">
            <v>GRACIELA</v>
          </cell>
          <cell r="K675" t="str">
            <v>CRUZ</v>
          </cell>
          <cell r="L675" t="str">
            <v>DE LA CRUZ</v>
          </cell>
          <cell r="M675">
            <v>4000</v>
          </cell>
          <cell r="N675">
            <v>2.4</v>
          </cell>
          <cell r="O675" t="str">
            <v>SEMANAL</v>
          </cell>
          <cell r="P675">
            <v>39701</v>
          </cell>
        </row>
        <row r="676">
          <cell r="B676">
            <v>688</v>
          </cell>
          <cell r="C676"/>
          <cell r="D676" t="str">
            <v>C</v>
          </cell>
          <cell r="E676" t="str">
            <v>LIQUIDADO</v>
          </cell>
          <cell r="F676"/>
          <cell r="G676" t="str">
            <v>PERSONAL</v>
          </cell>
          <cell r="H676" t="str">
            <v>Marcela Lopez Munoz</v>
          </cell>
          <cell r="I676"/>
          <cell r="J676" t="str">
            <v>SOCORRO</v>
          </cell>
          <cell r="K676" t="str">
            <v>REYES</v>
          </cell>
          <cell r="L676" t="str">
            <v>LEON</v>
          </cell>
          <cell r="M676">
            <v>4000</v>
          </cell>
          <cell r="N676">
            <v>4.8</v>
          </cell>
          <cell r="O676" t="str">
            <v>QUINCENAL</v>
          </cell>
          <cell r="P676">
            <v>39701</v>
          </cell>
        </row>
        <row r="677">
          <cell r="B677">
            <v>689</v>
          </cell>
          <cell r="C677"/>
          <cell r="D677" t="str">
            <v>B</v>
          </cell>
          <cell r="E677" t="str">
            <v>LIQUIDADO</v>
          </cell>
          <cell r="F677"/>
          <cell r="G677" t="str">
            <v>PERSONAL</v>
          </cell>
          <cell r="H677" t="str">
            <v>Marcela Lopez Munoz</v>
          </cell>
          <cell r="I677"/>
          <cell r="J677" t="str">
            <v>María Guadalupe</v>
          </cell>
          <cell r="K677" t="str">
            <v>Víctoriano</v>
          </cell>
          <cell r="L677" t="str">
            <v>Monzón</v>
          </cell>
          <cell r="M677">
            <v>2000</v>
          </cell>
          <cell r="N677">
            <v>2.57</v>
          </cell>
          <cell r="O677" t="str">
            <v>SEMANAL</v>
          </cell>
          <cell r="P677">
            <v>39701</v>
          </cell>
        </row>
        <row r="678">
          <cell r="B678">
            <v>690</v>
          </cell>
          <cell r="C678"/>
          <cell r="D678" t="str">
            <v>A</v>
          </cell>
          <cell r="E678" t="str">
            <v>LIQUIDADO</v>
          </cell>
          <cell r="F678"/>
          <cell r="G678" t="str">
            <v>PERSONAL</v>
          </cell>
          <cell r="H678" t="str">
            <v>Marcela Lopez Munoz</v>
          </cell>
          <cell r="I678"/>
          <cell r="J678" t="str">
            <v>JORGE</v>
          </cell>
          <cell r="K678" t="str">
            <v>DIAZ</v>
          </cell>
          <cell r="L678" t="str">
            <v>IBARRA</v>
          </cell>
          <cell r="M678">
            <v>3000</v>
          </cell>
          <cell r="N678">
            <v>2.57</v>
          </cell>
          <cell r="O678" t="str">
            <v>SEMANAL</v>
          </cell>
          <cell r="P678">
            <v>39701</v>
          </cell>
        </row>
        <row r="679">
          <cell r="B679">
            <v>691</v>
          </cell>
          <cell r="C679"/>
          <cell r="D679" t="str">
            <v>B</v>
          </cell>
          <cell r="E679" t="str">
            <v>LIQUIDADO</v>
          </cell>
          <cell r="F679"/>
          <cell r="G679" t="str">
            <v>PERSONAL</v>
          </cell>
          <cell r="H679" t="str">
            <v>Monica Flores Mendoza (DF)</v>
          </cell>
          <cell r="I679"/>
          <cell r="J679" t="str">
            <v>JESUS CARLOS</v>
          </cell>
          <cell r="K679" t="str">
            <v>PADILLA</v>
          </cell>
          <cell r="L679" t="str">
            <v>ADAME</v>
          </cell>
          <cell r="M679">
            <v>5000</v>
          </cell>
          <cell r="N679">
            <v>2.33</v>
          </cell>
          <cell r="O679" t="str">
            <v>SEMANAL</v>
          </cell>
          <cell r="P679">
            <v>39701</v>
          </cell>
        </row>
        <row r="680">
          <cell r="B680">
            <v>692</v>
          </cell>
          <cell r="C680"/>
          <cell r="D680" t="str">
            <v>B</v>
          </cell>
          <cell r="E680" t="str">
            <v>LIQUIDADO</v>
          </cell>
          <cell r="F680"/>
          <cell r="G680" t="str">
            <v>PERSONAL</v>
          </cell>
          <cell r="H680" t="str">
            <v>Marcela Lopez Munoz</v>
          </cell>
          <cell r="I680"/>
          <cell r="J680" t="str">
            <v>DULCE MARIA</v>
          </cell>
          <cell r="K680" t="str">
            <v>ARROYO</v>
          </cell>
          <cell r="L680" t="str">
            <v>VELASCO</v>
          </cell>
          <cell r="M680">
            <v>3000</v>
          </cell>
          <cell r="N680">
            <v>4.66</v>
          </cell>
          <cell r="O680" t="str">
            <v>CATORCENAL</v>
          </cell>
          <cell r="P680">
            <v>39701</v>
          </cell>
        </row>
        <row r="681">
          <cell r="B681">
            <v>693</v>
          </cell>
          <cell r="C681"/>
          <cell r="D681" t="str">
            <v>B</v>
          </cell>
          <cell r="E681" t="str">
            <v>LIQUIDADO</v>
          </cell>
          <cell r="F681"/>
          <cell r="G681" t="str">
            <v>PERSONAL</v>
          </cell>
          <cell r="H681" t="str">
            <v>Marcela Lopez Munoz</v>
          </cell>
          <cell r="I681"/>
          <cell r="J681" t="str">
            <v>JAVIER</v>
          </cell>
          <cell r="K681" t="str">
            <v>GODINEZ</v>
          </cell>
          <cell r="L681" t="str">
            <v>TORRES</v>
          </cell>
          <cell r="M681">
            <v>8000</v>
          </cell>
          <cell r="N681">
            <v>2.19</v>
          </cell>
          <cell r="O681" t="str">
            <v>SEMANAL</v>
          </cell>
          <cell r="P681">
            <v>39709</v>
          </cell>
        </row>
        <row r="682">
          <cell r="B682">
            <v>694</v>
          </cell>
          <cell r="C682"/>
          <cell r="D682" t="str">
            <v>C</v>
          </cell>
          <cell r="E682" t="str">
            <v>LIQUIDADO</v>
          </cell>
          <cell r="F682"/>
          <cell r="G682" t="str">
            <v>PERSONAL</v>
          </cell>
          <cell r="H682" t="str">
            <v>Marcela Lopez Munoz</v>
          </cell>
          <cell r="I682"/>
          <cell r="J682" t="str">
            <v>ROCIO BERENICE</v>
          </cell>
          <cell r="K682" t="str">
            <v>ALAMEDA</v>
          </cell>
          <cell r="L682" t="str">
            <v>RODRIGUEZ</v>
          </cell>
          <cell r="M682">
            <v>16000</v>
          </cell>
          <cell r="N682">
            <v>2.0299999999999998</v>
          </cell>
          <cell r="O682" t="str">
            <v>SEMANAL</v>
          </cell>
          <cell r="P682">
            <v>39709</v>
          </cell>
        </row>
        <row r="683">
          <cell r="B683">
            <v>695</v>
          </cell>
          <cell r="C683"/>
          <cell r="D683" t="str">
            <v>B</v>
          </cell>
          <cell r="E683" t="str">
            <v>LIQUIDADO</v>
          </cell>
          <cell r="F683"/>
          <cell r="G683" t="str">
            <v>PERSONAL</v>
          </cell>
          <cell r="H683" t="str">
            <v>Monica Flores Mendoza (DF)</v>
          </cell>
          <cell r="I683"/>
          <cell r="J683" t="str">
            <v>JESUS EDUARDO</v>
          </cell>
          <cell r="K683" t="str">
            <v>GALAN</v>
          </cell>
          <cell r="L683" t="str">
            <v>LOPEZ</v>
          </cell>
          <cell r="M683">
            <v>3000</v>
          </cell>
          <cell r="N683">
            <v>2.57</v>
          </cell>
          <cell r="O683" t="str">
            <v>SEMANAL</v>
          </cell>
          <cell r="P683">
            <v>39709</v>
          </cell>
        </row>
        <row r="684">
          <cell r="B684">
            <v>696</v>
          </cell>
          <cell r="C684"/>
          <cell r="D684" t="str">
            <v>D</v>
          </cell>
          <cell r="E684" t="str">
            <v>LIQUIDADO</v>
          </cell>
          <cell r="F684"/>
          <cell r="G684" t="str">
            <v>PERSONAL</v>
          </cell>
          <cell r="H684" t="str">
            <v>Marcela Lopez Munoz</v>
          </cell>
          <cell r="I684"/>
          <cell r="J684" t="str">
            <v>LETICIA</v>
          </cell>
          <cell r="K684" t="str">
            <v>DAVILA</v>
          </cell>
          <cell r="L684" t="str">
            <v>FRANCO</v>
          </cell>
          <cell r="M684">
            <v>5000</v>
          </cell>
          <cell r="N684">
            <v>2.33</v>
          </cell>
          <cell r="O684" t="str">
            <v>SEMANAL</v>
          </cell>
          <cell r="P684">
            <v>39709</v>
          </cell>
        </row>
        <row r="685">
          <cell r="B685">
            <v>697</v>
          </cell>
          <cell r="C685"/>
          <cell r="D685" t="str">
            <v>C</v>
          </cell>
          <cell r="E685" t="str">
            <v>LIQUIDADO</v>
          </cell>
          <cell r="F685"/>
          <cell r="G685" t="str">
            <v>PERSONAL</v>
          </cell>
          <cell r="H685" t="str">
            <v>Monica Flores Mendoza (DF)</v>
          </cell>
          <cell r="I685"/>
          <cell r="J685" t="str">
            <v>JACINTO</v>
          </cell>
          <cell r="K685" t="str">
            <v>MUÑOZ</v>
          </cell>
          <cell r="L685" t="str">
            <v>DIOSDADO</v>
          </cell>
          <cell r="M685">
            <v>10000</v>
          </cell>
          <cell r="N685">
            <v>2.15</v>
          </cell>
          <cell r="O685" t="str">
            <v>SEMANAL</v>
          </cell>
          <cell r="P685">
            <v>39709</v>
          </cell>
        </row>
        <row r="686">
          <cell r="B686">
            <v>698</v>
          </cell>
          <cell r="C686"/>
          <cell r="D686" t="str">
            <v>D</v>
          </cell>
          <cell r="E686" t="str">
            <v>LIQUIDADO</v>
          </cell>
          <cell r="F686"/>
          <cell r="G686" t="str">
            <v>PERSONAL</v>
          </cell>
          <cell r="H686" t="str">
            <v>Marcela Lopez Munoz</v>
          </cell>
          <cell r="I686"/>
          <cell r="J686" t="str">
            <v>MARIA EPIFANIA</v>
          </cell>
          <cell r="K686" t="str">
            <v>CARRERA</v>
          </cell>
          <cell r="L686" t="str">
            <v>VASQUEZ</v>
          </cell>
          <cell r="M686">
            <v>6000</v>
          </cell>
          <cell r="N686">
            <v>2.2599999999999998</v>
          </cell>
          <cell r="O686" t="str">
            <v>SEMANAL</v>
          </cell>
          <cell r="P686">
            <v>39709</v>
          </cell>
        </row>
        <row r="687">
          <cell r="B687">
            <v>699</v>
          </cell>
          <cell r="C687"/>
          <cell r="D687" t="str">
            <v>C</v>
          </cell>
          <cell r="E687" t="str">
            <v>LIQUIDADO</v>
          </cell>
          <cell r="F687"/>
          <cell r="G687" t="str">
            <v>PERSONAL</v>
          </cell>
          <cell r="H687" t="str">
            <v>Monica Flores Mendoza (DF)</v>
          </cell>
          <cell r="I687"/>
          <cell r="J687" t="str">
            <v>Perla SofiA</v>
          </cell>
          <cell r="K687" t="str">
            <v>Ruiz</v>
          </cell>
          <cell r="L687" t="str">
            <v>Aguilar</v>
          </cell>
          <cell r="M687">
            <v>10000</v>
          </cell>
          <cell r="N687">
            <v>2.15</v>
          </cell>
          <cell r="O687" t="str">
            <v>SEMANAL</v>
          </cell>
          <cell r="P687">
            <v>39709</v>
          </cell>
        </row>
        <row r="688">
          <cell r="B688">
            <v>700</v>
          </cell>
          <cell r="C688"/>
          <cell r="D688" t="str">
            <v>A</v>
          </cell>
          <cell r="E688" t="str">
            <v>LIQUIDADO</v>
          </cell>
          <cell r="F688"/>
          <cell r="G688" t="str">
            <v>PERSONAL</v>
          </cell>
          <cell r="H688" t="str">
            <v>Administracion</v>
          </cell>
          <cell r="I688"/>
          <cell r="J688" t="str">
            <v>FERNANDO</v>
          </cell>
          <cell r="K688" t="str">
            <v>SANCHEZ</v>
          </cell>
          <cell r="L688" t="str">
            <v>CERVANTES</v>
          </cell>
          <cell r="M688">
            <v>1050</v>
          </cell>
          <cell r="N688">
            <v>0</v>
          </cell>
          <cell r="O688" t="str">
            <v>CATORCENAL</v>
          </cell>
          <cell r="P688">
            <v>39709</v>
          </cell>
        </row>
        <row r="689">
          <cell r="B689">
            <v>701</v>
          </cell>
          <cell r="C689"/>
          <cell r="D689" t="str">
            <v>B</v>
          </cell>
          <cell r="E689" t="str">
            <v>LIQUIDADO</v>
          </cell>
          <cell r="F689"/>
          <cell r="G689" t="str">
            <v>PERSONAL</v>
          </cell>
          <cell r="H689" t="str">
            <v>Marcela Lopez Munoz</v>
          </cell>
          <cell r="I689"/>
          <cell r="J689" t="str">
            <v>ANGELA</v>
          </cell>
          <cell r="K689" t="str">
            <v>RODRIGUEZ</v>
          </cell>
          <cell r="L689" t="str">
            <v>SORIA</v>
          </cell>
          <cell r="M689">
            <v>3000</v>
          </cell>
          <cell r="N689">
            <v>2.57</v>
          </cell>
          <cell r="O689" t="str">
            <v>SEMANAL</v>
          </cell>
          <cell r="P689">
            <v>39709</v>
          </cell>
        </row>
        <row r="690">
          <cell r="B690">
            <v>702</v>
          </cell>
          <cell r="C690"/>
          <cell r="D690" t="str">
            <v>D</v>
          </cell>
          <cell r="E690" t="str">
            <v>INCOBRABLE</v>
          </cell>
          <cell r="F690"/>
          <cell r="G690" t="str">
            <v>PERSONAL</v>
          </cell>
          <cell r="H690" t="str">
            <v>Josefina Ochoa</v>
          </cell>
          <cell r="I690"/>
          <cell r="J690" t="str">
            <v>Guadalupe</v>
          </cell>
          <cell r="K690" t="str">
            <v>Flores</v>
          </cell>
          <cell r="L690" t="str">
            <v>Cano</v>
          </cell>
          <cell r="M690">
            <v>6000</v>
          </cell>
          <cell r="N690">
            <v>2.33</v>
          </cell>
          <cell r="O690" t="str">
            <v>MENSUAL</v>
          </cell>
          <cell r="P690">
            <v>39709</v>
          </cell>
        </row>
        <row r="691">
          <cell r="B691">
            <v>703</v>
          </cell>
          <cell r="C691"/>
          <cell r="D691" t="str">
            <v>B</v>
          </cell>
          <cell r="E691" t="str">
            <v>LIQUIDADO</v>
          </cell>
          <cell r="F691"/>
          <cell r="G691" t="str">
            <v>PERSONAL</v>
          </cell>
          <cell r="H691" t="str">
            <v>Monica Flores Mendoza (DF)</v>
          </cell>
          <cell r="I691"/>
          <cell r="J691" t="str">
            <v>Jose</v>
          </cell>
          <cell r="K691" t="str">
            <v>GOMEZ</v>
          </cell>
          <cell r="L691" t="str">
            <v>DOMINGUEZ</v>
          </cell>
          <cell r="M691">
            <v>20000</v>
          </cell>
          <cell r="N691">
            <v>4</v>
          </cell>
          <cell r="O691" t="str">
            <v>CATORCENAL</v>
          </cell>
          <cell r="P691">
            <v>39709</v>
          </cell>
        </row>
        <row r="692">
          <cell r="B692">
            <v>704</v>
          </cell>
          <cell r="C692"/>
          <cell r="D692" t="str">
            <v>C</v>
          </cell>
          <cell r="E692" t="str">
            <v>LIQUIDADO</v>
          </cell>
          <cell r="F692"/>
          <cell r="G692" t="str">
            <v>PERSONAL</v>
          </cell>
          <cell r="H692" t="str">
            <v>Marcela Lopez Munoz</v>
          </cell>
          <cell r="I692"/>
          <cell r="J692" t="str">
            <v>Carolina</v>
          </cell>
          <cell r="K692" t="str">
            <v>García</v>
          </cell>
          <cell r="L692" t="str">
            <v>Torres</v>
          </cell>
          <cell r="M692">
            <v>12000</v>
          </cell>
          <cell r="N692">
            <v>2.06</v>
          </cell>
          <cell r="O692" t="str">
            <v>SEMANAL</v>
          </cell>
          <cell r="P692">
            <v>39709</v>
          </cell>
        </row>
        <row r="693">
          <cell r="B693">
            <v>705</v>
          </cell>
          <cell r="C693"/>
          <cell r="D693" t="str">
            <v>B</v>
          </cell>
          <cell r="E693" t="str">
            <v>LIQUIDADO</v>
          </cell>
          <cell r="F693"/>
          <cell r="G693" t="str">
            <v>PERSONAL</v>
          </cell>
          <cell r="H693" t="str">
            <v>Monica Flores Mendoza (DF)</v>
          </cell>
          <cell r="I693"/>
          <cell r="J693" t="str">
            <v>MAURA ALICIA</v>
          </cell>
          <cell r="K693" t="str">
            <v>ARIAS</v>
          </cell>
          <cell r="L693" t="str">
            <v>SANCHEZ</v>
          </cell>
          <cell r="M693">
            <v>6000</v>
          </cell>
          <cell r="N693">
            <v>2.2599999999999998</v>
          </cell>
          <cell r="O693" t="str">
            <v>SEMANAL</v>
          </cell>
          <cell r="P693">
            <v>39709</v>
          </cell>
        </row>
        <row r="694">
          <cell r="B694">
            <v>706</v>
          </cell>
          <cell r="C694"/>
          <cell r="D694" t="str">
            <v>B</v>
          </cell>
          <cell r="E694" t="str">
            <v>LIQUIDADO</v>
          </cell>
          <cell r="F694"/>
          <cell r="G694" t="str">
            <v>PERSONAL</v>
          </cell>
          <cell r="H694" t="str">
            <v>Monica Flores Mendoza (DF)</v>
          </cell>
          <cell r="I694"/>
          <cell r="J694" t="str">
            <v>DOMITILA</v>
          </cell>
          <cell r="K694" t="str">
            <v>LOPEZ</v>
          </cell>
          <cell r="L694" t="str">
            <v>MARTINEZ</v>
          </cell>
          <cell r="M694">
            <v>5000</v>
          </cell>
          <cell r="N694">
            <v>2.33</v>
          </cell>
          <cell r="O694" t="str">
            <v>SEMANAL</v>
          </cell>
          <cell r="P694">
            <v>39713</v>
          </cell>
        </row>
        <row r="695">
          <cell r="B695">
            <v>707</v>
          </cell>
          <cell r="C695"/>
          <cell r="D695" t="str">
            <v>C</v>
          </cell>
          <cell r="E695" t="str">
            <v>LIQUIDADO</v>
          </cell>
          <cell r="F695"/>
          <cell r="G695" t="str">
            <v>PERSONAL</v>
          </cell>
          <cell r="H695" t="str">
            <v>Monica Flores Mendoza (DF)</v>
          </cell>
          <cell r="I695"/>
          <cell r="J695" t="str">
            <v>ERNESTINA</v>
          </cell>
          <cell r="K695" t="str">
            <v>SORIA</v>
          </cell>
          <cell r="L695" t="str">
            <v>GARCÍA</v>
          </cell>
          <cell r="M695">
            <v>8000</v>
          </cell>
          <cell r="N695">
            <v>2.19</v>
          </cell>
          <cell r="O695" t="str">
            <v>SEMANAL</v>
          </cell>
          <cell r="P695">
            <v>39709</v>
          </cell>
        </row>
        <row r="696">
          <cell r="B696">
            <v>708</v>
          </cell>
          <cell r="C696"/>
          <cell r="D696" t="str">
            <v>C</v>
          </cell>
          <cell r="E696" t="str">
            <v>LIQUIDADO</v>
          </cell>
          <cell r="F696"/>
          <cell r="G696" t="str">
            <v>PERSONAL</v>
          </cell>
          <cell r="H696" t="str">
            <v>Monica Flores Mendoza (DF)</v>
          </cell>
          <cell r="I696"/>
          <cell r="J696" t="str">
            <v>MARIA DEL CARMEN NANCY</v>
          </cell>
          <cell r="K696" t="str">
            <v>GODINEZ</v>
          </cell>
          <cell r="L696" t="str">
            <v>VELAZQUEZ</v>
          </cell>
          <cell r="M696">
            <v>6000</v>
          </cell>
          <cell r="N696">
            <v>2.2599999999999998</v>
          </cell>
          <cell r="O696" t="str">
            <v>SEMANAL</v>
          </cell>
          <cell r="P696">
            <v>39709</v>
          </cell>
        </row>
        <row r="697">
          <cell r="B697">
            <v>709</v>
          </cell>
          <cell r="C697"/>
          <cell r="D697" t="str">
            <v>D</v>
          </cell>
          <cell r="E697" t="str">
            <v>LIQUIDADO</v>
          </cell>
          <cell r="F697"/>
          <cell r="G697" t="str">
            <v>PERSONAL</v>
          </cell>
          <cell r="H697" t="str">
            <v>Monica Flores Mendoza (DF)</v>
          </cell>
          <cell r="I697"/>
          <cell r="J697" t="str">
            <v>REBECA</v>
          </cell>
          <cell r="K697" t="str">
            <v>MOLINA</v>
          </cell>
          <cell r="L697" t="str">
            <v>BELLO</v>
          </cell>
          <cell r="M697">
            <v>6000</v>
          </cell>
          <cell r="N697">
            <v>2.2599999999999998</v>
          </cell>
          <cell r="O697" t="str">
            <v>SEMANAL</v>
          </cell>
          <cell r="P697">
            <v>39709</v>
          </cell>
        </row>
        <row r="698">
          <cell r="B698">
            <v>710</v>
          </cell>
          <cell r="C698"/>
          <cell r="D698" t="str">
            <v>B</v>
          </cell>
          <cell r="E698" t="str">
            <v>LIQUIDADO</v>
          </cell>
          <cell r="F698"/>
          <cell r="G698" t="str">
            <v>SOLIDARIO</v>
          </cell>
          <cell r="H698" t="str">
            <v>Marcela Lopez Munoz</v>
          </cell>
          <cell r="I698"/>
          <cell r="J698" t="str">
            <v>GRUPO SILVIA</v>
          </cell>
          <cell r="K698"/>
          <cell r="L698"/>
          <cell r="M698">
            <v>10000</v>
          </cell>
          <cell r="N698">
            <v>2.15</v>
          </cell>
          <cell r="O698" t="str">
            <v>SEMANAL</v>
          </cell>
          <cell r="P698">
            <v>39709</v>
          </cell>
        </row>
        <row r="699">
          <cell r="B699">
            <v>711</v>
          </cell>
          <cell r="C699"/>
          <cell r="D699" t="str">
            <v>D</v>
          </cell>
          <cell r="E699" t="str">
            <v>LIQUIDADO</v>
          </cell>
          <cell r="F699"/>
          <cell r="G699" t="str">
            <v>PERSONAL</v>
          </cell>
          <cell r="H699" t="str">
            <v>Marcela Lopez Munoz</v>
          </cell>
          <cell r="I699"/>
          <cell r="J699" t="str">
            <v>Jorge Samuel</v>
          </cell>
          <cell r="K699" t="str">
            <v>Beltrán</v>
          </cell>
          <cell r="L699" t="str">
            <v>Paz</v>
          </cell>
          <cell r="M699">
            <v>10000</v>
          </cell>
          <cell r="N699">
            <v>2.15</v>
          </cell>
          <cell r="O699" t="str">
            <v>SEMANAL</v>
          </cell>
          <cell r="P699">
            <v>39714</v>
          </cell>
        </row>
        <row r="700">
          <cell r="B700">
            <v>712</v>
          </cell>
          <cell r="C700"/>
          <cell r="D700" t="str">
            <v>B</v>
          </cell>
          <cell r="E700" t="str">
            <v>LIQUIDADO</v>
          </cell>
          <cell r="F700"/>
          <cell r="G700" t="str">
            <v>PERSONAL</v>
          </cell>
          <cell r="H700" t="str">
            <v>Monica Flores Mendoza (DF)</v>
          </cell>
          <cell r="I700"/>
          <cell r="J700" t="str">
            <v>ERIKA</v>
          </cell>
          <cell r="K700" t="str">
            <v>MORENO</v>
          </cell>
          <cell r="L700" t="str">
            <v>LOPEZ</v>
          </cell>
          <cell r="M700">
            <v>3000</v>
          </cell>
          <cell r="N700">
            <v>5.14</v>
          </cell>
          <cell r="O700" t="str">
            <v>CATORCENAL</v>
          </cell>
          <cell r="P700">
            <v>39714</v>
          </cell>
        </row>
        <row r="701">
          <cell r="B701">
            <v>713</v>
          </cell>
          <cell r="C701"/>
          <cell r="D701" t="str">
            <v>C</v>
          </cell>
          <cell r="E701" t="str">
            <v>LIQUIDADO</v>
          </cell>
          <cell r="F701"/>
          <cell r="G701" t="str">
            <v>PERSONAL</v>
          </cell>
          <cell r="H701" t="str">
            <v>Monica Flores Mendoza (DF)</v>
          </cell>
          <cell r="I701"/>
          <cell r="J701" t="str">
            <v>CAROLINA</v>
          </cell>
          <cell r="K701" t="str">
            <v>NUÑEZ</v>
          </cell>
          <cell r="L701" t="str">
            <v>CHAVEZ</v>
          </cell>
          <cell r="M701">
            <v>5000</v>
          </cell>
          <cell r="N701">
            <v>2.33</v>
          </cell>
          <cell r="O701" t="str">
            <v>SEMANAL</v>
          </cell>
          <cell r="P701">
            <v>39720</v>
          </cell>
        </row>
        <row r="702">
          <cell r="B702">
            <v>714</v>
          </cell>
          <cell r="C702"/>
          <cell r="D702" t="str">
            <v>B</v>
          </cell>
          <cell r="E702" t="str">
            <v>LIQUIDADO</v>
          </cell>
          <cell r="F702"/>
          <cell r="G702" t="str">
            <v>PERSONAL</v>
          </cell>
          <cell r="H702" t="str">
            <v>Monica Flores Mendoza (DF)</v>
          </cell>
          <cell r="I702"/>
          <cell r="J702" t="str">
            <v>FELIX ELVIRA</v>
          </cell>
          <cell r="K702" t="str">
            <v>SANCHEZ</v>
          </cell>
          <cell r="L702" t="str">
            <v>MORALES</v>
          </cell>
          <cell r="M702">
            <v>7000</v>
          </cell>
          <cell r="N702">
            <v>2.23</v>
          </cell>
          <cell r="O702" t="str">
            <v>SEMANAL</v>
          </cell>
          <cell r="P702">
            <v>39714</v>
          </cell>
        </row>
        <row r="703">
          <cell r="B703">
            <v>715</v>
          </cell>
          <cell r="C703"/>
          <cell r="D703" t="str">
            <v>D</v>
          </cell>
          <cell r="E703" t="str">
            <v>INCOBRABLE</v>
          </cell>
          <cell r="F703"/>
          <cell r="G703" t="str">
            <v>PERSONAL</v>
          </cell>
          <cell r="H703" t="str">
            <v>Monica Flores Mendoza (DF)</v>
          </cell>
          <cell r="I703"/>
          <cell r="J703" t="str">
            <v>MARGARITA</v>
          </cell>
          <cell r="K703" t="str">
            <v>LEYBON</v>
          </cell>
          <cell r="L703" t="str">
            <v>GONZALEZ</v>
          </cell>
          <cell r="M703">
            <v>5000</v>
          </cell>
          <cell r="N703">
            <v>2.33</v>
          </cell>
          <cell r="O703" t="str">
            <v>SEMANAL</v>
          </cell>
          <cell r="P703">
            <v>39714</v>
          </cell>
        </row>
        <row r="704">
          <cell r="B704">
            <v>716</v>
          </cell>
          <cell r="C704"/>
          <cell r="D704" t="str">
            <v>A</v>
          </cell>
          <cell r="E704" t="str">
            <v>LIQUIDADO</v>
          </cell>
          <cell r="F704"/>
          <cell r="G704" t="str">
            <v>PERSONAL</v>
          </cell>
          <cell r="H704" t="str">
            <v>Marcela Lopez Munoz</v>
          </cell>
          <cell r="I704"/>
          <cell r="J704" t="str">
            <v>JUAN MANUEL</v>
          </cell>
          <cell r="K704" t="str">
            <v>GOMEZ</v>
          </cell>
          <cell r="L704" t="str">
            <v>BUSTAMANTE</v>
          </cell>
          <cell r="M704">
            <v>5000</v>
          </cell>
          <cell r="N704">
            <v>2.33</v>
          </cell>
          <cell r="O704" t="str">
            <v>SEMANAL</v>
          </cell>
          <cell r="P704">
            <v>39714</v>
          </cell>
        </row>
        <row r="705">
          <cell r="B705">
            <v>717</v>
          </cell>
          <cell r="C705"/>
          <cell r="D705" t="str">
            <v>D</v>
          </cell>
          <cell r="E705" t="str">
            <v>LIQUIDADO</v>
          </cell>
          <cell r="F705"/>
          <cell r="G705" t="str">
            <v>PERSONAL</v>
          </cell>
          <cell r="H705" t="str">
            <v>Monica Flores Mendoza (DF)</v>
          </cell>
          <cell r="I705"/>
          <cell r="J705" t="str">
            <v>DAVID</v>
          </cell>
          <cell r="K705" t="str">
            <v>ZAVALA</v>
          </cell>
          <cell r="L705" t="str">
            <v>CORONA</v>
          </cell>
          <cell r="M705">
            <v>5000</v>
          </cell>
          <cell r="N705">
            <v>2.33</v>
          </cell>
          <cell r="O705" t="str">
            <v>CATORCENAL</v>
          </cell>
          <cell r="P705">
            <v>39714</v>
          </cell>
        </row>
        <row r="706">
          <cell r="B706">
            <v>718</v>
          </cell>
          <cell r="C706"/>
          <cell r="D706" t="str">
            <v>B</v>
          </cell>
          <cell r="E706" t="str">
            <v>LIQUIDADO</v>
          </cell>
          <cell r="F706"/>
          <cell r="G706" t="str">
            <v>PERSONAL</v>
          </cell>
          <cell r="H706" t="str">
            <v>Monica Flores Mendoza (DF)</v>
          </cell>
          <cell r="I706"/>
          <cell r="J706" t="str">
            <v>ROSA ALBA</v>
          </cell>
          <cell r="K706" t="str">
            <v>VELASCO</v>
          </cell>
          <cell r="L706" t="str">
            <v>MIRANDA</v>
          </cell>
          <cell r="M706">
            <v>6000</v>
          </cell>
          <cell r="N706">
            <v>2.2599999999999998</v>
          </cell>
          <cell r="O706" t="str">
            <v>SEMANAL</v>
          </cell>
          <cell r="P706">
            <v>39716</v>
          </cell>
        </row>
        <row r="707">
          <cell r="B707">
            <v>719</v>
          </cell>
          <cell r="C707"/>
          <cell r="D707" t="str">
            <v>B</v>
          </cell>
          <cell r="E707" t="str">
            <v>LIQUIDADO</v>
          </cell>
          <cell r="F707"/>
          <cell r="G707" t="str">
            <v>PERSONAL</v>
          </cell>
          <cell r="H707" t="str">
            <v>Marcela Lopez Munoz</v>
          </cell>
          <cell r="I707"/>
          <cell r="J707" t="str">
            <v>ALEJANDRA</v>
          </cell>
          <cell r="K707" t="str">
            <v>LOPEZ</v>
          </cell>
          <cell r="L707" t="str">
            <v>MORALES</v>
          </cell>
          <cell r="M707">
            <v>10000</v>
          </cell>
          <cell r="N707">
            <v>2.15</v>
          </cell>
          <cell r="O707" t="str">
            <v>SEMANAL</v>
          </cell>
          <cell r="P707">
            <v>39714</v>
          </cell>
        </row>
        <row r="708">
          <cell r="B708">
            <v>720</v>
          </cell>
          <cell r="C708"/>
          <cell r="D708" t="str">
            <v>B</v>
          </cell>
          <cell r="E708" t="str">
            <v>LIQUIDADO</v>
          </cell>
          <cell r="F708"/>
          <cell r="G708" t="str">
            <v>PERSONAL</v>
          </cell>
          <cell r="H708" t="str">
            <v>Marcela Lopez Munoz</v>
          </cell>
          <cell r="I708"/>
          <cell r="J708" t="str">
            <v>EMILIA</v>
          </cell>
          <cell r="K708" t="str">
            <v>CANDIANI</v>
          </cell>
          <cell r="L708" t="str">
            <v>GONZALEZ</v>
          </cell>
          <cell r="M708">
            <v>10000</v>
          </cell>
          <cell r="N708">
            <v>2.15</v>
          </cell>
          <cell r="O708" t="str">
            <v>SEMANAL</v>
          </cell>
          <cell r="P708">
            <v>39716</v>
          </cell>
        </row>
        <row r="709">
          <cell r="B709">
            <v>721</v>
          </cell>
          <cell r="C709"/>
          <cell r="D709" t="str">
            <v>B</v>
          </cell>
          <cell r="E709" t="str">
            <v>LIQUIDADO</v>
          </cell>
          <cell r="F709"/>
          <cell r="G709" t="str">
            <v>PERSONAL</v>
          </cell>
          <cell r="H709" t="str">
            <v>Monica Flores Mendoza (DF)</v>
          </cell>
          <cell r="I709"/>
          <cell r="J709" t="str">
            <v>MIRIAM ARACELI</v>
          </cell>
          <cell r="K709" t="str">
            <v>ANDRADE</v>
          </cell>
          <cell r="L709" t="str">
            <v>PEREZ</v>
          </cell>
          <cell r="M709">
            <v>8000</v>
          </cell>
          <cell r="N709">
            <v>2.19</v>
          </cell>
          <cell r="O709" t="str">
            <v>SEMANAL</v>
          </cell>
          <cell r="P709">
            <v>39714</v>
          </cell>
        </row>
        <row r="710">
          <cell r="B710">
            <v>722</v>
          </cell>
          <cell r="C710"/>
          <cell r="D710" t="str">
            <v>C</v>
          </cell>
          <cell r="E710" t="str">
            <v>LIQUIDADO</v>
          </cell>
          <cell r="F710"/>
          <cell r="G710" t="str">
            <v>PERSONAL</v>
          </cell>
          <cell r="H710" t="str">
            <v>Marcela Lopez Munoz</v>
          </cell>
          <cell r="I710"/>
          <cell r="J710" t="str">
            <v>ARIANA JANETH</v>
          </cell>
          <cell r="K710" t="str">
            <v>MENDOZA</v>
          </cell>
          <cell r="L710" t="str">
            <v>RUIZ</v>
          </cell>
          <cell r="M710">
            <v>4000</v>
          </cell>
          <cell r="N710">
            <v>4.8</v>
          </cell>
          <cell r="O710" t="str">
            <v>CATORCENAL</v>
          </cell>
          <cell r="P710">
            <v>39714</v>
          </cell>
        </row>
        <row r="711">
          <cell r="B711">
            <v>723</v>
          </cell>
          <cell r="C711"/>
          <cell r="D711" t="str">
            <v>D</v>
          </cell>
          <cell r="E711" t="str">
            <v>INCOBRABLE</v>
          </cell>
          <cell r="F711"/>
          <cell r="G711" t="str">
            <v>PERSONAL</v>
          </cell>
          <cell r="H711" t="str">
            <v>Monica Flores Mendoza (DF)</v>
          </cell>
          <cell r="I711"/>
          <cell r="J711" t="str">
            <v>VERONICA</v>
          </cell>
          <cell r="K711" t="str">
            <v>MEDINA</v>
          </cell>
          <cell r="L711" t="str">
            <v>DELGADO</v>
          </cell>
          <cell r="M711">
            <v>3000</v>
          </cell>
          <cell r="N711">
            <v>5.14</v>
          </cell>
          <cell r="O711" t="str">
            <v>CATORCENAL</v>
          </cell>
          <cell r="P711">
            <v>39714</v>
          </cell>
        </row>
        <row r="712">
          <cell r="B712">
            <v>724</v>
          </cell>
          <cell r="C712"/>
          <cell r="D712" t="str">
            <v>B</v>
          </cell>
          <cell r="E712" t="str">
            <v>LIQUIDADO</v>
          </cell>
          <cell r="F712"/>
          <cell r="G712" t="str">
            <v>PERSONAL</v>
          </cell>
          <cell r="H712" t="str">
            <v>Administracion</v>
          </cell>
          <cell r="I712"/>
          <cell r="J712" t="str">
            <v>MARIA DEL CARMEN</v>
          </cell>
          <cell r="K712" t="str">
            <v>MURILLO</v>
          </cell>
          <cell r="L712" t="str">
            <v>JARAMILLO</v>
          </cell>
          <cell r="M712">
            <v>25000</v>
          </cell>
          <cell r="N712">
            <v>1.92</v>
          </cell>
          <cell r="O712" t="str">
            <v>SEMANAL</v>
          </cell>
          <cell r="P712">
            <v>39715</v>
          </cell>
        </row>
        <row r="713">
          <cell r="B713">
            <v>725</v>
          </cell>
          <cell r="C713"/>
          <cell r="D713" t="str">
            <v>B</v>
          </cell>
          <cell r="E713" t="str">
            <v>LIQUIDADO</v>
          </cell>
          <cell r="F713"/>
          <cell r="G713" t="str">
            <v>PERSONAL</v>
          </cell>
          <cell r="H713" t="str">
            <v>Administracion</v>
          </cell>
          <cell r="I713"/>
          <cell r="J713" t="str">
            <v>FEDERICO</v>
          </cell>
          <cell r="K713" t="str">
            <v>SANCHEZ</v>
          </cell>
          <cell r="L713" t="str">
            <v>CERVANTES</v>
          </cell>
          <cell r="M713">
            <v>10000</v>
          </cell>
          <cell r="N713">
            <v>4.5999999999999996</v>
          </cell>
          <cell r="O713" t="str">
            <v>MENSUAL</v>
          </cell>
          <cell r="P713">
            <v>39716</v>
          </cell>
        </row>
        <row r="714">
          <cell r="B714">
            <v>726</v>
          </cell>
          <cell r="C714"/>
          <cell r="D714" t="str">
            <v>C</v>
          </cell>
          <cell r="E714" t="str">
            <v>LIQUIDADO</v>
          </cell>
          <cell r="F714"/>
          <cell r="G714" t="str">
            <v>PERSONAL</v>
          </cell>
          <cell r="H714" t="str">
            <v>Monica Flores Mendoza (DF)</v>
          </cell>
          <cell r="I714"/>
          <cell r="J714" t="str">
            <v>DALILA</v>
          </cell>
          <cell r="K714" t="str">
            <v>CASTILLO</v>
          </cell>
          <cell r="L714" t="str">
            <v>SANTIAGO</v>
          </cell>
          <cell r="M714">
            <v>5000</v>
          </cell>
          <cell r="N714">
            <v>2.33</v>
          </cell>
          <cell r="O714" t="str">
            <v>SEMANAL</v>
          </cell>
          <cell r="P714">
            <v>39722</v>
          </cell>
        </row>
        <row r="715">
          <cell r="B715">
            <v>727</v>
          </cell>
          <cell r="C715"/>
          <cell r="D715" t="str">
            <v>D</v>
          </cell>
          <cell r="E715" t="str">
            <v>LIQUIDADO</v>
          </cell>
          <cell r="F715"/>
          <cell r="G715" t="str">
            <v>PERSONAL</v>
          </cell>
          <cell r="H715" t="str">
            <v>Pedro Solano Quiroz</v>
          </cell>
          <cell r="I715"/>
          <cell r="J715" t="str">
            <v>Pablo</v>
          </cell>
          <cell r="K715" t="str">
            <v>Hernandez</v>
          </cell>
          <cell r="L715" t="str">
            <v>Gonzalez</v>
          </cell>
          <cell r="M715">
            <v>4000</v>
          </cell>
          <cell r="N715">
            <v>2.4</v>
          </cell>
          <cell r="O715" t="str">
            <v>SEMANAL</v>
          </cell>
          <cell r="P715">
            <v>39720</v>
          </cell>
        </row>
        <row r="716">
          <cell r="B716">
            <v>728</v>
          </cell>
          <cell r="C716"/>
          <cell r="D716" t="str">
            <v>C</v>
          </cell>
          <cell r="E716" t="str">
            <v>LIQUIDADO</v>
          </cell>
          <cell r="F716"/>
          <cell r="G716" t="str">
            <v>PERSONAL</v>
          </cell>
          <cell r="H716" t="str">
            <v>Monica Flores Mendoza (DF)</v>
          </cell>
          <cell r="I716"/>
          <cell r="J716" t="str">
            <v>José Santiago</v>
          </cell>
          <cell r="K716" t="str">
            <v>Carvajal</v>
          </cell>
          <cell r="L716" t="str">
            <v>Islas</v>
          </cell>
          <cell r="M716">
            <v>8000</v>
          </cell>
          <cell r="N716">
            <v>2.19</v>
          </cell>
          <cell r="O716" t="str">
            <v>SEMANAL</v>
          </cell>
          <cell r="P716">
            <v>39720</v>
          </cell>
        </row>
        <row r="717">
          <cell r="B717">
            <v>729</v>
          </cell>
          <cell r="C717"/>
          <cell r="D717" t="str">
            <v>D</v>
          </cell>
          <cell r="E717" t="str">
            <v>LIQUIDADO</v>
          </cell>
          <cell r="F717"/>
          <cell r="G717" t="str">
            <v>PERSONAL</v>
          </cell>
          <cell r="H717" t="str">
            <v>Marcela Lopez Munoz</v>
          </cell>
          <cell r="I717"/>
          <cell r="J717" t="str">
            <v>MARIA DEL CARMEN</v>
          </cell>
          <cell r="K717" t="str">
            <v>CHAVEZ</v>
          </cell>
          <cell r="L717" t="str">
            <v>RODRIGUEZ</v>
          </cell>
          <cell r="M717">
            <v>7000</v>
          </cell>
          <cell r="N717">
            <v>4.46</v>
          </cell>
          <cell r="O717" t="str">
            <v>CATORCENAL</v>
          </cell>
          <cell r="P717">
            <v>39720</v>
          </cell>
        </row>
        <row r="718">
          <cell r="B718">
            <v>730</v>
          </cell>
          <cell r="C718"/>
          <cell r="D718" t="str">
            <v>B</v>
          </cell>
          <cell r="E718" t="str">
            <v>LIQUIDADO</v>
          </cell>
          <cell r="F718"/>
          <cell r="G718" t="str">
            <v>PERSONAL</v>
          </cell>
          <cell r="H718" t="str">
            <v>Marcela Lopez Munoz</v>
          </cell>
          <cell r="I718"/>
          <cell r="J718" t="str">
            <v>BLANCA ESTELA</v>
          </cell>
          <cell r="K718" t="str">
            <v>ANGELES</v>
          </cell>
          <cell r="L718" t="str">
            <v>PEREZ</v>
          </cell>
          <cell r="M718">
            <v>4000</v>
          </cell>
          <cell r="N718">
            <v>2.4</v>
          </cell>
          <cell r="O718" t="str">
            <v>SEMANAL</v>
          </cell>
          <cell r="P718">
            <v>39720</v>
          </cell>
        </row>
        <row r="719">
          <cell r="B719">
            <v>731</v>
          </cell>
          <cell r="C719"/>
          <cell r="D719" t="str">
            <v>C</v>
          </cell>
          <cell r="E719" t="str">
            <v>LIQUIDADO</v>
          </cell>
          <cell r="F719"/>
          <cell r="G719" t="str">
            <v>PERSONAL</v>
          </cell>
          <cell r="H719" t="str">
            <v>Marcela Lopez Munoz</v>
          </cell>
          <cell r="I719"/>
          <cell r="J719" t="str">
            <v>MARIBEL</v>
          </cell>
          <cell r="K719" t="str">
            <v>MEDINA</v>
          </cell>
          <cell r="L719" t="str">
            <v>RUIZ</v>
          </cell>
          <cell r="M719">
            <v>8000</v>
          </cell>
          <cell r="N719">
            <v>2.19</v>
          </cell>
          <cell r="O719" t="str">
            <v>SEMANAL</v>
          </cell>
          <cell r="P719">
            <v>39720</v>
          </cell>
        </row>
        <row r="720">
          <cell r="B720">
            <v>732</v>
          </cell>
          <cell r="C720"/>
          <cell r="D720" t="str">
            <v>A</v>
          </cell>
          <cell r="E720" t="str">
            <v>LIQUIDADO</v>
          </cell>
          <cell r="F720"/>
          <cell r="G720" t="str">
            <v>PERSONAL</v>
          </cell>
          <cell r="H720" t="str">
            <v>Marcela Lopez Munoz</v>
          </cell>
          <cell r="I720"/>
          <cell r="J720" t="str">
            <v>JOSEFINA</v>
          </cell>
          <cell r="K720" t="str">
            <v>RAMOS</v>
          </cell>
          <cell r="L720" t="str">
            <v>FIGUEROA</v>
          </cell>
          <cell r="M720">
            <v>5000</v>
          </cell>
          <cell r="N720">
            <v>2.33</v>
          </cell>
          <cell r="O720" t="str">
            <v>SEMANAL</v>
          </cell>
          <cell r="P720">
            <v>39720</v>
          </cell>
        </row>
        <row r="721">
          <cell r="B721">
            <v>733</v>
          </cell>
          <cell r="C721"/>
          <cell r="D721" t="str">
            <v>B</v>
          </cell>
          <cell r="E721" t="str">
            <v>LIQUIDADO</v>
          </cell>
          <cell r="F721"/>
          <cell r="G721" t="str">
            <v>PERSONAL</v>
          </cell>
          <cell r="H721" t="str">
            <v>Marcela Lopez Munoz</v>
          </cell>
          <cell r="I721"/>
          <cell r="J721" t="str">
            <v>ALFONSO MIGUEL</v>
          </cell>
          <cell r="K721" t="str">
            <v>SANTIAGO</v>
          </cell>
          <cell r="L721" t="str">
            <v>MARTINEZ</v>
          </cell>
          <cell r="M721">
            <v>6000</v>
          </cell>
          <cell r="N721">
            <v>2.2599999999999998</v>
          </cell>
          <cell r="O721" t="str">
            <v>SEMANAL</v>
          </cell>
          <cell r="P721">
            <v>39720</v>
          </cell>
        </row>
        <row r="722">
          <cell r="B722">
            <v>734</v>
          </cell>
          <cell r="C722"/>
          <cell r="D722" t="str">
            <v>C</v>
          </cell>
          <cell r="E722" t="str">
            <v>LIQUIDADO</v>
          </cell>
          <cell r="F722"/>
          <cell r="G722" t="str">
            <v>PERSONAL</v>
          </cell>
          <cell r="H722" t="str">
            <v>Marcela Lopez Munoz</v>
          </cell>
          <cell r="I722"/>
          <cell r="J722" t="str">
            <v>JULIAN</v>
          </cell>
          <cell r="K722" t="str">
            <v>PEREZ</v>
          </cell>
          <cell r="L722" t="str">
            <v>AVENDAÑO</v>
          </cell>
          <cell r="M722">
            <v>5000</v>
          </cell>
          <cell r="N722">
            <v>4.66</v>
          </cell>
          <cell r="O722" t="str">
            <v>CATORCENAL</v>
          </cell>
          <cell r="P722">
            <v>39720</v>
          </cell>
        </row>
        <row r="723">
          <cell r="B723">
            <v>735</v>
          </cell>
          <cell r="C723"/>
          <cell r="D723" t="str">
            <v>C</v>
          </cell>
          <cell r="E723" t="str">
            <v>LIQUIDADO</v>
          </cell>
          <cell r="F723"/>
          <cell r="G723" t="str">
            <v>PERSONAL</v>
          </cell>
          <cell r="H723" t="str">
            <v>Monica Flores Mendoza (DF)</v>
          </cell>
          <cell r="I723"/>
          <cell r="J723" t="str">
            <v>JOSE LUIS</v>
          </cell>
          <cell r="K723" t="str">
            <v>HERNADEZ</v>
          </cell>
          <cell r="L723" t="str">
            <v>VENTURA</v>
          </cell>
          <cell r="M723">
            <v>5000</v>
          </cell>
          <cell r="N723">
            <v>2.33</v>
          </cell>
          <cell r="O723" t="str">
            <v>SEMANAL</v>
          </cell>
          <cell r="P723">
            <v>39720</v>
          </cell>
        </row>
        <row r="724">
          <cell r="B724">
            <v>736</v>
          </cell>
          <cell r="C724"/>
          <cell r="D724" t="str">
            <v>D</v>
          </cell>
          <cell r="E724" t="str">
            <v>INCOBRABLE</v>
          </cell>
          <cell r="F724"/>
          <cell r="G724" t="str">
            <v>PERSONAL</v>
          </cell>
          <cell r="H724" t="str">
            <v>Josefina Ochoa</v>
          </cell>
          <cell r="I724"/>
          <cell r="J724" t="str">
            <v>ALFREDO</v>
          </cell>
          <cell r="K724" t="str">
            <v>LUNA</v>
          </cell>
          <cell r="L724" t="str">
            <v>AROZQUETA</v>
          </cell>
          <cell r="M724">
            <v>5000</v>
          </cell>
          <cell r="N724">
            <v>4.66</v>
          </cell>
          <cell r="O724" t="str">
            <v>CATORCENAL</v>
          </cell>
          <cell r="P724">
            <v>39721</v>
          </cell>
        </row>
        <row r="725">
          <cell r="B725">
            <v>737</v>
          </cell>
          <cell r="C725"/>
          <cell r="D725" t="str">
            <v>D</v>
          </cell>
          <cell r="E725" t="str">
            <v>LIQUIDADO</v>
          </cell>
          <cell r="F725"/>
          <cell r="G725" t="str">
            <v>PERSONAL</v>
          </cell>
          <cell r="H725" t="str">
            <v>Marcela Lopez Munoz</v>
          </cell>
          <cell r="I725"/>
          <cell r="J725" t="str">
            <v>ROSA</v>
          </cell>
          <cell r="K725" t="str">
            <v>PACHECO</v>
          </cell>
          <cell r="L725" t="str">
            <v>REYES</v>
          </cell>
          <cell r="M725">
            <v>5000</v>
          </cell>
          <cell r="N725">
            <v>4.66</v>
          </cell>
          <cell r="O725" t="str">
            <v>CATORCENAL</v>
          </cell>
          <cell r="P725">
            <v>39720</v>
          </cell>
        </row>
        <row r="726">
          <cell r="B726">
            <v>738</v>
          </cell>
          <cell r="C726"/>
          <cell r="D726" t="str">
            <v>D</v>
          </cell>
          <cell r="E726" t="str">
            <v>LIQUIDADO</v>
          </cell>
          <cell r="F726"/>
          <cell r="G726" t="str">
            <v>PERSONAL</v>
          </cell>
          <cell r="H726" t="str">
            <v>Monica Flores Mendoza (DF)</v>
          </cell>
          <cell r="I726"/>
          <cell r="J726" t="str">
            <v>JAVIER</v>
          </cell>
          <cell r="K726" t="str">
            <v>OLIVARES</v>
          </cell>
          <cell r="L726" t="str">
            <v>ROBLES</v>
          </cell>
          <cell r="M726">
            <v>8000</v>
          </cell>
          <cell r="N726">
            <v>4.38</v>
          </cell>
          <cell r="O726" t="str">
            <v>CATORCENAL</v>
          </cell>
          <cell r="P726">
            <v>39720</v>
          </cell>
        </row>
        <row r="727">
          <cell r="B727">
            <v>739</v>
          </cell>
          <cell r="C727"/>
          <cell r="D727" t="str">
            <v>C</v>
          </cell>
          <cell r="E727" t="str">
            <v>LIQUIDADO</v>
          </cell>
          <cell r="F727"/>
          <cell r="G727" t="str">
            <v>PERSONAL</v>
          </cell>
          <cell r="H727" t="str">
            <v>Monica Flores Mendoza (DF)</v>
          </cell>
          <cell r="I727"/>
          <cell r="J727" t="str">
            <v>Irma</v>
          </cell>
          <cell r="K727" t="str">
            <v>BAUTISTA</v>
          </cell>
          <cell r="L727" t="str">
            <v>LOPEZ</v>
          </cell>
          <cell r="M727">
            <v>5000</v>
          </cell>
          <cell r="N727">
            <v>4.66</v>
          </cell>
          <cell r="O727" t="str">
            <v>CATORCENAL</v>
          </cell>
          <cell r="P727">
            <v>39722</v>
          </cell>
        </row>
        <row r="728">
          <cell r="B728">
            <v>740</v>
          </cell>
          <cell r="C728"/>
          <cell r="D728" t="str">
            <v>A</v>
          </cell>
          <cell r="E728" t="str">
            <v>LIQUIDADO</v>
          </cell>
          <cell r="F728"/>
          <cell r="G728" t="str">
            <v>PERSONAL</v>
          </cell>
          <cell r="H728" t="str">
            <v>Administracion</v>
          </cell>
          <cell r="I728"/>
          <cell r="J728" t="str">
            <v>ANGELICA</v>
          </cell>
          <cell r="K728" t="str">
            <v>TABARES</v>
          </cell>
          <cell r="L728" t="str">
            <v>LOPEZ</v>
          </cell>
          <cell r="M728">
            <v>10000</v>
          </cell>
          <cell r="N728">
            <v>2.15</v>
          </cell>
          <cell r="O728" t="str">
            <v>SEMANAL</v>
          </cell>
          <cell r="P728">
            <v>39722</v>
          </cell>
        </row>
        <row r="729">
          <cell r="B729">
            <v>741</v>
          </cell>
          <cell r="C729"/>
          <cell r="D729" t="str">
            <v>B</v>
          </cell>
          <cell r="E729" t="str">
            <v>LIQUIDADO</v>
          </cell>
          <cell r="F729"/>
          <cell r="G729" t="str">
            <v>PERSONAL</v>
          </cell>
          <cell r="H729" t="str">
            <v>Monica Flores Mendoza (DF)</v>
          </cell>
          <cell r="I729"/>
          <cell r="J729" t="str">
            <v>VERONICA</v>
          </cell>
          <cell r="K729" t="str">
            <v>ORDONEZ</v>
          </cell>
          <cell r="L729" t="str">
            <v>PEREZ</v>
          </cell>
          <cell r="M729">
            <v>12000</v>
          </cell>
          <cell r="N729">
            <v>1.7</v>
          </cell>
          <cell r="O729" t="str">
            <v>SEMANAL</v>
          </cell>
          <cell r="P729">
            <v>39722</v>
          </cell>
        </row>
        <row r="730">
          <cell r="B730">
            <v>743</v>
          </cell>
          <cell r="C730"/>
          <cell r="D730" t="str">
            <v>B</v>
          </cell>
          <cell r="E730" t="str">
            <v>LIQUIDADO</v>
          </cell>
          <cell r="F730"/>
          <cell r="G730" t="str">
            <v>PERSONAL</v>
          </cell>
          <cell r="H730" t="str">
            <v>Marcela Lopez Munoz</v>
          </cell>
          <cell r="I730"/>
          <cell r="J730" t="str">
            <v>PAULA</v>
          </cell>
          <cell r="K730" t="str">
            <v>CALLADO</v>
          </cell>
          <cell r="L730"/>
          <cell r="M730">
            <v>10000</v>
          </cell>
          <cell r="N730">
            <v>2.15</v>
          </cell>
          <cell r="O730" t="str">
            <v>SEMANAL</v>
          </cell>
          <cell r="P730">
            <v>39722</v>
          </cell>
        </row>
        <row r="731">
          <cell r="B731">
            <v>744</v>
          </cell>
          <cell r="C731"/>
          <cell r="D731" t="str">
            <v>D</v>
          </cell>
          <cell r="E731" t="str">
            <v>LIQUIDADO</v>
          </cell>
          <cell r="F731"/>
          <cell r="G731" t="str">
            <v>PERSONAL</v>
          </cell>
          <cell r="H731" t="str">
            <v>Marcela Lopez Munoz</v>
          </cell>
          <cell r="I731"/>
          <cell r="J731" t="str">
            <v>OLIMPIA VELIA</v>
          </cell>
          <cell r="K731" t="str">
            <v>LEON</v>
          </cell>
          <cell r="L731" t="str">
            <v>VEGA</v>
          </cell>
          <cell r="M731">
            <v>4000</v>
          </cell>
          <cell r="N731">
            <v>2.39</v>
          </cell>
          <cell r="O731" t="str">
            <v>SEMANAL</v>
          </cell>
          <cell r="P731">
            <v>39722</v>
          </cell>
        </row>
        <row r="732">
          <cell r="B732">
            <v>745</v>
          </cell>
          <cell r="C732"/>
          <cell r="D732" t="str">
            <v>D</v>
          </cell>
          <cell r="E732" t="str">
            <v>LIQUIDADO</v>
          </cell>
          <cell r="F732"/>
          <cell r="G732" t="str">
            <v>SOLIDARIO</v>
          </cell>
          <cell r="H732" t="str">
            <v>Monica Flores Mendoza (DF)</v>
          </cell>
          <cell r="I732"/>
          <cell r="J732" t="str">
            <v>GRUPO REAL DEL VALLE</v>
          </cell>
          <cell r="K732"/>
          <cell r="L732"/>
          <cell r="M732">
            <v>18000</v>
          </cell>
          <cell r="N732">
            <v>2.02</v>
          </cell>
          <cell r="O732" t="str">
            <v>SEMANAL</v>
          </cell>
          <cell r="P732">
            <v>39722</v>
          </cell>
        </row>
        <row r="733">
          <cell r="B733">
            <v>746</v>
          </cell>
          <cell r="C733"/>
          <cell r="D733" t="str">
            <v>B</v>
          </cell>
          <cell r="E733" t="str">
            <v>LIQUIDADO</v>
          </cell>
          <cell r="F733"/>
          <cell r="G733" t="str">
            <v>SOLIDARIO</v>
          </cell>
          <cell r="H733" t="str">
            <v>Monica Flores Mendoza (DF)</v>
          </cell>
          <cell r="I733"/>
          <cell r="J733" t="str">
            <v>GRUPO REAL DEL VALLE SUR</v>
          </cell>
          <cell r="K733"/>
          <cell r="L733"/>
          <cell r="M733">
            <v>10000</v>
          </cell>
          <cell r="N733">
            <v>2.15</v>
          </cell>
          <cell r="O733" t="str">
            <v>SEMANAL</v>
          </cell>
          <cell r="P733">
            <v>39722</v>
          </cell>
        </row>
        <row r="734">
          <cell r="B734">
            <v>747</v>
          </cell>
          <cell r="C734"/>
          <cell r="D734" t="str">
            <v>A</v>
          </cell>
          <cell r="E734" t="str">
            <v>LIQUIDADO</v>
          </cell>
          <cell r="F734"/>
          <cell r="G734" t="str">
            <v>PERSONAL</v>
          </cell>
          <cell r="H734" t="str">
            <v>Administracion</v>
          </cell>
          <cell r="I734"/>
          <cell r="J734" t="str">
            <v>JUAN JOSE</v>
          </cell>
          <cell r="K734" t="str">
            <v>VALDES</v>
          </cell>
          <cell r="L734" t="str">
            <v>PEDRAYES</v>
          </cell>
          <cell r="M734">
            <v>15000</v>
          </cell>
          <cell r="N734">
            <v>6.6639999999999997</v>
          </cell>
          <cell r="O734" t="str">
            <v>MENSUAL</v>
          </cell>
          <cell r="P734">
            <v>39723</v>
          </cell>
        </row>
        <row r="735">
          <cell r="B735">
            <v>748</v>
          </cell>
          <cell r="C735"/>
          <cell r="D735" t="str">
            <v>C</v>
          </cell>
          <cell r="E735" t="str">
            <v>LIQUIDADO</v>
          </cell>
          <cell r="F735"/>
          <cell r="G735" t="str">
            <v>PERSONAL</v>
          </cell>
          <cell r="H735" t="str">
            <v>Marcela Lopez Munoz</v>
          </cell>
          <cell r="I735"/>
          <cell r="J735" t="str">
            <v>Marcos</v>
          </cell>
          <cell r="K735" t="str">
            <v>García</v>
          </cell>
          <cell r="L735" t="str">
            <v>Roa</v>
          </cell>
          <cell r="M735">
            <v>12000</v>
          </cell>
          <cell r="N735">
            <v>2.06</v>
          </cell>
          <cell r="O735" t="str">
            <v>SEMANAL</v>
          </cell>
          <cell r="P735">
            <v>39727</v>
          </cell>
        </row>
        <row r="736">
          <cell r="B736">
            <v>749</v>
          </cell>
          <cell r="C736"/>
          <cell r="D736" t="str">
            <v>C</v>
          </cell>
          <cell r="E736" t="str">
            <v>LIQUIDADO</v>
          </cell>
          <cell r="F736"/>
          <cell r="G736" t="str">
            <v>PERSONAL</v>
          </cell>
          <cell r="H736" t="str">
            <v>Marcela Lopez Munoz</v>
          </cell>
          <cell r="I736"/>
          <cell r="J736" t="str">
            <v>MARIA DEL CARMEN</v>
          </cell>
          <cell r="K736" t="str">
            <v>MARTINEZ</v>
          </cell>
          <cell r="L736" t="str">
            <v>VELAZQUEZ</v>
          </cell>
          <cell r="M736">
            <v>3000</v>
          </cell>
          <cell r="N736">
            <v>5.14</v>
          </cell>
          <cell r="O736" t="str">
            <v>CATORCENAL</v>
          </cell>
          <cell r="P736">
            <v>39727</v>
          </cell>
        </row>
        <row r="737">
          <cell r="B737">
            <v>750</v>
          </cell>
          <cell r="C737"/>
          <cell r="D737" t="str">
            <v>B</v>
          </cell>
          <cell r="E737" t="str">
            <v>LIQUIDADO</v>
          </cell>
          <cell r="F737"/>
          <cell r="G737" t="str">
            <v>PERSONAL</v>
          </cell>
          <cell r="H737" t="str">
            <v>Marcela Lopez Munoz</v>
          </cell>
          <cell r="I737"/>
          <cell r="J737" t="str">
            <v>JOSE MANUEL</v>
          </cell>
          <cell r="K737" t="str">
            <v>CARBAJAL</v>
          </cell>
          <cell r="L737" t="str">
            <v>ISLAS</v>
          </cell>
          <cell r="M737">
            <v>3000</v>
          </cell>
          <cell r="N737">
            <v>5.14</v>
          </cell>
          <cell r="O737" t="str">
            <v>SEMANAL</v>
          </cell>
          <cell r="P737">
            <v>39727</v>
          </cell>
        </row>
        <row r="738">
          <cell r="B738">
            <v>751</v>
          </cell>
          <cell r="C738"/>
          <cell r="D738" t="str">
            <v>D</v>
          </cell>
          <cell r="E738" t="str">
            <v>LIQUIDADO</v>
          </cell>
          <cell r="F738"/>
          <cell r="G738" t="str">
            <v>PERSONAL</v>
          </cell>
          <cell r="H738" t="str">
            <v>Administracion</v>
          </cell>
          <cell r="I738"/>
          <cell r="J738" t="str">
            <v>Araceli</v>
          </cell>
          <cell r="K738" t="str">
            <v>Cabrera</v>
          </cell>
          <cell r="L738" t="str">
            <v>Carrillo</v>
          </cell>
          <cell r="M738">
            <v>60000</v>
          </cell>
          <cell r="N738">
            <v>1.75</v>
          </cell>
          <cell r="O738" t="str">
            <v>SEMANAL</v>
          </cell>
          <cell r="P738">
            <v>39727</v>
          </cell>
        </row>
        <row r="739">
          <cell r="B739">
            <v>752</v>
          </cell>
          <cell r="C739"/>
          <cell r="D739" t="str">
            <v>B</v>
          </cell>
          <cell r="E739" t="str">
            <v>LIQUIDADO</v>
          </cell>
          <cell r="F739"/>
          <cell r="G739" t="str">
            <v>PERSONAL</v>
          </cell>
          <cell r="H739" t="str">
            <v>Marcela Lopez Munoz</v>
          </cell>
          <cell r="I739"/>
          <cell r="J739" t="str">
            <v>MARIA DE LOS ANGELES</v>
          </cell>
          <cell r="K739" t="str">
            <v>LOZADA</v>
          </cell>
          <cell r="L739" t="str">
            <v>CABALLERO</v>
          </cell>
          <cell r="M739">
            <v>6000</v>
          </cell>
          <cell r="N739">
            <v>2.2599999999999998</v>
          </cell>
          <cell r="O739" t="str">
            <v>SEMANAL</v>
          </cell>
          <cell r="P739">
            <v>39727</v>
          </cell>
        </row>
        <row r="740">
          <cell r="B740">
            <v>754</v>
          </cell>
          <cell r="C740"/>
          <cell r="D740" t="str">
            <v>D</v>
          </cell>
          <cell r="E740" t="str">
            <v>INCOBRABLE</v>
          </cell>
          <cell r="F740"/>
          <cell r="G740" t="str">
            <v>PERSONAL</v>
          </cell>
          <cell r="H740" t="str">
            <v>Monica Flores Mendoza (DF)</v>
          </cell>
          <cell r="I740"/>
          <cell r="J740" t="str">
            <v>MAYRA ADRIANA</v>
          </cell>
          <cell r="K740" t="str">
            <v>BRISEÑO</v>
          </cell>
          <cell r="L740" t="str">
            <v>GOMEZ</v>
          </cell>
          <cell r="M740">
            <v>3000</v>
          </cell>
          <cell r="N740">
            <v>5.14</v>
          </cell>
          <cell r="O740" t="str">
            <v>CATORCENAL</v>
          </cell>
          <cell r="P740">
            <v>39727</v>
          </cell>
        </row>
        <row r="741">
          <cell r="B741">
            <v>755</v>
          </cell>
          <cell r="C741"/>
          <cell r="D741" t="str">
            <v>C</v>
          </cell>
          <cell r="E741" t="str">
            <v>LIQUIDADO</v>
          </cell>
          <cell r="F741"/>
          <cell r="G741" t="str">
            <v>PERSONAL</v>
          </cell>
          <cell r="H741" t="str">
            <v>Monica Flores Mendoza (DF)</v>
          </cell>
          <cell r="I741"/>
          <cell r="J741" t="str">
            <v>MARIA ELENA</v>
          </cell>
          <cell r="K741" t="str">
            <v>RODRIGUEZ</v>
          </cell>
          <cell r="L741" t="str">
            <v>SOSA</v>
          </cell>
          <cell r="M741">
            <v>6000</v>
          </cell>
          <cell r="N741">
            <v>4.5199999999999996</v>
          </cell>
          <cell r="O741" t="str">
            <v>CATORCENAL</v>
          </cell>
          <cell r="P741">
            <v>39727</v>
          </cell>
        </row>
        <row r="742">
          <cell r="B742">
            <v>756</v>
          </cell>
          <cell r="C742"/>
          <cell r="D742" t="str">
            <v>D</v>
          </cell>
          <cell r="E742" t="str">
            <v>INCOBRABLE</v>
          </cell>
          <cell r="F742"/>
          <cell r="G742" t="str">
            <v>PERSONAL</v>
          </cell>
          <cell r="H742" t="str">
            <v>Monica Flores Mendoza (DF)</v>
          </cell>
          <cell r="I742"/>
          <cell r="J742" t="str">
            <v>VERONICA</v>
          </cell>
          <cell r="K742" t="str">
            <v>VALENTE</v>
          </cell>
          <cell r="L742" t="str">
            <v>MOLINA</v>
          </cell>
          <cell r="M742">
            <v>6000</v>
          </cell>
          <cell r="N742">
            <v>2.2599999999999998</v>
          </cell>
          <cell r="O742" t="str">
            <v>SEMANAL</v>
          </cell>
          <cell r="P742">
            <v>39727</v>
          </cell>
        </row>
        <row r="743">
          <cell r="B743">
            <v>757</v>
          </cell>
          <cell r="C743"/>
          <cell r="D743" t="str">
            <v>B</v>
          </cell>
          <cell r="E743" t="str">
            <v>LIQUIDADO</v>
          </cell>
          <cell r="F743"/>
          <cell r="G743" t="str">
            <v>PERSONAL</v>
          </cell>
          <cell r="H743" t="str">
            <v>Monica Flores Mendoza (DF)</v>
          </cell>
          <cell r="I743"/>
          <cell r="J743" t="str">
            <v>ROCIO</v>
          </cell>
          <cell r="K743" t="str">
            <v>MIRANDA</v>
          </cell>
          <cell r="L743" t="str">
            <v>PEREZ</v>
          </cell>
          <cell r="M743">
            <v>5000</v>
          </cell>
          <cell r="N743">
            <v>2.33</v>
          </cell>
          <cell r="O743" t="str">
            <v>SEMANAL</v>
          </cell>
          <cell r="P743">
            <v>39727</v>
          </cell>
        </row>
        <row r="744">
          <cell r="B744">
            <v>758</v>
          </cell>
          <cell r="C744"/>
          <cell r="D744" t="str">
            <v>D</v>
          </cell>
          <cell r="E744" t="str">
            <v>LIQUIDADO</v>
          </cell>
          <cell r="F744"/>
          <cell r="G744" t="str">
            <v>PERSONAL</v>
          </cell>
          <cell r="H744" t="str">
            <v>Monica Flores Mendoza (DF)</v>
          </cell>
          <cell r="I744"/>
          <cell r="J744" t="str">
            <v>EDITH JAQUELINE</v>
          </cell>
          <cell r="K744" t="str">
            <v>MARTINEZ</v>
          </cell>
          <cell r="L744" t="str">
            <v>RIVAS</v>
          </cell>
          <cell r="M744">
            <v>5000</v>
          </cell>
          <cell r="N744">
            <v>2.33</v>
          </cell>
          <cell r="O744" t="str">
            <v>SEMANAL</v>
          </cell>
          <cell r="P744">
            <v>39727</v>
          </cell>
        </row>
        <row r="745">
          <cell r="B745">
            <v>759</v>
          </cell>
          <cell r="C745"/>
          <cell r="D745" t="str">
            <v>C</v>
          </cell>
          <cell r="E745" t="str">
            <v>LIQUIDADO</v>
          </cell>
          <cell r="F745"/>
          <cell r="G745" t="str">
            <v>PERSONAL</v>
          </cell>
          <cell r="H745" t="str">
            <v>Marcela Lopez Munoz</v>
          </cell>
          <cell r="I745"/>
          <cell r="J745" t="str">
            <v>Carolina</v>
          </cell>
          <cell r="K745" t="str">
            <v>García</v>
          </cell>
          <cell r="L745" t="str">
            <v>Torres</v>
          </cell>
          <cell r="M745">
            <v>5000</v>
          </cell>
          <cell r="N745">
            <v>2.33</v>
          </cell>
          <cell r="O745" t="str">
            <v>SEMANAL</v>
          </cell>
          <cell r="P745">
            <v>39727</v>
          </cell>
        </row>
        <row r="746">
          <cell r="B746">
            <v>760</v>
          </cell>
          <cell r="C746"/>
          <cell r="D746" t="str">
            <v>B</v>
          </cell>
          <cell r="E746" t="str">
            <v>LIQUIDADO</v>
          </cell>
          <cell r="F746"/>
          <cell r="G746" t="str">
            <v>PERSONAL</v>
          </cell>
          <cell r="H746" t="str">
            <v>Marcela Lopez Munoz</v>
          </cell>
          <cell r="I746"/>
          <cell r="J746" t="str">
            <v>Maribel</v>
          </cell>
          <cell r="K746" t="str">
            <v>Rodriguez</v>
          </cell>
          <cell r="L746" t="str">
            <v>Vega</v>
          </cell>
          <cell r="M746">
            <v>5000</v>
          </cell>
          <cell r="N746">
            <v>2.33</v>
          </cell>
          <cell r="O746" t="str">
            <v>SEMANAL</v>
          </cell>
          <cell r="P746">
            <v>39727</v>
          </cell>
        </row>
        <row r="747">
          <cell r="B747">
            <v>761</v>
          </cell>
          <cell r="C747"/>
          <cell r="D747" t="str">
            <v>C</v>
          </cell>
          <cell r="E747" t="str">
            <v>LIQUIDADO</v>
          </cell>
          <cell r="F747"/>
          <cell r="G747" t="str">
            <v>PERSONAL</v>
          </cell>
          <cell r="H747" t="str">
            <v>Marcela Lopez Munoz</v>
          </cell>
          <cell r="I747"/>
          <cell r="J747" t="str">
            <v>Bertha</v>
          </cell>
          <cell r="K747" t="str">
            <v>Escobar</v>
          </cell>
          <cell r="L747" t="str">
            <v>Gonzàlez</v>
          </cell>
          <cell r="M747">
            <v>3000</v>
          </cell>
          <cell r="N747">
            <v>5.14</v>
          </cell>
          <cell r="O747" t="str">
            <v>CATORCENAL</v>
          </cell>
          <cell r="P747">
            <v>39727</v>
          </cell>
        </row>
        <row r="748">
          <cell r="B748">
            <v>762</v>
          </cell>
          <cell r="C748"/>
          <cell r="D748" t="str">
            <v>C</v>
          </cell>
          <cell r="E748" t="str">
            <v>LIQUIDADO</v>
          </cell>
          <cell r="F748"/>
          <cell r="G748" t="str">
            <v>PERSONAL</v>
          </cell>
          <cell r="H748" t="str">
            <v>Monica Flores Mendoza (DF)</v>
          </cell>
          <cell r="I748"/>
          <cell r="J748" t="str">
            <v>ALEJANDRA</v>
          </cell>
          <cell r="K748" t="str">
            <v>AYALA</v>
          </cell>
          <cell r="L748" t="str">
            <v>FLORES</v>
          </cell>
          <cell r="M748">
            <v>10000</v>
          </cell>
          <cell r="N748">
            <v>2.15</v>
          </cell>
          <cell r="O748" t="str">
            <v>SEMANAL</v>
          </cell>
          <cell r="P748">
            <v>39735</v>
          </cell>
        </row>
        <row r="749">
          <cell r="B749">
            <v>763</v>
          </cell>
          <cell r="C749"/>
          <cell r="D749" t="str">
            <v>B</v>
          </cell>
          <cell r="E749" t="str">
            <v>LIQUIDADO</v>
          </cell>
          <cell r="F749"/>
          <cell r="G749" t="str">
            <v>PERSONAL</v>
          </cell>
          <cell r="H749" t="str">
            <v>Marcela Lopez Munoz</v>
          </cell>
          <cell r="I749"/>
          <cell r="J749" t="str">
            <v>MARIA DE JESUS</v>
          </cell>
          <cell r="K749" t="str">
            <v>VALLADARES</v>
          </cell>
          <cell r="L749" t="str">
            <v>GONZALEZ</v>
          </cell>
          <cell r="M749">
            <v>6000</v>
          </cell>
          <cell r="N749">
            <v>4.5199999999999996</v>
          </cell>
          <cell r="O749" t="str">
            <v>CATORCENAL</v>
          </cell>
          <cell r="P749">
            <v>39730</v>
          </cell>
        </row>
        <row r="750">
          <cell r="B750">
            <v>764</v>
          </cell>
          <cell r="C750"/>
          <cell r="D750" t="str">
            <v>D</v>
          </cell>
          <cell r="E750" t="str">
            <v>LIQUIDADO</v>
          </cell>
          <cell r="F750"/>
          <cell r="G750" t="str">
            <v>PERSONAL</v>
          </cell>
          <cell r="H750" t="str">
            <v>Monica Flores Mendoza (DF)</v>
          </cell>
          <cell r="I750"/>
          <cell r="J750" t="str">
            <v>Irene</v>
          </cell>
          <cell r="K750" t="str">
            <v>Ordonez</v>
          </cell>
          <cell r="L750" t="str">
            <v>Lovaco</v>
          </cell>
          <cell r="M750">
            <v>8000</v>
          </cell>
          <cell r="N750">
            <v>4.38</v>
          </cell>
          <cell r="O750" t="str">
            <v>CATORCENAL</v>
          </cell>
          <cell r="P750">
            <v>39730</v>
          </cell>
        </row>
        <row r="751">
          <cell r="B751">
            <v>765</v>
          </cell>
          <cell r="C751"/>
          <cell r="D751" t="str">
            <v>D</v>
          </cell>
          <cell r="E751" t="str">
            <v>INCOBRABLE</v>
          </cell>
          <cell r="F751"/>
          <cell r="G751" t="str">
            <v>PERSONAL</v>
          </cell>
          <cell r="H751" t="str">
            <v>Marcela Lopez Munoz</v>
          </cell>
          <cell r="I751"/>
          <cell r="J751" t="str">
            <v>ALVARO OSVALDO</v>
          </cell>
          <cell r="K751" t="str">
            <v>GARCIA</v>
          </cell>
          <cell r="L751" t="str">
            <v>ROMERO</v>
          </cell>
          <cell r="M751">
            <v>8000</v>
          </cell>
          <cell r="N751">
            <v>4.38</v>
          </cell>
          <cell r="O751" t="str">
            <v>CATORCENAL</v>
          </cell>
          <cell r="P751">
            <v>39730</v>
          </cell>
        </row>
        <row r="752">
          <cell r="B752">
            <v>766</v>
          </cell>
          <cell r="C752"/>
          <cell r="D752" t="str">
            <v>D</v>
          </cell>
          <cell r="E752" t="str">
            <v>LIQUIDADO</v>
          </cell>
          <cell r="F752"/>
          <cell r="G752" t="str">
            <v>PERSONAL</v>
          </cell>
          <cell r="H752" t="str">
            <v>Monica Flores Mendoza (DF)</v>
          </cell>
          <cell r="I752"/>
          <cell r="J752" t="str">
            <v>NATIVIDAD DEL CARMEN</v>
          </cell>
          <cell r="K752" t="str">
            <v>MAYORGA</v>
          </cell>
          <cell r="L752" t="str">
            <v>CRUZ</v>
          </cell>
          <cell r="M752">
            <v>5000</v>
          </cell>
          <cell r="N752">
            <v>4.66</v>
          </cell>
          <cell r="O752" t="str">
            <v>CATORCENAL</v>
          </cell>
          <cell r="P752">
            <v>39730</v>
          </cell>
        </row>
        <row r="753">
          <cell r="B753">
            <v>767</v>
          </cell>
          <cell r="C753"/>
          <cell r="D753" t="str">
            <v>D</v>
          </cell>
          <cell r="E753" t="str">
            <v>INCOBRABLE</v>
          </cell>
          <cell r="F753"/>
          <cell r="G753" t="str">
            <v>PERSONAL</v>
          </cell>
          <cell r="H753" t="str">
            <v>Monica Flores Mendoza (DF)</v>
          </cell>
          <cell r="I753"/>
          <cell r="J753" t="str">
            <v>ISRAEL</v>
          </cell>
          <cell r="K753" t="str">
            <v>CERDA</v>
          </cell>
          <cell r="L753" t="str">
            <v>ALFARO</v>
          </cell>
          <cell r="M753">
            <v>6000</v>
          </cell>
          <cell r="N753">
            <v>4.5199999999999996</v>
          </cell>
          <cell r="O753" t="str">
            <v>CATORCENAL</v>
          </cell>
          <cell r="P753">
            <v>39730</v>
          </cell>
        </row>
        <row r="754">
          <cell r="B754">
            <v>768</v>
          </cell>
          <cell r="C754"/>
          <cell r="D754" t="str">
            <v>C</v>
          </cell>
          <cell r="E754" t="str">
            <v>LIQUIDADO</v>
          </cell>
          <cell r="F754"/>
          <cell r="G754" t="str">
            <v>PERSONAL</v>
          </cell>
          <cell r="H754" t="str">
            <v>Monica Flores Mendoza (DF)</v>
          </cell>
          <cell r="I754"/>
          <cell r="J754" t="str">
            <v>LUIS ALBERTO</v>
          </cell>
          <cell r="K754" t="str">
            <v>MOLINA</v>
          </cell>
          <cell r="L754" t="str">
            <v>MARTINEZ</v>
          </cell>
          <cell r="M754">
            <v>6000</v>
          </cell>
          <cell r="N754">
            <v>4.5199999999999996</v>
          </cell>
          <cell r="O754" t="str">
            <v>CATORCENAL</v>
          </cell>
          <cell r="P754">
            <v>39730</v>
          </cell>
        </row>
        <row r="755">
          <cell r="B755">
            <v>769</v>
          </cell>
          <cell r="C755"/>
          <cell r="D755" t="str">
            <v>A</v>
          </cell>
          <cell r="E755" t="str">
            <v>LIQUIDADO</v>
          </cell>
          <cell r="F755"/>
          <cell r="G755" t="str">
            <v>PERSONAL</v>
          </cell>
          <cell r="H755" t="str">
            <v>Monica Flores Mendoza (DF)</v>
          </cell>
          <cell r="I755"/>
          <cell r="J755" t="str">
            <v>JOSE ANTONIO</v>
          </cell>
          <cell r="K755" t="str">
            <v>NAVARRO</v>
          </cell>
          <cell r="L755" t="str">
            <v>TAPIA</v>
          </cell>
          <cell r="M755">
            <v>3000</v>
          </cell>
          <cell r="N755">
            <v>5.14</v>
          </cell>
          <cell r="O755" t="str">
            <v>CATORCENAL</v>
          </cell>
          <cell r="P755">
            <v>39730</v>
          </cell>
        </row>
        <row r="756">
          <cell r="B756">
            <v>770</v>
          </cell>
          <cell r="C756"/>
          <cell r="D756" t="str">
            <v>D</v>
          </cell>
          <cell r="E756" t="str">
            <v>LIQUIDADO</v>
          </cell>
          <cell r="F756"/>
          <cell r="G756" t="str">
            <v>PERSONAL</v>
          </cell>
          <cell r="H756" t="str">
            <v>Pedro Solano Quiroz</v>
          </cell>
          <cell r="I756"/>
          <cell r="J756" t="str">
            <v>EPIFANIO</v>
          </cell>
          <cell r="K756" t="str">
            <v>REYNOSO</v>
          </cell>
          <cell r="L756" t="str">
            <v>HERNANDEZ</v>
          </cell>
          <cell r="M756">
            <v>10000</v>
          </cell>
          <cell r="N756">
            <v>2.15</v>
          </cell>
          <cell r="O756" t="str">
            <v>SEMANAL</v>
          </cell>
          <cell r="P756">
            <v>39734</v>
          </cell>
        </row>
        <row r="757">
          <cell r="B757">
            <v>771</v>
          </cell>
          <cell r="C757"/>
          <cell r="D757" t="str">
            <v>B</v>
          </cell>
          <cell r="E757" t="str">
            <v>LIQUIDADO</v>
          </cell>
          <cell r="F757"/>
          <cell r="G757" t="str">
            <v>PERSONAL</v>
          </cell>
          <cell r="H757" t="str">
            <v>Monica Flores Mendoza (DF)</v>
          </cell>
          <cell r="I757"/>
          <cell r="J757" t="str">
            <v>ERELY</v>
          </cell>
          <cell r="K757" t="str">
            <v>HERRERA</v>
          </cell>
          <cell r="L757" t="str">
            <v>LOPEZ</v>
          </cell>
          <cell r="M757">
            <v>5000</v>
          </cell>
          <cell r="N757">
            <v>4.66</v>
          </cell>
          <cell r="O757" t="str">
            <v>CATORCENAL</v>
          </cell>
          <cell r="P757">
            <v>39735</v>
          </cell>
        </row>
        <row r="758">
          <cell r="B758">
            <v>772</v>
          </cell>
          <cell r="C758"/>
          <cell r="D758" t="str">
            <v>A</v>
          </cell>
          <cell r="E758" t="str">
            <v>LIQUIDADO</v>
          </cell>
          <cell r="F758"/>
          <cell r="G758" t="str">
            <v>PERSONAL</v>
          </cell>
          <cell r="H758" t="str">
            <v>Marcela Lopez Munoz</v>
          </cell>
          <cell r="I758"/>
          <cell r="J758" t="str">
            <v>PASCUAL</v>
          </cell>
          <cell r="K758" t="str">
            <v>EUGENIO</v>
          </cell>
          <cell r="L758" t="str">
            <v>JUAREZ</v>
          </cell>
          <cell r="M758">
            <v>4000</v>
          </cell>
          <cell r="N758">
            <v>4.8</v>
          </cell>
          <cell r="O758" t="str">
            <v>CATORCENAL</v>
          </cell>
          <cell r="P758">
            <v>39735</v>
          </cell>
        </row>
        <row r="759">
          <cell r="B759">
            <v>773</v>
          </cell>
          <cell r="C759"/>
          <cell r="D759" t="str">
            <v>B</v>
          </cell>
          <cell r="E759" t="str">
            <v>LIQUIDADO</v>
          </cell>
          <cell r="F759"/>
          <cell r="G759" t="str">
            <v>PERSONAL</v>
          </cell>
          <cell r="H759" t="str">
            <v>Monica Flores Mendoza (DF)</v>
          </cell>
          <cell r="I759"/>
          <cell r="J759" t="str">
            <v>MARIA LUISA</v>
          </cell>
          <cell r="K759" t="str">
            <v>MARTINEZ</v>
          </cell>
          <cell r="L759" t="str">
            <v>BECERRA</v>
          </cell>
          <cell r="M759">
            <v>9000</v>
          </cell>
          <cell r="N759">
            <v>2.17</v>
          </cell>
          <cell r="O759" t="str">
            <v>SEMANAL</v>
          </cell>
          <cell r="P759">
            <v>39741</v>
          </cell>
        </row>
        <row r="760">
          <cell r="B760">
            <v>774</v>
          </cell>
          <cell r="C760"/>
          <cell r="D760" t="str">
            <v>C</v>
          </cell>
          <cell r="E760" t="str">
            <v>LIQUIDADO</v>
          </cell>
          <cell r="F760"/>
          <cell r="G760" t="str">
            <v>PERSONAL</v>
          </cell>
          <cell r="H760" t="str">
            <v>Marcela Lopez Munoz</v>
          </cell>
          <cell r="I760"/>
          <cell r="J760" t="str">
            <v>Julio</v>
          </cell>
          <cell r="K760" t="str">
            <v>De Jesus</v>
          </cell>
          <cell r="L760" t="str">
            <v>Flores</v>
          </cell>
          <cell r="M760">
            <v>27000</v>
          </cell>
          <cell r="N760">
            <v>1.92</v>
          </cell>
          <cell r="O760" t="str">
            <v>SEMANAL</v>
          </cell>
          <cell r="P760">
            <v>39735</v>
          </cell>
        </row>
        <row r="761">
          <cell r="B761">
            <v>775</v>
          </cell>
          <cell r="C761"/>
          <cell r="D761" t="str">
            <v>B</v>
          </cell>
          <cell r="E761" t="str">
            <v>LIQUIDADO</v>
          </cell>
          <cell r="F761"/>
          <cell r="G761" t="str">
            <v>PERSONAL</v>
          </cell>
          <cell r="H761" t="str">
            <v>Monica Flores Mendoza (DF)</v>
          </cell>
          <cell r="I761"/>
          <cell r="J761" t="str">
            <v>LIDIA</v>
          </cell>
          <cell r="K761" t="str">
            <v>BAEZ</v>
          </cell>
          <cell r="L761" t="str">
            <v>MENDEZ</v>
          </cell>
          <cell r="M761">
            <v>3000</v>
          </cell>
          <cell r="N761">
            <v>2.57</v>
          </cell>
          <cell r="O761" t="str">
            <v>SEMANAL</v>
          </cell>
          <cell r="P761">
            <v>39738</v>
          </cell>
        </row>
        <row r="762">
          <cell r="B762">
            <v>776</v>
          </cell>
          <cell r="C762"/>
          <cell r="D762" t="str">
            <v>D</v>
          </cell>
          <cell r="E762" t="str">
            <v>LIQUIDADO</v>
          </cell>
          <cell r="F762"/>
          <cell r="G762" t="str">
            <v>PERSONAL</v>
          </cell>
          <cell r="H762" t="str">
            <v>Marcela Lopez Munoz</v>
          </cell>
          <cell r="I762"/>
          <cell r="J762" t="str">
            <v>Eleos</v>
          </cell>
          <cell r="K762" t="str">
            <v>Luna</v>
          </cell>
          <cell r="L762" t="str">
            <v>Escobar</v>
          </cell>
          <cell r="M762">
            <v>9000</v>
          </cell>
          <cell r="N762">
            <v>4.34</v>
          </cell>
          <cell r="O762" t="str">
            <v>CATORCENAL</v>
          </cell>
          <cell r="P762">
            <v>39735</v>
          </cell>
        </row>
        <row r="763">
          <cell r="B763">
            <v>777</v>
          </cell>
          <cell r="C763"/>
          <cell r="D763" t="str">
            <v>C</v>
          </cell>
          <cell r="E763" t="str">
            <v>LIQUIDADO</v>
          </cell>
          <cell r="F763"/>
          <cell r="G763" t="str">
            <v>PERSONAL</v>
          </cell>
          <cell r="H763" t="str">
            <v>Marcela Lopez Munoz</v>
          </cell>
          <cell r="I763"/>
          <cell r="J763" t="str">
            <v>MARIA DEL CARMEN</v>
          </cell>
          <cell r="K763" t="str">
            <v>ROMAN</v>
          </cell>
          <cell r="L763" t="str">
            <v>VALDEZ</v>
          </cell>
          <cell r="M763">
            <v>5000</v>
          </cell>
          <cell r="N763">
            <v>4.66</v>
          </cell>
          <cell r="O763" t="str">
            <v>CATORCENAL</v>
          </cell>
          <cell r="P763">
            <v>39735</v>
          </cell>
        </row>
        <row r="764">
          <cell r="B764">
            <v>778</v>
          </cell>
          <cell r="C764"/>
          <cell r="D764" t="str">
            <v>D</v>
          </cell>
          <cell r="E764" t="str">
            <v>LIQUIDADO</v>
          </cell>
          <cell r="F764"/>
          <cell r="G764" t="str">
            <v>PERSONAL</v>
          </cell>
          <cell r="H764" t="str">
            <v>Marcela Lopez Munoz</v>
          </cell>
          <cell r="I764"/>
          <cell r="J764" t="str">
            <v>María de la Luz</v>
          </cell>
          <cell r="K764" t="str">
            <v>Cruz</v>
          </cell>
          <cell r="L764" t="str">
            <v>Rivera</v>
          </cell>
          <cell r="M764">
            <v>5000</v>
          </cell>
          <cell r="N764">
            <v>4.66</v>
          </cell>
          <cell r="O764" t="str">
            <v>CATORCENAL</v>
          </cell>
          <cell r="P764">
            <v>39735</v>
          </cell>
        </row>
        <row r="765">
          <cell r="B765">
            <v>779</v>
          </cell>
          <cell r="C765"/>
          <cell r="D765" t="str">
            <v>B</v>
          </cell>
          <cell r="E765" t="str">
            <v>LIQUIDADO</v>
          </cell>
          <cell r="F765"/>
          <cell r="G765" t="str">
            <v>PERSONAL</v>
          </cell>
          <cell r="H765" t="str">
            <v>Marcela Lopez Munoz</v>
          </cell>
          <cell r="I765"/>
          <cell r="J765" t="str">
            <v>MARLENI</v>
          </cell>
          <cell r="K765" t="str">
            <v>MERIDA</v>
          </cell>
          <cell r="L765" t="str">
            <v>REYES</v>
          </cell>
          <cell r="M765">
            <v>3000</v>
          </cell>
          <cell r="N765">
            <v>5.14</v>
          </cell>
          <cell r="O765" t="str">
            <v>CATORCENAL</v>
          </cell>
          <cell r="P765">
            <v>39735</v>
          </cell>
        </row>
        <row r="766">
          <cell r="B766">
            <v>780</v>
          </cell>
          <cell r="C766"/>
          <cell r="D766" t="str">
            <v>D</v>
          </cell>
          <cell r="E766" t="str">
            <v>LIQUIDADO</v>
          </cell>
          <cell r="F766"/>
          <cell r="G766" t="str">
            <v>PERSONAL</v>
          </cell>
          <cell r="H766" t="str">
            <v>Monica Flores Mendoza (DF)</v>
          </cell>
          <cell r="I766"/>
          <cell r="J766" t="str">
            <v>MARCELA</v>
          </cell>
          <cell r="K766" t="str">
            <v>ALFARO</v>
          </cell>
          <cell r="L766" t="str">
            <v>RAMIREZ</v>
          </cell>
          <cell r="M766">
            <v>6000</v>
          </cell>
          <cell r="N766">
            <v>4.5199999999999996</v>
          </cell>
          <cell r="O766" t="str">
            <v>CATORCENAL</v>
          </cell>
          <cell r="P766">
            <v>39735</v>
          </cell>
        </row>
        <row r="767">
          <cell r="B767">
            <v>781</v>
          </cell>
          <cell r="C767"/>
          <cell r="D767" t="str">
            <v>D</v>
          </cell>
          <cell r="E767" t="str">
            <v>LIQUIDADO</v>
          </cell>
          <cell r="F767"/>
          <cell r="G767" t="str">
            <v>PERSONAL</v>
          </cell>
          <cell r="H767" t="str">
            <v>Administracion</v>
          </cell>
          <cell r="I767"/>
          <cell r="J767" t="str">
            <v>CARLOS RAFAEL</v>
          </cell>
          <cell r="K767" t="str">
            <v>HERNANDEZ</v>
          </cell>
          <cell r="L767" t="str">
            <v>GUTIERREZ</v>
          </cell>
          <cell r="M767">
            <v>5500</v>
          </cell>
          <cell r="N767">
            <v>4.5599999999999996</v>
          </cell>
          <cell r="O767" t="str">
            <v>CATORCENAL</v>
          </cell>
          <cell r="P767">
            <v>39737</v>
          </cell>
        </row>
        <row r="768">
          <cell r="B768">
            <v>782</v>
          </cell>
          <cell r="C768"/>
          <cell r="D768" t="str">
            <v>C</v>
          </cell>
          <cell r="E768" t="str">
            <v>LIQUIDADO</v>
          </cell>
          <cell r="F768"/>
          <cell r="G768" t="str">
            <v>PERSONAL</v>
          </cell>
          <cell r="H768" t="str">
            <v>Marcela Lopez Munoz</v>
          </cell>
          <cell r="I768"/>
          <cell r="J768" t="str">
            <v>MARGARITA</v>
          </cell>
          <cell r="K768" t="str">
            <v>RESENDIZ</v>
          </cell>
          <cell r="L768" t="str">
            <v>OLVERA</v>
          </cell>
          <cell r="M768">
            <v>4000</v>
          </cell>
          <cell r="N768">
            <v>4.8</v>
          </cell>
          <cell r="O768" t="str">
            <v>CATORCENAL</v>
          </cell>
          <cell r="P768">
            <v>39741</v>
          </cell>
        </row>
        <row r="769">
          <cell r="B769">
            <v>783</v>
          </cell>
          <cell r="C769"/>
          <cell r="D769" t="str">
            <v>D</v>
          </cell>
          <cell r="E769" t="str">
            <v>LIQUIDADO</v>
          </cell>
          <cell r="F769"/>
          <cell r="G769" t="str">
            <v>PERSONAL</v>
          </cell>
          <cell r="H769" t="str">
            <v>Marcela Lopez Munoz</v>
          </cell>
          <cell r="I769"/>
          <cell r="J769" t="str">
            <v>Rafaela</v>
          </cell>
          <cell r="K769" t="str">
            <v>Vega</v>
          </cell>
          <cell r="L769" t="str">
            <v>Telles</v>
          </cell>
          <cell r="M769">
            <v>7000</v>
          </cell>
          <cell r="N769">
            <v>4.46</v>
          </cell>
          <cell r="O769" t="str">
            <v>CATORCENAL</v>
          </cell>
          <cell r="P769">
            <v>39741</v>
          </cell>
        </row>
        <row r="770">
          <cell r="B770">
            <v>784</v>
          </cell>
          <cell r="C770"/>
          <cell r="D770" t="str">
            <v>B</v>
          </cell>
          <cell r="E770" t="str">
            <v>LIQUIDADO</v>
          </cell>
          <cell r="F770"/>
          <cell r="G770" t="str">
            <v>PERSONAL</v>
          </cell>
          <cell r="H770" t="str">
            <v>Marcela Lopez Munoz</v>
          </cell>
          <cell r="I770"/>
          <cell r="J770" t="str">
            <v>Marco Antonio</v>
          </cell>
          <cell r="K770" t="str">
            <v>Galvan</v>
          </cell>
          <cell r="L770" t="str">
            <v>Reyes</v>
          </cell>
          <cell r="M770">
            <v>11000</v>
          </cell>
          <cell r="N770">
            <v>4.1399999999999997</v>
          </cell>
          <cell r="O770" t="str">
            <v>CATORCENAL</v>
          </cell>
          <cell r="P770">
            <v>39742</v>
          </cell>
        </row>
        <row r="771">
          <cell r="B771">
            <v>785</v>
          </cell>
          <cell r="C771"/>
          <cell r="D771" t="str">
            <v>D</v>
          </cell>
          <cell r="E771" t="str">
            <v>LIQUIDADO</v>
          </cell>
          <cell r="F771"/>
          <cell r="G771" t="str">
            <v>SOLIDARIO</v>
          </cell>
          <cell r="H771" t="str">
            <v>Marcela Lopez Munoz</v>
          </cell>
          <cell r="I771"/>
          <cell r="J771" t="str">
            <v>GRUPO TEXCOCANO</v>
          </cell>
          <cell r="K771"/>
          <cell r="L771"/>
          <cell r="M771">
            <v>18000</v>
          </cell>
          <cell r="N771">
            <v>2.02</v>
          </cell>
          <cell r="O771" t="str">
            <v>SEMANAL</v>
          </cell>
          <cell r="P771">
            <v>39741</v>
          </cell>
        </row>
        <row r="772">
          <cell r="B772">
            <v>786</v>
          </cell>
          <cell r="C772"/>
          <cell r="D772" t="str">
            <v>C</v>
          </cell>
          <cell r="E772" t="str">
            <v>LIQUIDADO</v>
          </cell>
          <cell r="F772"/>
          <cell r="G772" t="str">
            <v>PERSONAL</v>
          </cell>
          <cell r="H772" t="str">
            <v>Monica Flores Mendoza (DF)</v>
          </cell>
          <cell r="I772"/>
          <cell r="J772" t="str">
            <v>ELENA</v>
          </cell>
          <cell r="K772" t="str">
            <v>GUTIERREZ</v>
          </cell>
          <cell r="L772" t="str">
            <v>MEDINA</v>
          </cell>
          <cell r="M772">
            <v>5000</v>
          </cell>
          <cell r="N772">
            <v>4.66</v>
          </cell>
          <cell r="O772" t="str">
            <v>CATORCENAL</v>
          </cell>
          <cell r="P772">
            <v>39741</v>
          </cell>
        </row>
        <row r="773">
          <cell r="B773">
            <v>787</v>
          </cell>
          <cell r="C773"/>
          <cell r="D773" t="str">
            <v>A</v>
          </cell>
          <cell r="E773" t="str">
            <v>LIQUIDADO</v>
          </cell>
          <cell r="F773"/>
          <cell r="G773" t="str">
            <v>PERSONAL</v>
          </cell>
          <cell r="H773" t="str">
            <v>Monica Flores Mendoza (DF)</v>
          </cell>
          <cell r="I773"/>
          <cell r="J773" t="str">
            <v>Erika Denise</v>
          </cell>
          <cell r="K773" t="str">
            <v>RIVERA</v>
          </cell>
          <cell r="L773" t="str">
            <v>RODRIGUEZ</v>
          </cell>
          <cell r="M773">
            <v>15000</v>
          </cell>
          <cell r="N773">
            <v>2.14</v>
          </cell>
          <cell r="O773" t="str">
            <v>SEMANAL</v>
          </cell>
          <cell r="P773">
            <v>39742</v>
          </cell>
        </row>
        <row r="774">
          <cell r="B774">
            <v>788</v>
          </cell>
          <cell r="C774"/>
          <cell r="D774" t="str">
            <v>D</v>
          </cell>
          <cell r="E774" t="str">
            <v>LIQUIDADO</v>
          </cell>
          <cell r="F774"/>
          <cell r="G774" t="str">
            <v>PERSONAL</v>
          </cell>
          <cell r="H774" t="str">
            <v>Marcela Lopez Munoz</v>
          </cell>
          <cell r="I774"/>
          <cell r="J774" t="str">
            <v>NANCY KARINA</v>
          </cell>
          <cell r="K774" t="str">
            <v>RODRIGUEZ</v>
          </cell>
          <cell r="L774" t="str">
            <v>HERNANDEZ</v>
          </cell>
          <cell r="M774">
            <v>5000</v>
          </cell>
          <cell r="N774">
            <v>4.66</v>
          </cell>
          <cell r="O774" t="str">
            <v>CATORCENAL</v>
          </cell>
          <cell r="P774">
            <v>39741</v>
          </cell>
        </row>
        <row r="775">
          <cell r="B775">
            <v>789</v>
          </cell>
          <cell r="C775"/>
          <cell r="D775" t="str">
            <v>C</v>
          </cell>
          <cell r="E775" t="str">
            <v>LIQUIDADO</v>
          </cell>
          <cell r="F775"/>
          <cell r="G775" t="str">
            <v>PERSONAL</v>
          </cell>
          <cell r="H775" t="str">
            <v>Monica Flores Mendoza (DF)</v>
          </cell>
          <cell r="I775"/>
          <cell r="J775" t="str">
            <v>ARMANDO</v>
          </cell>
          <cell r="K775" t="str">
            <v>LOPEZ</v>
          </cell>
          <cell r="L775" t="str">
            <v>GOMEZ</v>
          </cell>
          <cell r="M775">
            <v>6000</v>
          </cell>
          <cell r="N775">
            <v>4.5199999999999996</v>
          </cell>
          <cell r="O775" t="str">
            <v>CATORCENAL</v>
          </cell>
          <cell r="P775">
            <v>39741</v>
          </cell>
        </row>
        <row r="776">
          <cell r="B776">
            <v>790</v>
          </cell>
          <cell r="C776"/>
          <cell r="D776" t="str">
            <v>D</v>
          </cell>
          <cell r="E776" t="str">
            <v>LIQUIDADO</v>
          </cell>
          <cell r="F776"/>
          <cell r="G776" t="str">
            <v>PERSONAL</v>
          </cell>
          <cell r="H776" t="str">
            <v>Monica Flores Mendoza (DF)</v>
          </cell>
          <cell r="I776"/>
          <cell r="J776" t="str">
            <v>Maribel Ivonne</v>
          </cell>
          <cell r="K776" t="str">
            <v>Torres</v>
          </cell>
          <cell r="L776" t="str">
            <v>García</v>
          </cell>
          <cell r="M776">
            <v>10000</v>
          </cell>
          <cell r="N776">
            <v>2.15</v>
          </cell>
          <cell r="O776" t="str">
            <v>SEMANAL</v>
          </cell>
          <cell r="P776">
            <v>39742</v>
          </cell>
        </row>
        <row r="777">
          <cell r="B777">
            <v>792</v>
          </cell>
          <cell r="C777"/>
          <cell r="D777" t="str">
            <v>B</v>
          </cell>
          <cell r="E777" t="str">
            <v>LIQUIDADO</v>
          </cell>
          <cell r="F777"/>
          <cell r="G777" t="str">
            <v>PERSONAL</v>
          </cell>
          <cell r="H777" t="str">
            <v>Administracion</v>
          </cell>
          <cell r="I777"/>
          <cell r="J777" t="str">
            <v>LUIS</v>
          </cell>
          <cell r="K777" t="str">
            <v>GARCIA</v>
          </cell>
          <cell r="L777" t="str">
            <v>BAUTISTA</v>
          </cell>
          <cell r="M777">
            <v>75000</v>
          </cell>
          <cell r="N777">
            <v>5.2640000000000002</v>
          </cell>
          <cell r="O777" t="str">
            <v>MENSUAL</v>
          </cell>
          <cell r="P777">
            <v>39743</v>
          </cell>
        </row>
        <row r="778">
          <cell r="B778">
            <v>793</v>
          </cell>
          <cell r="C778"/>
          <cell r="D778" t="str">
            <v>D</v>
          </cell>
          <cell r="E778" t="str">
            <v>INCOBRABLE</v>
          </cell>
          <cell r="F778"/>
          <cell r="G778" t="str">
            <v>PERSONAL</v>
          </cell>
          <cell r="H778" t="str">
            <v>Pedro Solano Quiroz</v>
          </cell>
          <cell r="I778"/>
          <cell r="J778" t="str">
            <v>María Guadalupe</v>
          </cell>
          <cell r="K778" t="str">
            <v>Reynoso</v>
          </cell>
          <cell r="L778" t="str">
            <v>Vargas</v>
          </cell>
          <cell r="M778">
            <v>6000</v>
          </cell>
          <cell r="N778">
            <v>2.2599999999999998</v>
          </cell>
          <cell r="O778" t="str">
            <v>SEMANAL</v>
          </cell>
          <cell r="P778">
            <v>39748</v>
          </cell>
        </row>
        <row r="779">
          <cell r="B779">
            <v>794</v>
          </cell>
          <cell r="C779"/>
          <cell r="D779" t="str">
            <v>C</v>
          </cell>
          <cell r="E779" t="str">
            <v>LIQUIDADO</v>
          </cell>
          <cell r="F779"/>
          <cell r="G779" t="str">
            <v>PERSONAL</v>
          </cell>
          <cell r="H779" t="str">
            <v>Marcela Lopez Munoz</v>
          </cell>
          <cell r="I779"/>
          <cell r="J779" t="str">
            <v>María Justina</v>
          </cell>
          <cell r="K779" t="str">
            <v>Pérez</v>
          </cell>
          <cell r="L779" t="str">
            <v>Flores</v>
          </cell>
          <cell r="M779">
            <v>3000</v>
          </cell>
          <cell r="N779">
            <v>5.14</v>
          </cell>
          <cell r="O779" t="str">
            <v>CATORCENAL</v>
          </cell>
          <cell r="P779">
            <v>39744</v>
          </cell>
        </row>
        <row r="780">
          <cell r="B780">
            <v>795</v>
          </cell>
          <cell r="C780"/>
          <cell r="D780" t="str">
            <v>C</v>
          </cell>
          <cell r="E780" t="str">
            <v>LIQUIDADO</v>
          </cell>
          <cell r="F780"/>
          <cell r="G780" t="str">
            <v>PERSONAL</v>
          </cell>
          <cell r="H780" t="str">
            <v>Marcela Lopez Munoz</v>
          </cell>
          <cell r="I780"/>
          <cell r="J780" t="str">
            <v>María Guadalupe</v>
          </cell>
          <cell r="K780" t="str">
            <v>Víctoriano</v>
          </cell>
          <cell r="L780" t="str">
            <v>Monzón</v>
          </cell>
          <cell r="M780">
            <v>10000</v>
          </cell>
          <cell r="N780">
            <v>2.15</v>
          </cell>
          <cell r="O780" t="str">
            <v>SEMANAL</v>
          </cell>
          <cell r="P780">
            <v>39745</v>
          </cell>
        </row>
        <row r="781">
          <cell r="B781">
            <v>796</v>
          </cell>
          <cell r="C781"/>
          <cell r="D781" t="str">
            <v>C</v>
          </cell>
          <cell r="E781" t="str">
            <v>LIQUIDADO</v>
          </cell>
          <cell r="F781"/>
          <cell r="G781" t="str">
            <v>PERSONAL</v>
          </cell>
          <cell r="H781" t="str">
            <v>Monica Flores Mendoza (DF)</v>
          </cell>
          <cell r="I781"/>
          <cell r="J781" t="str">
            <v>JUANA</v>
          </cell>
          <cell r="K781" t="str">
            <v>FLORES</v>
          </cell>
          <cell r="L781" t="str">
            <v>MEJIA</v>
          </cell>
          <cell r="M781">
            <v>10000</v>
          </cell>
          <cell r="N781">
            <v>2.15</v>
          </cell>
          <cell r="O781" t="str">
            <v>SEMANAL</v>
          </cell>
          <cell r="P781">
            <v>39744</v>
          </cell>
        </row>
        <row r="782">
          <cell r="B782">
            <v>797</v>
          </cell>
          <cell r="C782"/>
          <cell r="D782" t="str">
            <v>C</v>
          </cell>
          <cell r="E782" t="str">
            <v>LIQUIDADO</v>
          </cell>
          <cell r="F782"/>
          <cell r="G782" t="str">
            <v>PERSONAL</v>
          </cell>
          <cell r="H782" t="str">
            <v>Marcela Lopez Munoz</v>
          </cell>
          <cell r="I782"/>
          <cell r="J782" t="str">
            <v>NORMA LAURA</v>
          </cell>
          <cell r="K782" t="str">
            <v>MARTINEZ</v>
          </cell>
          <cell r="L782" t="str">
            <v>PUENTES</v>
          </cell>
          <cell r="M782">
            <v>6000</v>
          </cell>
          <cell r="N782">
            <v>2.2599999999999998</v>
          </cell>
          <cell r="O782" t="str">
            <v>SEMANAL</v>
          </cell>
          <cell r="P782">
            <v>39744</v>
          </cell>
        </row>
        <row r="783">
          <cell r="B783">
            <v>798</v>
          </cell>
          <cell r="C783"/>
          <cell r="D783" t="str">
            <v>B</v>
          </cell>
          <cell r="E783" t="str">
            <v>LIQUIDADO</v>
          </cell>
          <cell r="F783"/>
          <cell r="G783" t="str">
            <v>PERSONAL</v>
          </cell>
          <cell r="H783" t="str">
            <v>Marcela Lopez Munoz</v>
          </cell>
          <cell r="I783"/>
          <cell r="J783" t="str">
            <v>EVA</v>
          </cell>
          <cell r="K783" t="str">
            <v>SOMILLEDA</v>
          </cell>
          <cell r="L783" t="str">
            <v>MARTINEZ</v>
          </cell>
          <cell r="M783">
            <v>4000</v>
          </cell>
          <cell r="N783">
            <v>4.8</v>
          </cell>
          <cell r="O783" t="str">
            <v>CATORCENAL</v>
          </cell>
          <cell r="P783">
            <v>39744</v>
          </cell>
        </row>
        <row r="784">
          <cell r="B784">
            <v>799</v>
          </cell>
          <cell r="C784"/>
          <cell r="D784" t="str">
            <v>B</v>
          </cell>
          <cell r="E784" t="str">
            <v>LIQUIDADO</v>
          </cell>
          <cell r="F784"/>
          <cell r="G784" t="str">
            <v>PERSONAL</v>
          </cell>
          <cell r="H784" t="str">
            <v>Marcela Lopez Munoz</v>
          </cell>
          <cell r="I784"/>
          <cell r="J784" t="str">
            <v>VERONICA</v>
          </cell>
          <cell r="K784" t="str">
            <v>SAUCEDO</v>
          </cell>
          <cell r="L784" t="str">
            <v>RODRIGUEZ</v>
          </cell>
          <cell r="M784">
            <v>5500</v>
          </cell>
          <cell r="N784">
            <v>4.5599999999999996</v>
          </cell>
          <cell r="O784" t="str">
            <v>CATORCENAL</v>
          </cell>
          <cell r="P784">
            <v>39744</v>
          </cell>
        </row>
        <row r="785">
          <cell r="B785">
            <v>800</v>
          </cell>
          <cell r="C785"/>
          <cell r="D785" t="str">
            <v>D</v>
          </cell>
          <cell r="E785" t="str">
            <v>LIQUIDADO</v>
          </cell>
          <cell r="F785"/>
          <cell r="G785" t="str">
            <v>PERSONAL</v>
          </cell>
          <cell r="H785" t="str">
            <v>Monica Flores Mendoza (DF)</v>
          </cell>
          <cell r="I785"/>
          <cell r="J785" t="str">
            <v>JOSE ANTONIO</v>
          </cell>
          <cell r="K785" t="str">
            <v>SANCHEZ</v>
          </cell>
          <cell r="L785" t="str">
            <v>PRADO</v>
          </cell>
          <cell r="M785">
            <v>3500</v>
          </cell>
          <cell r="N785">
            <v>4.66</v>
          </cell>
          <cell r="O785" t="str">
            <v>CATORCENAL</v>
          </cell>
          <cell r="P785">
            <v>39750</v>
          </cell>
        </row>
        <row r="786">
          <cell r="B786">
            <v>801</v>
          </cell>
          <cell r="C786"/>
          <cell r="D786" t="str">
            <v>D</v>
          </cell>
          <cell r="E786" t="str">
            <v>LIQUIDADO</v>
          </cell>
          <cell r="F786"/>
          <cell r="G786" t="str">
            <v>PERSONAL</v>
          </cell>
          <cell r="H786" t="str">
            <v>Marcela Lopez Munoz</v>
          </cell>
          <cell r="I786"/>
          <cell r="J786" t="str">
            <v>Refugio Reyna</v>
          </cell>
          <cell r="K786" t="str">
            <v>Sevilla</v>
          </cell>
          <cell r="L786" t="str">
            <v>Luna</v>
          </cell>
          <cell r="M786">
            <v>8000</v>
          </cell>
          <cell r="N786">
            <v>4.38</v>
          </cell>
          <cell r="O786" t="str">
            <v>CATORCENAL</v>
          </cell>
          <cell r="P786">
            <v>39750</v>
          </cell>
        </row>
        <row r="787">
          <cell r="B787">
            <v>802</v>
          </cell>
          <cell r="C787"/>
          <cell r="D787" t="str">
            <v>D</v>
          </cell>
          <cell r="E787" t="str">
            <v>LIQUIDADO</v>
          </cell>
          <cell r="F787"/>
          <cell r="G787" t="str">
            <v>PERSONAL</v>
          </cell>
          <cell r="H787" t="str">
            <v>Monica Flores Mendoza (DF)</v>
          </cell>
          <cell r="I787"/>
          <cell r="J787" t="str">
            <v>OSCAR ESTEBAN</v>
          </cell>
          <cell r="K787" t="str">
            <v>HERNANDEZ</v>
          </cell>
          <cell r="L787" t="str">
            <v>DIAZ</v>
          </cell>
          <cell r="M787">
            <v>15000</v>
          </cell>
          <cell r="N787">
            <v>4.0999999999999996</v>
          </cell>
          <cell r="O787" t="str">
            <v>CATORCENAL</v>
          </cell>
          <cell r="P787">
            <v>39750</v>
          </cell>
        </row>
        <row r="788">
          <cell r="B788">
            <v>803</v>
          </cell>
          <cell r="C788"/>
          <cell r="D788" t="str">
            <v>C</v>
          </cell>
          <cell r="E788" t="str">
            <v>LIQUIDADO</v>
          </cell>
          <cell r="F788"/>
          <cell r="G788" t="str">
            <v>PERSONAL</v>
          </cell>
          <cell r="H788" t="str">
            <v>Marcela Lopez Munoz</v>
          </cell>
          <cell r="I788"/>
          <cell r="J788" t="str">
            <v>JOSEFA</v>
          </cell>
          <cell r="K788" t="str">
            <v>FLORES</v>
          </cell>
          <cell r="L788" t="str">
            <v>PADILLA</v>
          </cell>
          <cell r="M788">
            <v>3000</v>
          </cell>
          <cell r="N788">
            <v>5.14</v>
          </cell>
          <cell r="O788" t="str">
            <v>CATORCENAL</v>
          </cell>
          <cell r="P788">
            <v>39750</v>
          </cell>
        </row>
        <row r="789">
          <cell r="B789">
            <v>804</v>
          </cell>
          <cell r="C789"/>
          <cell r="D789" t="str">
            <v>B</v>
          </cell>
          <cell r="E789" t="str">
            <v>LIQUIDADO</v>
          </cell>
          <cell r="F789"/>
          <cell r="G789" t="str">
            <v>PERSONAL</v>
          </cell>
          <cell r="H789" t="str">
            <v>Marcela Lopez Munoz</v>
          </cell>
          <cell r="I789"/>
          <cell r="J789" t="str">
            <v>Hugo Alberto</v>
          </cell>
          <cell r="K789" t="str">
            <v>Rodrìguez</v>
          </cell>
          <cell r="L789" t="str">
            <v>Zapièn</v>
          </cell>
          <cell r="M789">
            <v>10000</v>
          </cell>
          <cell r="N789">
            <v>2.15</v>
          </cell>
          <cell r="O789" t="str">
            <v>SEMANAL</v>
          </cell>
          <cell r="P789">
            <v>39750</v>
          </cell>
        </row>
        <row r="790">
          <cell r="B790">
            <v>805</v>
          </cell>
          <cell r="C790"/>
          <cell r="D790" t="str">
            <v>B</v>
          </cell>
          <cell r="E790" t="str">
            <v>LIQUIDADO</v>
          </cell>
          <cell r="F790"/>
          <cell r="G790" t="str">
            <v>PERSONAL</v>
          </cell>
          <cell r="H790" t="str">
            <v>Marcela Lopez Munoz</v>
          </cell>
          <cell r="I790"/>
          <cell r="J790" t="str">
            <v>ANTONIO</v>
          </cell>
          <cell r="K790" t="str">
            <v>RAMIREZ</v>
          </cell>
          <cell r="L790" t="str">
            <v>ENRIQUEZ</v>
          </cell>
          <cell r="M790">
            <v>15000</v>
          </cell>
          <cell r="N790">
            <v>4.0999999999999996</v>
          </cell>
          <cell r="O790" t="str">
            <v>CATORCENAL</v>
          </cell>
          <cell r="P790">
            <v>39750</v>
          </cell>
        </row>
        <row r="791">
          <cell r="B791">
            <v>806</v>
          </cell>
          <cell r="C791"/>
          <cell r="D791" t="str">
            <v>B</v>
          </cell>
          <cell r="E791" t="str">
            <v>LIQUIDADO</v>
          </cell>
          <cell r="F791"/>
          <cell r="G791" t="str">
            <v>PERSONAL</v>
          </cell>
          <cell r="H791" t="str">
            <v>Monica Flores Mendoza (DF)</v>
          </cell>
          <cell r="I791"/>
          <cell r="J791" t="str">
            <v>MARIA DEL CARMEN</v>
          </cell>
          <cell r="K791" t="str">
            <v>ORDAZ</v>
          </cell>
          <cell r="L791" t="str">
            <v>HERNANDEZ</v>
          </cell>
          <cell r="M791">
            <v>12000</v>
          </cell>
          <cell r="N791">
            <v>2.06</v>
          </cell>
          <cell r="O791" t="str">
            <v>SEMANAL</v>
          </cell>
          <cell r="P791">
            <v>39750</v>
          </cell>
        </row>
        <row r="792">
          <cell r="B792">
            <v>807</v>
          </cell>
          <cell r="C792"/>
          <cell r="D792" t="str">
            <v>C</v>
          </cell>
          <cell r="E792" t="str">
            <v>LIQUIDADO</v>
          </cell>
          <cell r="F792"/>
          <cell r="G792" t="str">
            <v>SOLIDARIO</v>
          </cell>
          <cell r="H792" t="str">
            <v>Marcela Lopez Munoz</v>
          </cell>
          <cell r="I792"/>
          <cell r="J792" t="str">
            <v>Grupo San Cristobal</v>
          </cell>
          <cell r="K792"/>
          <cell r="L792"/>
          <cell r="M792">
            <v>40000</v>
          </cell>
          <cell r="N792">
            <v>1.79</v>
          </cell>
          <cell r="O792" t="str">
            <v>SEMANAL</v>
          </cell>
          <cell r="P792">
            <v>39750</v>
          </cell>
        </row>
        <row r="793">
          <cell r="B793">
            <v>808</v>
          </cell>
          <cell r="C793"/>
          <cell r="D793" t="str">
            <v>A</v>
          </cell>
          <cell r="E793" t="str">
            <v>LIQUIDADO</v>
          </cell>
          <cell r="F793"/>
          <cell r="G793" t="str">
            <v>PERSONAL</v>
          </cell>
          <cell r="H793" t="str">
            <v>Marcela Lopez Munoz</v>
          </cell>
          <cell r="I793"/>
          <cell r="J793" t="str">
            <v>LOURDES</v>
          </cell>
          <cell r="K793" t="str">
            <v>BRIONES</v>
          </cell>
          <cell r="L793" t="str">
            <v>CALDERON</v>
          </cell>
          <cell r="M793">
            <v>3000</v>
          </cell>
          <cell r="N793">
            <v>5.14</v>
          </cell>
          <cell r="O793" t="str">
            <v>CATORCENAL</v>
          </cell>
          <cell r="P793">
            <v>39750</v>
          </cell>
        </row>
        <row r="794">
          <cell r="B794">
            <v>809</v>
          </cell>
          <cell r="C794"/>
          <cell r="D794" t="str">
            <v>D</v>
          </cell>
          <cell r="E794" t="str">
            <v>LIQUIDADO</v>
          </cell>
          <cell r="F794"/>
          <cell r="G794" t="str">
            <v>PERSONAL</v>
          </cell>
          <cell r="H794" t="str">
            <v>Monica Flores Mendoza (DF)</v>
          </cell>
          <cell r="I794"/>
          <cell r="J794" t="str">
            <v>ERIKA</v>
          </cell>
          <cell r="K794" t="str">
            <v>SANCHEZ</v>
          </cell>
          <cell r="L794" t="str">
            <v>BENAVIDES</v>
          </cell>
          <cell r="M794">
            <v>3000</v>
          </cell>
          <cell r="N794">
            <v>5.14</v>
          </cell>
          <cell r="O794" t="str">
            <v>CATORCENAL</v>
          </cell>
          <cell r="P794">
            <v>39750</v>
          </cell>
        </row>
        <row r="795">
          <cell r="B795">
            <v>810</v>
          </cell>
          <cell r="C795"/>
          <cell r="D795" t="str">
            <v>C</v>
          </cell>
          <cell r="E795" t="str">
            <v>LIQUIDADO</v>
          </cell>
          <cell r="F795"/>
          <cell r="G795" t="str">
            <v>PERSONAL</v>
          </cell>
          <cell r="H795" t="str">
            <v>Administracion</v>
          </cell>
          <cell r="I795"/>
          <cell r="J795" t="str">
            <v>MARIA RAMONA</v>
          </cell>
          <cell r="K795" t="str">
            <v>MENDOZA</v>
          </cell>
          <cell r="L795" t="str">
            <v>DIAZ</v>
          </cell>
          <cell r="M795">
            <v>10000</v>
          </cell>
          <cell r="N795">
            <v>4.3</v>
          </cell>
          <cell r="O795" t="str">
            <v>CATORCENAL</v>
          </cell>
          <cell r="P795">
            <v>39757</v>
          </cell>
        </row>
        <row r="796">
          <cell r="B796">
            <v>811</v>
          </cell>
          <cell r="C796"/>
          <cell r="D796" t="str">
            <v>D</v>
          </cell>
          <cell r="E796" t="str">
            <v>LIQUIDADO</v>
          </cell>
          <cell r="F796"/>
          <cell r="G796" t="str">
            <v>PERSONAL</v>
          </cell>
          <cell r="H796" t="str">
            <v>Josefina Ochoa</v>
          </cell>
          <cell r="I796"/>
          <cell r="J796" t="str">
            <v>MARIA TRINIDAD</v>
          </cell>
          <cell r="K796" t="str">
            <v>PEREZ</v>
          </cell>
          <cell r="L796" t="str">
            <v>HERNANDEZ</v>
          </cell>
          <cell r="M796">
            <v>12000</v>
          </cell>
          <cell r="N796">
            <v>4.12</v>
          </cell>
          <cell r="O796" t="str">
            <v>CATORCENAL</v>
          </cell>
          <cell r="P796">
            <v>39757</v>
          </cell>
        </row>
        <row r="797">
          <cell r="B797">
            <v>812</v>
          </cell>
          <cell r="C797"/>
          <cell r="D797" t="str">
            <v>C</v>
          </cell>
          <cell r="E797" t="str">
            <v>LIQUIDADO</v>
          </cell>
          <cell r="F797"/>
          <cell r="G797" t="str">
            <v>PERSONAL</v>
          </cell>
          <cell r="H797" t="str">
            <v>Marcela Lopez Munoz</v>
          </cell>
          <cell r="I797"/>
          <cell r="J797" t="str">
            <v>HILDA</v>
          </cell>
          <cell r="K797" t="str">
            <v>MORA</v>
          </cell>
          <cell r="L797" t="str">
            <v>DOMINGUEZ</v>
          </cell>
          <cell r="M797">
            <v>3000</v>
          </cell>
          <cell r="N797">
            <v>5.14</v>
          </cell>
          <cell r="O797" t="str">
            <v>CATORCENAL</v>
          </cell>
          <cell r="P797">
            <v>39757</v>
          </cell>
        </row>
        <row r="798">
          <cell r="B798">
            <v>814</v>
          </cell>
          <cell r="C798"/>
          <cell r="D798" t="str">
            <v>B</v>
          </cell>
          <cell r="E798" t="str">
            <v>LIQUIDADO</v>
          </cell>
          <cell r="F798"/>
          <cell r="G798" t="str">
            <v>PERSONAL</v>
          </cell>
          <cell r="H798" t="str">
            <v>Monica Flores Mendoza (DF)</v>
          </cell>
          <cell r="I798"/>
          <cell r="J798" t="str">
            <v>FRANCISCO</v>
          </cell>
          <cell r="K798" t="str">
            <v>CHIMAL</v>
          </cell>
          <cell r="L798" t="str">
            <v>RAZO</v>
          </cell>
          <cell r="M798">
            <v>18000</v>
          </cell>
          <cell r="N798">
            <v>2.02</v>
          </cell>
          <cell r="O798" t="str">
            <v>SEMANAL</v>
          </cell>
          <cell r="P798">
            <v>39757</v>
          </cell>
        </row>
        <row r="799">
          <cell r="B799">
            <v>815</v>
          </cell>
          <cell r="C799"/>
          <cell r="D799" t="str">
            <v>D</v>
          </cell>
          <cell r="E799" t="str">
            <v>LIQUIDADO</v>
          </cell>
          <cell r="F799"/>
          <cell r="G799" t="str">
            <v>PERSONAL</v>
          </cell>
          <cell r="H799" t="str">
            <v>Monica Flores Mendoza (DF)</v>
          </cell>
          <cell r="I799"/>
          <cell r="J799" t="str">
            <v>NANCY</v>
          </cell>
          <cell r="K799" t="str">
            <v>FLORES</v>
          </cell>
          <cell r="L799" t="str">
            <v>COBOS</v>
          </cell>
          <cell r="M799">
            <v>3000</v>
          </cell>
          <cell r="N799">
            <v>5.14</v>
          </cell>
          <cell r="O799" t="str">
            <v>CATORCENAL</v>
          </cell>
          <cell r="P799">
            <v>39757</v>
          </cell>
        </row>
        <row r="800">
          <cell r="B800">
            <v>816</v>
          </cell>
          <cell r="C800"/>
          <cell r="D800" t="str">
            <v>A</v>
          </cell>
          <cell r="E800" t="str">
            <v>LIQUIDADO</v>
          </cell>
          <cell r="F800"/>
          <cell r="G800" t="str">
            <v>PERSONAL</v>
          </cell>
          <cell r="H800" t="str">
            <v>Monica Flores Mendoza (DF)</v>
          </cell>
          <cell r="I800"/>
          <cell r="J800" t="str">
            <v>JESUS ANTONIO</v>
          </cell>
          <cell r="K800" t="str">
            <v>MARIANO</v>
          </cell>
          <cell r="L800" t="str">
            <v>MORENO</v>
          </cell>
          <cell r="M800">
            <v>3500</v>
          </cell>
          <cell r="N800">
            <v>4.88</v>
          </cell>
          <cell r="O800" t="str">
            <v>CATORCENAL</v>
          </cell>
          <cell r="P800">
            <v>39757</v>
          </cell>
        </row>
        <row r="801">
          <cell r="B801">
            <v>817</v>
          </cell>
          <cell r="C801"/>
          <cell r="D801" t="str">
            <v>B</v>
          </cell>
          <cell r="E801" t="str">
            <v>LIQUIDADO</v>
          </cell>
          <cell r="F801"/>
          <cell r="G801" t="str">
            <v>PERSONAL</v>
          </cell>
          <cell r="H801" t="str">
            <v>Marcela Lopez Munoz</v>
          </cell>
          <cell r="I801"/>
          <cell r="J801" t="str">
            <v>JESUS</v>
          </cell>
          <cell r="K801" t="str">
            <v>NIETO</v>
          </cell>
          <cell r="L801" t="str">
            <v>GONZALEZ</v>
          </cell>
          <cell r="M801">
            <v>5000</v>
          </cell>
          <cell r="N801">
            <v>2.33</v>
          </cell>
          <cell r="O801" t="str">
            <v>SEMANAL</v>
          </cell>
          <cell r="P801">
            <v>39757</v>
          </cell>
        </row>
        <row r="802">
          <cell r="B802">
            <v>818</v>
          </cell>
          <cell r="C802"/>
          <cell r="D802" t="str">
            <v>B</v>
          </cell>
          <cell r="E802" t="str">
            <v>LIQUIDADO</v>
          </cell>
          <cell r="F802"/>
          <cell r="G802" t="str">
            <v>PERSONAL</v>
          </cell>
          <cell r="H802" t="str">
            <v>Marcela Lopez Munoz</v>
          </cell>
          <cell r="I802"/>
          <cell r="J802" t="str">
            <v>Josè David</v>
          </cell>
          <cell r="K802" t="str">
            <v>Gaeza</v>
          </cell>
          <cell r="L802" t="str">
            <v>Bonilla</v>
          </cell>
          <cell r="M802">
            <v>5000</v>
          </cell>
          <cell r="N802">
            <v>2.33</v>
          </cell>
          <cell r="O802" t="str">
            <v>SEMANAL</v>
          </cell>
          <cell r="P802">
            <v>39757</v>
          </cell>
        </row>
        <row r="803">
          <cell r="B803">
            <v>819</v>
          </cell>
          <cell r="C803"/>
          <cell r="D803" t="str">
            <v>B</v>
          </cell>
          <cell r="E803" t="str">
            <v>LIQUIDADO</v>
          </cell>
          <cell r="F803"/>
          <cell r="G803" t="str">
            <v>PERSONAL</v>
          </cell>
          <cell r="H803" t="str">
            <v>Marcela Lopez Munoz</v>
          </cell>
          <cell r="I803"/>
          <cell r="J803" t="str">
            <v>PEDRO</v>
          </cell>
          <cell r="K803" t="str">
            <v>PIÑA</v>
          </cell>
          <cell r="L803" t="str">
            <v>RIVERA</v>
          </cell>
          <cell r="M803">
            <v>12500</v>
          </cell>
          <cell r="N803">
            <v>2.06</v>
          </cell>
          <cell r="O803" t="str">
            <v>SEMANAL</v>
          </cell>
          <cell r="P803">
            <v>39757</v>
          </cell>
        </row>
        <row r="804">
          <cell r="B804">
            <v>820</v>
          </cell>
          <cell r="C804"/>
          <cell r="D804" t="str">
            <v>C</v>
          </cell>
          <cell r="E804" t="str">
            <v>LIQUIDADO</v>
          </cell>
          <cell r="F804"/>
          <cell r="G804" t="str">
            <v>PERSONAL</v>
          </cell>
          <cell r="H804" t="str">
            <v>Monica Flores Mendoza (DF)</v>
          </cell>
          <cell r="I804"/>
          <cell r="J804" t="str">
            <v>MARINA ESTHER</v>
          </cell>
          <cell r="K804" t="str">
            <v>LOPEZ</v>
          </cell>
          <cell r="L804" t="str">
            <v>FRANCO</v>
          </cell>
          <cell r="M804">
            <v>3000</v>
          </cell>
          <cell r="N804">
            <v>5.14</v>
          </cell>
          <cell r="O804" t="str">
            <v>CATORCENAL</v>
          </cell>
          <cell r="P804">
            <v>39757</v>
          </cell>
        </row>
        <row r="805">
          <cell r="B805">
            <v>821</v>
          </cell>
          <cell r="C805"/>
          <cell r="D805" t="str">
            <v>B</v>
          </cell>
          <cell r="E805" t="str">
            <v>LIQUIDADO</v>
          </cell>
          <cell r="F805"/>
          <cell r="G805" t="str">
            <v>PERSONAL</v>
          </cell>
          <cell r="H805" t="str">
            <v>Marcela Lopez Munoz</v>
          </cell>
          <cell r="I805"/>
          <cell r="J805" t="str">
            <v>EDITH</v>
          </cell>
          <cell r="K805" t="str">
            <v>VIZUETT</v>
          </cell>
          <cell r="L805" t="str">
            <v>SALAS</v>
          </cell>
          <cell r="M805">
            <v>5500</v>
          </cell>
          <cell r="N805">
            <v>2.2799999999999998</v>
          </cell>
          <cell r="O805" t="str">
            <v>SEMANAL</v>
          </cell>
          <cell r="P805">
            <v>39762</v>
          </cell>
        </row>
        <row r="806">
          <cell r="B806">
            <v>822</v>
          </cell>
          <cell r="C806"/>
          <cell r="D806" t="str">
            <v>D</v>
          </cell>
          <cell r="E806" t="str">
            <v>LIQUIDADO</v>
          </cell>
          <cell r="F806"/>
          <cell r="G806" t="str">
            <v>PERSONAL</v>
          </cell>
          <cell r="H806" t="str">
            <v>Marcela Lopez Munoz</v>
          </cell>
          <cell r="I806"/>
          <cell r="J806" t="str">
            <v>MARIA DE LAS MERCEDES</v>
          </cell>
          <cell r="K806" t="str">
            <v>REYES</v>
          </cell>
          <cell r="L806" t="str">
            <v>MARTINEZ</v>
          </cell>
          <cell r="M806">
            <v>4000</v>
          </cell>
          <cell r="N806">
            <v>4.8</v>
          </cell>
          <cell r="O806" t="str">
            <v>CATORCENAL</v>
          </cell>
          <cell r="P806">
            <v>39762</v>
          </cell>
        </row>
        <row r="807">
          <cell r="B807">
            <v>823</v>
          </cell>
          <cell r="C807"/>
          <cell r="D807" t="str">
            <v>D</v>
          </cell>
          <cell r="E807" t="str">
            <v>LIQUIDADO</v>
          </cell>
          <cell r="F807"/>
          <cell r="G807" t="str">
            <v>PERSONAL</v>
          </cell>
          <cell r="H807" t="str">
            <v>Marcela Lopez Munoz</v>
          </cell>
          <cell r="I807"/>
          <cell r="J807" t="str">
            <v>EFREN ARTURO</v>
          </cell>
          <cell r="K807" t="str">
            <v>HERNANDEZ</v>
          </cell>
          <cell r="L807" t="str">
            <v>GARCIA</v>
          </cell>
          <cell r="M807">
            <v>4000</v>
          </cell>
          <cell r="N807">
            <v>4.8</v>
          </cell>
          <cell r="O807" t="str">
            <v>CATORCENAL</v>
          </cell>
          <cell r="P807">
            <v>39762</v>
          </cell>
        </row>
        <row r="808">
          <cell r="B808">
            <v>824</v>
          </cell>
          <cell r="C808"/>
          <cell r="D808" t="str">
            <v>D</v>
          </cell>
          <cell r="E808" t="str">
            <v>LIQUIDADO</v>
          </cell>
          <cell r="F808"/>
          <cell r="G808" t="str">
            <v>PERSONAL</v>
          </cell>
          <cell r="H808" t="str">
            <v>Marcela Lopez Munoz</v>
          </cell>
          <cell r="I808"/>
          <cell r="J808" t="str">
            <v>RODRIGO</v>
          </cell>
          <cell r="K808" t="str">
            <v>MONROY</v>
          </cell>
          <cell r="L808" t="str">
            <v>MOHEDANO</v>
          </cell>
          <cell r="M808">
            <v>35000</v>
          </cell>
          <cell r="N808">
            <v>1.54</v>
          </cell>
          <cell r="O808" t="str">
            <v>SEMANAL</v>
          </cell>
          <cell r="P808">
            <v>39762</v>
          </cell>
        </row>
        <row r="809">
          <cell r="B809">
            <v>825</v>
          </cell>
          <cell r="C809"/>
          <cell r="D809" t="str">
            <v>B</v>
          </cell>
          <cell r="E809" t="str">
            <v>LIQUIDADO</v>
          </cell>
          <cell r="F809"/>
          <cell r="G809" t="str">
            <v>PERSONAL</v>
          </cell>
          <cell r="H809" t="str">
            <v>Monica Flores Mendoza (DF)</v>
          </cell>
          <cell r="I809"/>
          <cell r="J809" t="str">
            <v>DULCE LUCERO</v>
          </cell>
          <cell r="K809" t="str">
            <v>GARCIA</v>
          </cell>
          <cell r="L809" t="str">
            <v>SOLORZANO</v>
          </cell>
          <cell r="M809">
            <v>3000</v>
          </cell>
          <cell r="N809">
            <v>2.57</v>
          </cell>
          <cell r="O809" t="str">
            <v>SEMANAL</v>
          </cell>
          <cell r="P809">
            <v>39762</v>
          </cell>
        </row>
        <row r="810">
          <cell r="B810">
            <v>826</v>
          </cell>
          <cell r="C810"/>
          <cell r="D810" t="str">
            <v>B</v>
          </cell>
          <cell r="E810" t="str">
            <v>LIQUIDADO</v>
          </cell>
          <cell r="F810"/>
          <cell r="G810" t="str">
            <v>PERSONAL</v>
          </cell>
          <cell r="H810" t="str">
            <v>Monica Flores Mendoza (DF)</v>
          </cell>
          <cell r="I810"/>
          <cell r="J810" t="str">
            <v>MARTHA ADILIA</v>
          </cell>
          <cell r="K810" t="str">
            <v>MAYA</v>
          </cell>
          <cell r="L810" t="str">
            <v>TORUNO</v>
          </cell>
          <cell r="M810">
            <v>4000</v>
          </cell>
          <cell r="N810">
            <v>2.33</v>
          </cell>
          <cell r="O810" t="str">
            <v>SEMANAL</v>
          </cell>
          <cell r="P810">
            <v>39773</v>
          </cell>
        </row>
        <row r="811">
          <cell r="B811">
            <v>827</v>
          </cell>
          <cell r="C811"/>
          <cell r="D811" t="str">
            <v>B</v>
          </cell>
          <cell r="E811" t="str">
            <v>LIQUIDADO</v>
          </cell>
          <cell r="F811"/>
          <cell r="G811" t="str">
            <v>PERSONAL</v>
          </cell>
          <cell r="H811" t="str">
            <v>Monica Flores Mendoza (DF)</v>
          </cell>
          <cell r="I811"/>
          <cell r="J811" t="str">
            <v>GUADALUPE</v>
          </cell>
          <cell r="K811" t="str">
            <v>GUTIERREZ</v>
          </cell>
          <cell r="L811" t="str">
            <v>MARIN</v>
          </cell>
          <cell r="M811">
            <v>8000</v>
          </cell>
          <cell r="N811">
            <v>2.19</v>
          </cell>
          <cell r="O811" t="str">
            <v>SEMANAL</v>
          </cell>
          <cell r="P811">
            <v>39762</v>
          </cell>
        </row>
        <row r="812">
          <cell r="B812">
            <v>828</v>
          </cell>
          <cell r="C812"/>
          <cell r="D812" t="str">
            <v>C</v>
          </cell>
          <cell r="E812" t="str">
            <v>LIQUIDADO</v>
          </cell>
          <cell r="F812"/>
          <cell r="G812" t="str">
            <v>PERSONAL</v>
          </cell>
          <cell r="H812" t="str">
            <v>Monica Flores Mendoza (DF)</v>
          </cell>
          <cell r="I812"/>
          <cell r="J812" t="str">
            <v>MARISOL</v>
          </cell>
          <cell r="K812" t="str">
            <v>DIAZ</v>
          </cell>
          <cell r="L812" t="str">
            <v>QUIROGA</v>
          </cell>
          <cell r="M812">
            <v>6000</v>
          </cell>
          <cell r="N812">
            <v>2.2599999999999998</v>
          </cell>
          <cell r="O812" t="str">
            <v>SEMANAL</v>
          </cell>
          <cell r="P812">
            <v>39762</v>
          </cell>
        </row>
        <row r="813">
          <cell r="B813">
            <v>829</v>
          </cell>
          <cell r="C813"/>
          <cell r="D813" t="str">
            <v>B</v>
          </cell>
          <cell r="E813" t="str">
            <v>LIQUIDADO</v>
          </cell>
          <cell r="F813"/>
          <cell r="G813" t="str">
            <v>PERSONAL</v>
          </cell>
          <cell r="H813" t="str">
            <v>Monica Flores Mendoza (DF)</v>
          </cell>
          <cell r="I813"/>
          <cell r="J813" t="str">
            <v>ANA ESTELA</v>
          </cell>
          <cell r="K813" t="str">
            <v>BERLANGA</v>
          </cell>
          <cell r="L813" t="str">
            <v>SALAS</v>
          </cell>
          <cell r="M813">
            <v>3000</v>
          </cell>
          <cell r="N813">
            <v>5.14</v>
          </cell>
          <cell r="O813" t="str">
            <v>CATORCENAL</v>
          </cell>
          <cell r="P813">
            <v>39762</v>
          </cell>
        </row>
        <row r="814">
          <cell r="B814">
            <v>830</v>
          </cell>
          <cell r="C814"/>
          <cell r="D814" t="str">
            <v>D</v>
          </cell>
          <cell r="E814" t="str">
            <v>LIQUIDADO</v>
          </cell>
          <cell r="F814"/>
          <cell r="G814" t="str">
            <v>PERSONAL</v>
          </cell>
          <cell r="H814" t="str">
            <v>Monica Flores Mendoza (DF)</v>
          </cell>
          <cell r="I814"/>
          <cell r="J814" t="str">
            <v>JOSEFA</v>
          </cell>
          <cell r="K814" t="str">
            <v>GARRIDO</v>
          </cell>
          <cell r="L814" t="str">
            <v>GARCIA</v>
          </cell>
          <cell r="M814">
            <v>3000</v>
          </cell>
          <cell r="N814">
            <v>5.14</v>
          </cell>
          <cell r="O814" t="str">
            <v>CATORCENAL</v>
          </cell>
          <cell r="P814">
            <v>39762</v>
          </cell>
        </row>
        <row r="815">
          <cell r="B815">
            <v>831</v>
          </cell>
          <cell r="C815"/>
          <cell r="D815" t="str">
            <v>B</v>
          </cell>
          <cell r="E815" t="str">
            <v>LIQUIDADO</v>
          </cell>
          <cell r="F815"/>
          <cell r="G815" t="str">
            <v>PERSONAL</v>
          </cell>
          <cell r="H815" t="str">
            <v>Marcela Lopez Munoz</v>
          </cell>
          <cell r="I815"/>
          <cell r="J815" t="str">
            <v>PAULINA JANET</v>
          </cell>
          <cell r="K815" t="str">
            <v>DURAN</v>
          </cell>
          <cell r="L815" t="str">
            <v>HERNANDEZ</v>
          </cell>
          <cell r="M815">
            <v>3000</v>
          </cell>
          <cell r="N815">
            <v>5.14</v>
          </cell>
          <cell r="O815" t="str">
            <v>CATORCENAL</v>
          </cell>
          <cell r="P815">
            <v>39762</v>
          </cell>
        </row>
        <row r="816">
          <cell r="B816">
            <v>832</v>
          </cell>
          <cell r="C816"/>
          <cell r="D816" t="str">
            <v>C</v>
          </cell>
          <cell r="E816" t="str">
            <v>LIQUIDADO</v>
          </cell>
          <cell r="F816"/>
          <cell r="G816" t="str">
            <v>PERSONAL</v>
          </cell>
          <cell r="H816" t="str">
            <v>Marcela Lopez Munoz</v>
          </cell>
          <cell r="I816"/>
          <cell r="J816" t="str">
            <v>Edward</v>
          </cell>
          <cell r="K816" t="str">
            <v>Sagaon</v>
          </cell>
          <cell r="L816" t="str">
            <v>Ruiz</v>
          </cell>
          <cell r="M816">
            <v>9000</v>
          </cell>
          <cell r="N816">
            <v>2.17</v>
          </cell>
          <cell r="O816" t="str">
            <v>SEMANAL</v>
          </cell>
          <cell r="P816">
            <v>39762</v>
          </cell>
        </row>
        <row r="817">
          <cell r="B817">
            <v>833</v>
          </cell>
          <cell r="C817"/>
          <cell r="D817" t="str">
            <v>C</v>
          </cell>
          <cell r="E817" t="str">
            <v>LIQUIDADO</v>
          </cell>
          <cell r="F817"/>
          <cell r="G817" t="str">
            <v>PERSONAL</v>
          </cell>
          <cell r="H817" t="str">
            <v>Marcela Lopez Munoz</v>
          </cell>
          <cell r="I817"/>
          <cell r="J817" t="str">
            <v>LETICIA</v>
          </cell>
          <cell r="K817" t="str">
            <v>MORQUECHO</v>
          </cell>
          <cell r="L817" t="str">
            <v>SANDOVAL</v>
          </cell>
          <cell r="M817">
            <v>3500</v>
          </cell>
          <cell r="N817">
            <v>4.88</v>
          </cell>
          <cell r="O817" t="str">
            <v>CATORCENAL</v>
          </cell>
          <cell r="P817">
            <v>39765</v>
          </cell>
        </row>
        <row r="818">
          <cell r="B818">
            <v>834</v>
          </cell>
          <cell r="C818"/>
          <cell r="D818" t="str">
            <v>C</v>
          </cell>
          <cell r="E818" t="str">
            <v>LIQUIDADO</v>
          </cell>
          <cell r="F818"/>
          <cell r="G818" t="str">
            <v>PERSONAL</v>
          </cell>
          <cell r="H818" t="str">
            <v>Monica Flores Mendoza (DF)</v>
          </cell>
          <cell r="I818"/>
          <cell r="J818" t="str">
            <v>MARGARITA</v>
          </cell>
          <cell r="K818" t="str">
            <v>HERNANDEZ</v>
          </cell>
          <cell r="L818" t="str">
            <v>HERNANDEZ</v>
          </cell>
          <cell r="M818">
            <v>6000</v>
          </cell>
          <cell r="N818">
            <v>2.2599999999999998</v>
          </cell>
          <cell r="O818" t="str">
            <v>SEMANAL</v>
          </cell>
          <cell r="P818">
            <v>39765</v>
          </cell>
        </row>
        <row r="819">
          <cell r="B819">
            <v>835</v>
          </cell>
          <cell r="C819"/>
          <cell r="D819" t="str">
            <v>B</v>
          </cell>
          <cell r="E819" t="str">
            <v>LIQUIDADO</v>
          </cell>
          <cell r="F819"/>
          <cell r="G819" t="str">
            <v>PERSONAL</v>
          </cell>
          <cell r="H819" t="str">
            <v>Marcela Lopez Munoz</v>
          </cell>
          <cell r="I819"/>
          <cell r="J819" t="str">
            <v>Emiliano</v>
          </cell>
          <cell r="K819" t="str">
            <v>Mireles</v>
          </cell>
          <cell r="L819" t="str">
            <v>González</v>
          </cell>
          <cell r="M819">
            <v>12000</v>
          </cell>
          <cell r="N819">
            <v>4.12</v>
          </cell>
          <cell r="O819" t="str">
            <v>CATORCENAL</v>
          </cell>
          <cell r="P819">
            <v>39765</v>
          </cell>
        </row>
        <row r="820">
          <cell r="B820">
            <v>836</v>
          </cell>
          <cell r="C820"/>
          <cell r="D820" t="str">
            <v>C</v>
          </cell>
          <cell r="E820" t="str">
            <v>LIQUIDADO</v>
          </cell>
          <cell r="F820"/>
          <cell r="G820" t="str">
            <v>PERSONAL</v>
          </cell>
          <cell r="H820" t="str">
            <v>Monica Flores Mendoza (DF)</v>
          </cell>
          <cell r="I820"/>
          <cell r="J820" t="str">
            <v>JAZMIN</v>
          </cell>
          <cell r="K820" t="str">
            <v>PEREZ</v>
          </cell>
          <cell r="L820" t="str">
            <v>HERNANDEZ</v>
          </cell>
          <cell r="M820">
            <v>15000</v>
          </cell>
          <cell r="N820">
            <v>2.04</v>
          </cell>
          <cell r="O820" t="str">
            <v>SEMANAL</v>
          </cell>
          <cell r="P820">
            <v>39771</v>
          </cell>
        </row>
        <row r="821">
          <cell r="B821">
            <v>837</v>
          </cell>
          <cell r="C821"/>
          <cell r="D821" t="str">
            <v>B</v>
          </cell>
          <cell r="E821" t="str">
            <v>LIQUIDADO</v>
          </cell>
          <cell r="F821"/>
          <cell r="G821" t="str">
            <v>PERSONAL</v>
          </cell>
          <cell r="H821" t="str">
            <v>Marcela Lopez Munoz</v>
          </cell>
          <cell r="I821"/>
          <cell r="J821" t="str">
            <v>MARIA ANDREA</v>
          </cell>
          <cell r="K821" t="str">
            <v>OSORIO</v>
          </cell>
          <cell r="L821" t="str">
            <v>RAMOS</v>
          </cell>
          <cell r="M821">
            <v>4000</v>
          </cell>
          <cell r="N821">
            <v>4.8</v>
          </cell>
          <cell r="O821" t="str">
            <v>CATORCENAL</v>
          </cell>
          <cell r="P821">
            <v>39771</v>
          </cell>
        </row>
        <row r="822">
          <cell r="B822">
            <v>838</v>
          </cell>
          <cell r="C822"/>
          <cell r="D822" t="str">
            <v>B</v>
          </cell>
          <cell r="E822" t="str">
            <v>LIQUIDADO</v>
          </cell>
          <cell r="F822"/>
          <cell r="G822" t="str">
            <v>PERSONAL</v>
          </cell>
          <cell r="H822" t="str">
            <v>Marcela Lopez Munoz</v>
          </cell>
          <cell r="I822"/>
          <cell r="J822" t="str">
            <v>RAFAEL</v>
          </cell>
          <cell r="K822" t="str">
            <v>PEREZ</v>
          </cell>
          <cell r="L822" t="str">
            <v>RAMIREZ</v>
          </cell>
          <cell r="M822">
            <v>3000</v>
          </cell>
          <cell r="N822">
            <v>5.14</v>
          </cell>
          <cell r="O822" t="str">
            <v>CATORCENAL</v>
          </cell>
          <cell r="P822">
            <v>39771</v>
          </cell>
        </row>
        <row r="823">
          <cell r="B823">
            <v>839</v>
          </cell>
          <cell r="C823"/>
          <cell r="D823" t="str">
            <v>B</v>
          </cell>
          <cell r="E823" t="str">
            <v>LIQUIDADO</v>
          </cell>
          <cell r="F823"/>
          <cell r="G823" t="str">
            <v>PERSONAL</v>
          </cell>
          <cell r="H823" t="str">
            <v>Marcela Lopez Munoz</v>
          </cell>
          <cell r="I823"/>
          <cell r="J823" t="str">
            <v>JESSICA GUADALUPE</v>
          </cell>
          <cell r="K823" t="str">
            <v>GONZALEZ</v>
          </cell>
          <cell r="L823" t="str">
            <v>PEREZ</v>
          </cell>
          <cell r="M823">
            <v>7000</v>
          </cell>
          <cell r="N823">
            <v>2.23</v>
          </cell>
          <cell r="O823" t="str">
            <v>SEMANAL</v>
          </cell>
          <cell r="P823">
            <v>39771</v>
          </cell>
        </row>
        <row r="824">
          <cell r="B824">
            <v>840</v>
          </cell>
          <cell r="C824"/>
          <cell r="D824" t="str">
            <v>A</v>
          </cell>
          <cell r="E824" t="str">
            <v>LIQUIDADO</v>
          </cell>
          <cell r="F824"/>
          <cell r="G824" t="str">
            <v>PERSONAL</v>
          </cell>
          <cell r="H824" t="str">
            <v>Monica Flores Mendoza (DF)</v>
          </cell>
          <cell r="I824"/>
          <cell r="J824" t="str">
            <v>HERMELINDA</v>
          </cell>
          <cell r="K824" t="str">
            <v>HUARACHA</v>
          </cell>
          <cell r="L824" t="str">
            <v>PEREZ</v>
          </cell>
          <cell r="M824">
            <v>3000</v>
          </cell>
          <cell r="N824">
            <v>5.14</v>
          </cell>
          <cell r="O824" t="str">
            <v>CATORCENAL</v>
          </cell>
          <cell r="P824">
            <v>39771</v>
          </cell>
        </row>
        <row r="825">
          <cell r="B825">
            <v>841</v>
          </cell>
          <cell r="C825"/>
          <cell r="D825" t="str">
            <v>B</v>
          </cell>
          <cell r="E825" t="str">
            <v>LIQUIDADO</v>
          </cell>
          <cell r="F825"/>
          <cell r="G825" t="str">
            <v>PERSONAL</v>
          </cell>
          <cell r="H825" t="str">
            <v>Monica Flores Mendoza (DF)</v>
          </cell>
          <cell r="I825"/>
          <cell r="J825" t="str">
            <v>MARIA DE LOS ANGELES</v>
          </cell>
          <cell r="K825" t="str">
            <v>MUNGUIA</v>
          </cell>
          <cell r="L825" t="str">
            <v>HERRERA</v>
          </cell>
          <cell r="M825">
            <v>10000</v>
          </cell>
          <cell r="N825">
            <v>2.15</v>
          </cell>
          <cell r="O825" t="str">
            <v>SEMANAL</v>
          </cell>
          <cell r="P825">
            <v>39771</v>
          </cell>
        </row>
        <row r="826">
          <cell r="B826">
            <v>842</v>
          </cell>
          <cell r="C826"/>
          <cell r="D826" t="str">
            <v>B</v>
          </cell>
          <cell r="E826" t="str">
            <v>LIQUIDADO</v>
          </cell>
          <cell r="F826"/>
          <cell r="G826" t="str">
            <v>PERSONAL</v>
          </cell>
          <cell r="H826" t="str">
            <v>Marcela Lopez Munoz</v>
          </cell>
          <cell r="I826"/>
          <cell r="J826" t="str">
            <v>ANTONIO</v>
          </cell>
          <cell r="K826" t="str">
            <v>RINCON</v>
          </cell>
          <cell r="L826" t="str">
            <v>FRAUSTO</v>
          </cell>
          <cell r="M826">
            <v>3500</v>
          </cell>
          <cell r="N826">
            <v>2.44</v>
          </cell>
          <cell r="O826" t="str">
            <v>SEMANAL</v>
          </cell>
          <cell r="P826">
            <v>39771</v>
          </cell>
        </row>
        <row r="827">
          <cell r="B827">
            <v>843</v>
          </cell>
          <cell r="C827"/>
          <cell r="D827" t="str">
            <v>D</v>
          </cell>
          <cell r="E827" t="str">
            <v>LIQUIDADO</v>
          </cell>
          <cell r="F827"/>
          <cell r="G827" t="str">
            <v>PERSONAL</v>
          </cell>
          <cell r="H827" t="str">
            <v>Marcela Lopez Munoz</v>
          </cell>
          <cell r="I827"/>
          <cell r="J827" t="str">
            <v>SARA</v>
          </cell>
          <cell r="K827" t="str">
            <v>LUNAR</v>
          </cell>
          <cell r="L827" t="str">
            <v>SERRANO</v>
          </cell>
          <cell r="M827">
            <v>4000</v>
          </cell>
          <cell r="N827">
            <v>2.4</v>
          </cell>
          <cell r="O827" t="str">
            <v>SEMANAL</v>
          </cell>
          <cell r="P827">
            <v>39771</v>
          </cell>
        </row>
        <row r="828">
          <cell r="B828">
            <v>844</v>
          </cell>
          <cell r="C828"/>
          <cell r="D828" t="str">
            <v>D</v>
          </cell>
          <cell r="E828" t="str">
            <v>LIQUIDADO</v>
          </cell>
          <cell r="F828"/>
          <cell r="G828" t="str">
            <v>PERSONAL</v>
          </cell>
          <cell r="H828" t="str">
            <v>Marcela Lopez Munoz</v>
          </cell>
          <cell r="I828"/>
          <cell r="J828" t="str">
            <v>JESUS</v>
          </cell>
          <cell r="K828" t="str">
            <v>ROA</v>
          </cell>
          <cell r="L828" t="str">
            <v>CEDILLO</v>
          </cell>
          <cell r="M828">
            <v>5000</v>
          </cell>
          <cell r="N828">
            <v>4.66</v>
          </cell>
          <cell r="O828" t="str">
            <v>CATORCENAL</v>
          </cell>
          <cell r="P828">
            <v>39771</v>
          </cell>
        </row>
        <row r="829">
          <cell r="B829">
            <v>845</v>
          </cell>
          <cell r="C829"/>
          <cell r="D829" t="str">
            <v>D</v>
          </cell>
          <cell r="E829" t="str">
            <v>INCOBRABLE</v>
          </cell>
          <cell r="F829"/>
          <cell r="G829" t="str">
            <v>PERSONAL</v>
          </cell>
          <cell r="H829" t="str">
            <v>Monica Flores Mendoza (DF)</v>
          </cell>
          <cell r="I829"/>
          <cell r="J829" t="str">
            <v>JOSE FRANCISCO</v>
          </cell>
          <cell r="K829" t="str">
            <v>HERNANDEZ</v>
          </cell>
          <cell r="L829" t="str">
            <v>CADENA</v>
          </cell>
          <cell r="M829">
            <v>5000</v>
          </cell>
          <cell r="N829">
            <v>4.66</v>
          </cell>
          <cell r="O829" t="str">
            <v>CATORCENAL</v>
          </cell>
          <cell r="P829">
            <v>39780</v>
          </cell>
        </row>
        <row r="830">
          <cell r="B830">
            <v>846</v>
          </cell>
          <cell r="C830"/>
          <cell r="D830" t="str">
            <v>D</v>
          </cell>
          <cell r="E830" t="str">
            <v>LIQUIDADO</v>
          </cell>
          <cell r="F830"/>
          <cell r="G830" t="str">
            <v>PERSONAL</v>
          </cell>
          <cell r="H830" t="str">
            <v>Marcela Lopez Munoz</v>
          </cell>
          <cell r="I830"/>
          <cell r="J830" t="str">
            <v>Manuela</v>
          </cell>
          <cell r="K830" t="str">
            <v>Escobar</v>
          </cell>
          <cell r="L830" t="str">
            <v>González</v>
          </cell>
          <cell r="M830">
            <v>5000</v>
          </cell>
          <cell r="N830">
            <v>2.33</v>
          </cell>
          <cell r="O830" t="str">
            <v>SEMANAL</v>
          </cell>
          <cell r="P830">
            <v>39771</v>
          </cell>
        </row>
        <row r="831">
          <cell r="B831">
            <v>847</v>
          </cell>
          <cell r="C831"/>
          <cell r="D831" t="str">
            <v>D</v>
          </cell>
          <cell r="E831" t="str">
            <v>INCOBRABLE</v>
          </cell>
          <cell r="F831"/>
          <cell r="G831" t="str">
            <v>PERSONAL</v>
          </cell>
          <cell r="H831" t="str">
            <v>Marcela Lopez Munoz</v>
          </cell>
          <cell r="I831"/>
          <cell r="J831" t="str">
            <v>BERENICE</v>
          </cell>
          <cell r="K831" t="str">
            <v>GUZMAN</v>
          </cell>
          <cell r="L831" t="str">
            <v>LEON</v>
          </cell>
          <cell r="M831">
            <v>4000</v>
          </cell>
          <cell r="N831">
            <v>4.8</v>
          </cell>
          <cell r="O831" t="str">
            <v>CATORCENAL</v>
          </cell>
          <cell r="P831">
            <v>39771</v>
          </cell>
        </row>
        <row r="832">
          <cell r="B832">
            <v>848</v>
          </cell>
          <cell r="C832"/>
          <cell r="D832" t="str">
            <v>D</v>
          </cell>
          <cell r="E832" t="str">
            <v>INCOBRABLE</v>
          </cell>
          <cell r="F832"/>
          <cell r="G832" t="str">
            <v>PERSONAL</v>
          </cell>
          <cell r="H832" t="str">
            <v>Monica Flores Mendoza (DF)</v>
          </cell>
          <cell r="I832"/>
          <cell r="J832" t="str">
            <v>LUCILA</v>
          </cell>
          <cell r="K832" t="str">
            <v>SANABRIA</v>
          </cell>
          <cell r="L832" t="str">
            <v>GUZMAN</v>
          </cell>
          <cell r="M832">
            <v>4000</v>
          </cell>
          <cell r="N832">
            <v>4.8</v>
          </cell>
          <cell r="O832" t="str">
            <v>CATORCENAL</v>
          </cell>
          <cell r="P832">
            <v>39771</v>
          </cell>
        </row>
        <row r="833">
          <cell r="B833">
            <v>849</v>
          </cell>
          <cell r="C833"/>
          <cell r="D833" t="str">
            <v>C</v>
          </cell>
          <cell r="E833" t="str">
            <v>LIQUIDADO</v>
          </cell>
          <cell r="F833"/>
          <cell r="G833" t="str">
            <v>PERSONAL</v>
          </cell>
          <cell r="H833" t="str">
            <v>Marcela Lopez Munoz</v>
          </cell>
          <cell r="I833"/>
          <cell r="J833" t="str">
            <v>LETICIA</v>
          </cell>
          <cell r="K833" t="str">
            <v>ROJAS</v>
          </cell>
          <cell r="L833" t="str">
            <v>GARCIA</v>
          </cell>
          <cell r="M833">
            <v>6000</v>
          </cell>
          <cell r="N833">
            <v>2.2599999999999998</v>
          </cell>
          <cell r="O833" t="str">
            <v>SEMANAL</v>
          </cell>
          <cell r="P833">
            <v>39771</v>
          </cell>
        </row>
        <row r="834">
          <cell r="B834">
            <v>850</v>
          </cell>
          <cell r="C834"/>
          <cell r="D834" t="str">
            <v>C</v>
          </cell>
          <cell r="E834" t="str">
            <v>LIQUIDADO</v>
          </cell>
          <cell r="F834"/>
          <cell r="G834" t="str">
            <v>PERSONAL</v>
          </cell>
          <cell r="H834" t="str">
            <v>Monica Flores Mendoza (DF)</v>
          </cell>
          <cell r="I834"/>
          <cell r="J834" t="str">
            <v>MARIA DEL ROSARIO</v>
          </cell>
          <cell r="K834" t="str">
            <v>LOPEZ</v>
          </cell>
          <cell r="L834" t="str">
            <v>CIGARROA</v>
          </cell>
          <cell r="M834">
            <v>3000</v>
          </cell>
          <cell r="N834">
            <v>5.14</v>
          </cell>
          <cell r="O834" t="str">
            <v>CATORCENAL</v>
          </cell>
          <cell r="P834">
            <v>39771</v>
          </cell>
        </row>
        <row r="835">
          <cell r="B835">
            <v>852</v>
          </cell>
          <cell r="C835"/>
          <cell r="D835" t="str">
            <v>B</v>
          </cell>
          <cell r="E835" t="str">
            <v>LIQUIDADO</v>
          </cell>
          <cell r="F835"/>
          <cell r="G835" t="str">
            <v>PERSONAL</v>
          </cell>
          <cell r="H835" t="str">
            <v>Monica Flores Mendoza (DF)</v>
          </cell>
          <cell r="I835"/>
          <cell r="J835" t="str">
            <v>MARTHA PATRICIA</v>
          </cell>
          <cell r="K835" t="str">
            <v>PELCASTRE</v>
          </cell>
          <cell r="L835" t="str">
            <v>TORRES</v>
          </cell>
          <cell r="M835">
            <v>6000</v>
          </cell>
          <cell r="N835">
            <v>2.2599999999999998</v>
          </cell>
          <cell r="O835" t="str">
            <v>SEMANAL</v>
          </cell>
          <cell r="P835">
            <v>39771</v>
          </cell>
        </row>
        <row r="836">
          <cell r="B836">
            <v>853</v>
          </cell>
          <cell r="C836"/>
          <cell r="D836" t="str">
            <v>B</v>
          </cell>
          <cell r="E836" t="str">
            <v>LIQUIDADO</v>
          </cell>
          <cell r="F836"/>
          <cell r="G836" t="str">
            <v>PERSONAL</v>
          </cell>
          <cell r="H836" t="str">
            <v>Monica Flores Mendoza (DF)</v>
          </cell>
          <cell r="I836"/>
          <cell r="J836" t="str">
            <v>Patricia</v>
          </cell>
          <cell r="K836" t="str">
            <v>VARGAS</v>
          </cell>
          <cell r="L836" t="str">
            <v>LOZA</v>
          </cell>
          <cell r="M836">
            <v>3000</v>
          </cell>
          <cell r="N836">
            <v>2.57</v>
          </cell>
          <cell r="O836" t="str">
            <v>SEMANAL</v>
          </cell>
          <cell r="P836">
            <v>39771</v>
          </cell>
        </row>
        <row r="837">
          <cell r="B837">
            <v>854</v>
          </cell>
          <cell r="C837"/>
          <cell r="D837" t="str">
            <v>B</v>
          </cell>
          <cell r="E837" t="str">
            <v>LIQUIDADO</v>
          </cell>
          <cell r="F837"/>
          <cell r="G837" t="str">
            <v>PERSONAL</v>
          </cell>
          <cell r="H837" t="str">
            <v>Monica Flores Mendoza (DF)</v>
          </cell>
          <cell r="I837"/>
          <cell r="J837" t="str">
            <v>AURORA</v>
          </cell>
          <cell r="K837" t="str">
            <v>MARTINEZ</v>
          </cell>
          <cell r="L837" t="str">
            <v>CRUZ</v>
          </cell>
          <cell r="M837">
            <v>3000</v>
          </cell>
          <cell r="N837">
            <v>5.14</v>
          </cell>
          <cell r="O837" t="str">
            <v>CATORCENAL</v>
          </cell>
          <cell r="P837">
            <v>39771</v>
          </cell>
        </row>
        <row r="838">
          <cell r="B838">
            <v>855</v>
          </cell>
          <cell r="C838"/>
          <cell r="D838" t="str">
            <v>B</v>
          </cell>
          <cell r="E838" t="str">
            <v>LIQUIDADO</v>
          </cell>
          <cell r="F838"/>
          <cell r="G838" t="str">
            <v>PERSONAL</v>
          </cell>
          <cell r="H838" t="str">
            <v>Monica Flores Mendoza (DF)</v>
          </cell>
          <cell r="I838"/>
          <cell r="J838" t="str">
            <v>RAFAEL</v>
          </cell>
          <cell r="K838" t="str">
            <v>CALLEJA</v>
          </cell>
          <cell r="L838" t="str">
            <v>GARCIA</v>
          </cell>
          <cell r="M838">
            <v>10000</v>
          </cell>
          <cell r="N838">
            <v>2.15</v>
          </cell>
          <cell r="O838" t="str">
            <v>SEMANAL</v>
          </cell>
          <cell r="P838">
            <v>39771</v>
          </cell>
        </row>
        <row r="839">
          <cell r="B839">
            <v>856</v>
          </cell>
          <cell r="C839"/>
          <cell r="D839" t="str">
            <v>B</v>
          </cell>
          <cell r="E839" t="str">
            <v>LIQUIDADO</v>
          </cell>
          <cell r="F839"/>
          <cell r="G839" t="str">
            <v>PERSONAL</v>
          </cell>
          <cell r="H839" t="str">
            <v>Monica Flores Mendoza (DF)</v>
          </cell>
          <cell r="I839"/>
          <cell r="J839" t="str">
            <v>ADRIANA</v>
          </cell>
          <cell r="K839" t="str">
            <v>RANGEL</v>
          </cell>
          <cell r="L839" t="str">
            <v>FLORES</v>
          </cell>
          <cell r="M839">
            <v>5000</v>
          </cell>
          <cell r="N839">
            <v>4.66</v>
          </cell>
          <cell r="O839" t="str">
            <v>CATORCENAL</v>
          </cell>
          <cell r="P839">
            <v>39773</v>
          </cell>
        </row>
        <row r="840">
          <cell r="B840">
            <v>857</v>
          </cell>
          <cell r="C840"/>
          <cell r="D840" t="str">
            <v>D</v>
          </cell>
          <cell r="E840" t="str">
            <v>LIQUIDADO</v>
          </cell>
          <cell r="F840"/>
          <cell r="G840" t="str">
            <v>PERSONAL</v>
          </cell>
          <cell r="H840" t="str">
            <v>Administracion</v>
          </cell>
          <cell r="I840"/>
          <cell r="J840" t="str">
            <v>PIADENA</v>
          </cell>
          <cell r="K840" t="str">
            <v>S.A. DE</v>
          </cell>
          <cell r="L840" t="str">
            <v>C.V.</v>
          </cell>
          <cell r="M840">
            <v>85000</v>
          </cell>
          <cell r="N840">
            <v>3.38</v>
          </cell>
          <cell r="O840" t="str">
            <v>MENSUAL</v>
          </cell>
          <cell r="P840">
            <v>39773</v>
          </cell>
        </row>
        <row r="841">
          <cell r="B841">
            <v>858</v>
          </cell>
          <cell r="C841"/>
          <cell r="D841" t="str">
            <v>D</v>
          </cell>
          <cell r="E841" t="str">
            <v>LIQUIDADO</v>
          </cell>
          <cell r="F841"/>
          <cell r="G841" t="str">
            <v>PERSONAL</v>
          </cell>
          <cell r="H841" t="str">
            <v>Monica Flores Mendoza (DF)</v>
          </cell>
          <cell r="I841"/>
          <cell r="J841" t="str">
            <v>JUAN GABRIEL</v>
          </cell>
          <cell r="K841" t="str">
            <v>MARTINEZ</v>
          </cell>
          <cell r="L841" t="str">
            <v>AGUILAR</v>
          </cell>
          <cell r="M841">
            <v>7000</v>
          </cell>
          <cell r="N841">
            <v>4.4649999999999999</v>
          </cell>
          <cell r="O841" t="str">
            <v>CATORCENAL</v>
          </cell>
          <cell r="P841">
            <v>39773</v>
          </cell>
        </row>
        <row r="842">
          <cell r="B842">
            <v>859</v>
          </cell>
          <cell r="C842"/>
          <cell r="D842" t="str">
            <v>D</v>
          </cell>
          <cell r="E842" t="str">
            <v>LIQUIDADO</v>
          </cell>
          <cell r="F842"/>
          <cell r="G842" t="str">
            <v>PERSONAL</v>
          </cell>
          <cell r="H842" t="str">
            <v>Monica Flores Mendoza (DF)</v>
          </cell>
          <cell r="I842"/>
          <cell r="J842" t="str">
            <v>JESSICA NAYELI</v>
          </cell>
          <cell r="K842" t="str">
            <v>GOMEZ</v>
          </cell>
          <cell r="L842" t="str">
            <v>SANDOVAL</v>
          </cell>
          <cell r="M842">
            <v>15000</v>
          </cell>
          <cell r="N842">
            <v>4.0999999999999996</v>
          </cell>
          <cell r="O842" t="str">
            <v>CATORCENAL</v>
          </cell>
          <cell r="P842">
            <v>39776</v>
          </cell>
        </row>
        <row r="843">
          <cell r="B843">
            <v>860</v>
          </cell>
          <cell r="C843"/>
          <cell r="D843" t="str">
            <v>D</v>
          </cell>
          <cell r="E843" t="str">
            <v>INCOBRABLE</v>
          </cell>
          <cell r="F843"/>
          <cell r="G843" t="str">
            <v>PERSONAL</v>
          </cell>
          <cell r="H843" t="str">
            <v>Marcela Lopez Munoz</v>
          </cell>
          <cell r="I843"/>
          <cell r="J843" t="str">
            <v>GUADALUPE</v>
          </cell>
          <cell r="K843" t="str">
            <v>GARCIA</v>
          </cell>
          <cell r="L843" t="str">
            <v>ROA</v>
          </cell>
          <cell r="M843">
            <v>5000</v>
          </cell>
          <cell r="N843">
            <v>2.33</v>
          </cell>
          <cell r="O843" t="str">
            <v>SEMANAL</v>
          </cell>
          <cell r="P843">
            <v>39777</v>
          </cell>
        </row>
        <row r="844">
          <cell r="B844">
            <v>861</v>
          </cell>
          <cell r="C844"/>
          <cell r="D844" t="str">
            <v>C</v>
          </cell>
          <cell r="E844" t="str">
            <v>LIQUIDADO</v>
          </cell>
          <cell r="F844"/>
          <cell r="G844" t="str">
            <v>PERSONAL</v>
          </cell>
          <cell r="H844" t="str">
            <v>Administracion</v>
          </cell>
          <cell r="I844"/>
          <cell r="J844" t="str">
            <v>JUANA</v>
          </cell>
          <cell r="K844" t="str">
            <v>ROMERO</v>
          </cell>
          <cell r="L844" t="str">
            <v>NAVA</v>
          </cell>
          <cell r="M844">
            <v>9000</v>
          </cell>
          <cell r="N844">
            <v>2.17</v>
          </cell>
          <cell r="O844" t="str">
            <v>SEMANAL</v>
          </cell>
          <cell r="P844">
            <v>39776</v>
          </cell>
        </row>
        <row r="845">
          <cell r="B845">
            <v>862</v>
          </cell>
          <cell r="C845"/>
          <cell r="D845" t="str">
            <v>C</v>
          </cell>
          <cell r="E845" t="str">
            <v>LIQUIDADO</v>
          </cell>
          <cell r="F845"/>
          <cell r="G845" t="str">
            <v>PERSONAL</v>
          </cell>
          <cell r="H845" t="str">
            <v>Marcela Lopez Munoz</v>
          </cell>
          <cell r="I845"/>
          <cell r="J845" t="str">
            <v>PATRICIA</v>
          </cell>
          <cell r="K845" t="str">
            <v>RODEO</v>
          </cell>
          <cell r="L845" t="str">
            <v>MEZA</v>
          </cell>
          <cell r="M845">
            <v>10000</v>
          </cell>
          <cell r="N845">
            <v>2.15</v>
          </cell>
          <cell r="O845" t="str">
            <v>SEMANAL</v>
          </cell>
          <cell r="P845">
            <v>39777</v>
          </cell>
        </row>
        <row r="846">
          <cell r="B846">
            <v>863</v>
          </cell>
          <cell r="C846"/>
          <cell r="D846" t="str">
            <v>D</v>
          </cell>
          <cell r="E846" t="str">
            <v>LIQUIDADO</v>
          </cell>
          <cell r="F846"/>
          <cell r="G846" t="str">
            <v>PERSONAL</v>
          </cell>
          <cell r="H846" t="str">
            <v>Marcela Lopez Munoz</v>
          </cell>
          <cell r="I846"/>
          <cell r="J846" t="str">
            <v>EDUARDO DANIEL</v>
          </cell>
          <cell r="K846" t="str">
            <v>LOPEZ</v>
          </cell>
          <cell r="L846" t="str">
            <v>MORALES</v>
          </cell>
          <cell r="M846">
            <v>10000</v>
          </cell>
          <cell r="N846">
            <v>2.15</v>
          </cell>
          <cell r="O846" t="str">
            <v>SEMANAL</v>
          </cell>
          <cell r="P846">
            <v>39777</v>
          </cell>
        </row>
        <row r="847">
          <cell r="B847">
            <v>864</v>
          </cell>
          <cell r="C847"/>
          <cell r="D847" t="str">
            <v>D</v>
          </cell>
          <cell r="E847" t="str">
            <v>LIQUIDADO</v>
          </cell>
          <cell r="F847"/>
          <cell r="G847" t="str">
            <v>PERSONAL</v>
          </cell>
          <cell r="H847" t="str">
            <v>Monica Flores Mendoza (DF)</v>
          </cell>
          <cell r="I847"/>
          <cell r="J847" t="str">
            <v>MARIBEL</v>
          </cell>
          <cell r="K847" t="str">
            <v>MARTINEZ</v>
          </cell>
          <cell r="L847" t="str">
            <v>ANDRADE</v>
          </cell>
          <cell r="M847">
            <v>5000</v>
          </cell>
          <cell r="N847">
            <v>4.66</v>
          </cell>
          <cell r="O847" t="str">
            <v>CATORCENAL</v>
          </cell>
          <cell r="P847">
            <v>39777</v>
          </cell>
        </row>
        <row r="848">
          <cell r="B848">
            <v>865</v>
          </cell>
          <cell r="C848"/>
          <cell r="D848" t="str">
            <v>B</v>
          </cell>
          <cell r="E848" t="str">
            <v>LIQUIDADO</v>
          </cell>
          <cell r="F848"/>
          <cell r="G848" t="str">
            <v>PERSONAL</v>
          </cell>
          <cell r="H848" t="str">
            <v>Monica Flores Mendoza (DF)</v>
          </cell>
          <cell r="I848"/>
          <cell r="J848" t="str">
            <v>JUAN ANTONIO</v>
          </cell>
          <cell r="K848" t="str">
            <v>SAN JUAN</v>
          </cell>
          <cell r="L848" t="str">
            <v>SOLANO</v>
          </cell>
          <cell r="M848">
            <v>13000</v>
          </cell>
          <cell r="N848">
            <v>2.06</v>
          </cell>
          <cell r="O848" t="str">
            <v>SEMANAL</v>
          </cell>
          <cell r="P848">
            <v>39777</v>
          </cell>
        </row>
        <row r="849">
          <cell r="B849">
            <v>866</v>
          </cell>
          <cell r="C849"/>
          <cell r="D849" t="str">
            <v>B</v>
          </cell>
          <cell r="E849" t="str">
            <v>LIQUIDADO</v>
          </cell>
          <cell r="F849"/>
          <cell r="G849" t="str">
            <v>PERSONAL</v>
          </cell>
          <cell r="H849" t="str">
            <v>Monica Flores Mendoza (DF)</v>
          </cell>
          <cell r="I849"/>
          <cell r="J849" t="str">
            <v>MARIBEL</v>
          </cell>
          <cell r="K849" t="str">
            <v>VELAZQUEZ</v>
          </cell>
          <cell r="L849" t="str">
            <v>GARCIA</v>
          </cell>
          <cell r="M849">
            <v>7000</v>
          </cell>
          <cell r="N849">
            <v>2.23</v>
          </cell>
          <cell r="O849" t="str">
            <v>SEMANAL</v>
          </cell>
          <cell r="P849">
            <v>39777</v>
          </cell>
        </row>
        <row r="850">
          <cell r="B850">
            <v>867</v>
          </cell>
          <cell r="C850"/>
          <cell r="D850" t="str">
            <v>B</v>
          </cell>
          <cell r="E850" t="str">
            <v>LIQUIDADO</v>
          </cell>
          <cell r="F850"/>
          <cell r="G850" t="str">
            <v>PERSONAL</v>
          </cell>
          <cell r="H850" t="str">
            <v>Marcela Lopez Munoz</v>
          </cell>
          <cell r="I850"/>
          <cell r="J850" t="str">
            <v>Silvia Amalia</v>
          </cell>
          <cell r="K850" t="str">
            <v>López</v>
          </cell>
          <cell r="L850" t="str">
            <v>Vidales</v>
          </cell>
          <cell r="M850">
            <v>3000</v>
          </cell>
          <cell r="N850">
            <v>5.14</v>
          </cell>
          <cell r="O850" t="str">
            <v>CATORCENAL</v>
          </cell>
          <cell r="P850">
            <v>39780</v>
          </cell>
        </row>
        <row r="851">
          <cell r="B851">
            <v>868</v>
          </cell>
          <cell r="C851"/>
          <cell r="D851" t="str">
            <v>C</v>
          </cell>
          <cell r="E851" t="str">
            <v>LIQUIDADO</v>
          </cell>
          <cell r="F851"/>
          <cell r="G851" t="str">
            <v>PERSONAL</v>
          </cell>
          <cell r="H851" t="str">
            <v>Marcela Lopez Munoz</v>
          </cell>
          <cell r="I851"/>
          <cell r="J851" t="str">
            <v>Rafaela</v>
          </cell>
          <cell r="K851" t="str">
            <v>Vega</v>
          </cell>
          <cell r="L851" t="str">
            <v>Tellez</v>
          </cell>
          <cell r="M851">
            <v>3000</v>
          </cell>
          <cell r="N851">
            <v>5.14</v>
          </cell>
          <cell r="O851" t="str">
            <v>CATORCENAL</v>
          </cell>
          <cell r="P851">
            <v>39780</v>
          </cell>
        </row>
        <row r="852">
          <cell r="B852">
            <v>869</v>
          </cell>
          <cell r="C852"/>
          <cell r="D852" t="str">
            <v>D</v>
          </cell>
          <cell r="E852" t="str">
            <v>LIQUIDADO</v>
          </cell>
          <cell r="F852"/>
          <cell r="G852" t="str">
            <v>PERSONAL</v>
          </cell>
          <cell r="H852" t="str">
            <v>Monica Flores Mendoza (DF)</v>
          </cell>
          <cell r="I852"/>
          <cell r="J852" t="str">
            <v>FAUSTINO</v>
          </cell>
          <cell r="K852" t="str">
            <v>MERLOS</v>
          </cell>
          <cell r="L852" t="str">
            <v>SUAREZ</v>
          </cell>
          <cell r="M852">
            <v>7000</v>
          </cell>
          <cell r="N852">
            <v>4.46</v>
          </cell>
          <cell r="O852" t="str">
            <v>SEMANAL</v>
          </cell>
          <cell r="P852">
            <v>39780</v>
          </cell>
        </row>
        <row r="853">
          <cell r="B853">
            <v>870</v>
          </cell>
          <cell r="C853"/>
          <cell r="D853" t="str">
            <v>D</v>
          </cell>
          <cell r="E853" t="str">
            <v>LIQUIDADO</v>
          </cell>
          <cell r="F853"/>
          <cell r="G853" t="str">
            <v>PERSONAL</v>
          </cell>
          <cell r="H853" t="str">
            <v>Monica Flores Mendoza (DF)</v>
          </cell>
          <cell r="I853"/>
          <cell r="J853" t="str">
            <v>HILDA KARINA</v>
          </cell>
          <cell r="K853" t="str">
            <v>MADRIGAL</v>
          </cell>
          <cell r="L853" t="str">
            <v>AVIÑA</v>
          </cell>
          <cell r="M853">
            <v>4000</v>
          </cell>
          <cell r="N853">
            <v>4.8</v>
          </cell>
          <cell r="O853" t="str">
            <v>CATORCENAL</v>
          </cell>
          <cell r="P853">
            <v>39780</v>
          </cell>
        </row>
        <row r="854">
          <cell r="B854">
            <v>871</v>
          </cell>
          <cell r="C854"/>
          <cell r="D854" t="str">
            <v>C</v>
          </cell>
          <cell r="E854" t="str">
            <v>LIQUIDADO</v>
          </cell>
          <cell r="F854"/>
          <cell r="G854" t="str">
            <v>PERSONAL</v>
          </cell>
          <cell r="H854" t="str">
            <v>Administracion</v>
          </cell>
          <cell r="I854"/>
          <cell r="J854" t="str">
            <v>JORGE SAÚL</v>
          </cell>
          <cell r="K854" t="str">
            <v>SANDOVAL</v>
          </cell>
          <cell r="L854" t="str">
            <v>CABRERA</v>
          </cell>
          <cell r="M854">
            <v>25000</v>
          </cell>
          <cell r="N854">
            <v>3.46</v>
          </cell>
          <cell r="O854" t="str">
            <v>CATORCENAL</v>
          </cell>
          <cell r="P854">
            <v>39780</v>
          </cell>
        </row>
        <row r="855">
          <cell r="B855">
            <v>872</v>
          </cell>
          <cell r="C855"/>
          <cell r="D855" t="str">
            <v>D</v>
          </cell>
          <cell r="E855" t="str">
            <v>LIQUIDADO</v>
          </cell>
          <cell r="F855"/>
          <cell r="G855" t="str">
            <v>PERSONAL</v>
          </cell>
          <cell r="H855" t="str">
            <v>Monica Flores Mendoza (DF)</v>
          </cell>
          <cell r="I855"/>
          <cell r="J855" t="str">
            <v>VERONICA</v>
          </cell>
          <cell r="K855" t="str">
            <v>NUÑEZ</v>
          </cell>
          <cell r="L855" t="str">
            <v>CHAVEZ</v>
          </cell>
          <cell r="M855">
            <v>4000</v>
          </cell>
          <cell r="N855">
            <v>4.8</v>
          </cell>
          <cell r="O855" t="str">
            <v>CATORCENAL</v>
          </cell>
          <cell r="P855">
            <v>39780</v>
          </cell>
        </row>
        <row r="856">
          <cell r="B856">
            <v>873</v>
          </cell>
          <cell r="C856"/>
          <cell r="D856" t="str">
            <v>C</v>
          </cell>
          <cell r="E856" t="str">
            <v>LIQUIDADO</v>
          </cell>
          <cell r="F856"/>
          <cell r="G856" t="str">
            <v>PERSONAL</v>
          </cell>
          <cell r="H856" t="str">
            <v>Marcela Lopez Munoz</v>
          </cell>
          <cell r="I856"/>
          <cell r="J856" t="str">
            <v>Edward</v>
          </cell>
          <cell r="K856" t="str">
            <v>Sagaon</v>
          </cell>
          <cell r="L856" t="str">
            <v>Ruiz</v>
          </cell>
          <cell r="M856">
            <v>4000</v>
          </cell>
          <cell r="N856">
            <v>2.4</v>
          </cell>
          <cell r="O856" t="str">
            <v>SEMANAL</v>
          </cell>
          <cell r="P856">
            <v>39780</v>
          </cell>
        </row>
        <row r="857">
          <cell r="B857">
            <v>874</v>
          </cell>
          <cell r="C857"/>
          <cell r="D857" t="str">
            <v>B</v>
          </cell>
          <cell r="E857" t="str">
            <v>LIQUIDADO</v>
          </cell>
          <cell r="F857"/>
          <cell r="G857" t="str">
            <v>PERSONAL</v>
          </cell>
          <cell r="H857" t="str">
            <v>Administracion</v>
          </cell>
          <cell r="I857"/>
          <cell r="J857" t="str">
            <v>MARIA DEL CARMEN</v>
          </cell>
          <cell r="K857" t="str">
            <v>MURILLO</v>
          </cell>
          <cell r="L857" t="str">
            <v>JARAMILLO</v>
          </cell>
          <cell r="M857">
            <v>30000</v>
          </cell>
          <cell r="N857">
            <v>1.72</v>
          </cell>
          <cell r="O857" t="str">
            <v>SEMANAL</v>
          </cell>
          <cell r="P857">
            <v>39783</v>
          </cell>
        </row>
        <row r="858">
          <cell r="B858">
            <v>875</v>
          </cell>
          <cell r="C858"/>
          <cell r="D858" t="str">
            <v>A</v>
          </cell>
          <cell r="E858" t="str">
            <v>LIQUIDADO</v>
          </cell>
          <cell r="F858"/>
          <cell r="G858" t="str">
            <v>PERSONAL</v>
          </cell>
          <cell r="H858" t="str">
            <v>Marcela Lopez Munoz</v>
          </cell>
          <cell r="I858"/>
          <cell r="J858" t="str">
            <v>JUAN MANUEL</v>
          </cell>
          <cell r="K858" t="str">
            <v>GOMEZ</v>
          </cell>
          <cell r="L858" t="str">
            <v>BUSTAMANTE</v>
          </cell>
          <cell r="M858">
            <v>5000</v>
          </cell>
          <cell r="N858">
            <v>2.33</v>
          </cell>
          <cell r="O858" t="str">
            <v>SEMANAL</v>
          </cell>
          <cell r="P858">
            <v>39784</v>
          </cell>
        </row>
        <row r="859">
          <cell r="B859">
            <v>876</v>
          </cell>
          <cell r="C859"/>
          <cell r="D859" t="str">
            <v>B</v>
          </cell>
          <cell r="E859" t="str">
            <v>LIQUIDADO</v>
          </cell>
          <cell r="F859"/>
          <cell r="G859" t="str">
            <v>PERSONAL</v>
          </cell>
          <cell r="H859" t="str">
            <v>Marcela Lopez Munoz</v>
          </cell>
          <cell r="I859"/>
          <cell r="J859" t="str">
            <v>MATILDE MARTINA</v>
          </cell>
          <cell r="K859" t="str">
            <v>DOMINGUEZ</v>
          </cell>
          <cell r="L859" t="str">
            <v>VALDEZ</v>
          </cell>
          <cell r="M859">
            <v>7000</v>
          </cell>
          <cell r="N859">
            <v>2.23</v>
          </cell>
          <cell r="O859" t="str">
            <v>SEMANAL</v>
          </cell>
          <cell r="P859">
            <v>39784</v>
          </cell>
        </row>
        <row r="860">
          <cell r="B860">
            <v>877</v>
          </cell>
          <cell r="C860"/>
          <cell r="D860" t="str">
            <v>C</v>
          </cell>
          <cell r="E860" t="str">
            <v>LIQUIDADO</v>
          </cell>
          <cell r="F860"/>
          <cell r="G860" t="str">
            <v>PERSONAL</v>
          </cell>
          <cell r="H860" t="str">
            <v>Marcela Lopez Munoz</v>
          </cell>
          <cell r="I860"/>
          <cell r="J860" t="str">
            <v>LAURA</v>
          </cell>
          <cell r="K860" t="str">
            <v>ISLAS</v>
          </cell>
          <cell r="L860" t="str">
            <v>BADILLO</v>
          </cell>
          <cell r="M860">
            <v>5000</v>
          </cell>
          <cell r="N860">
            <v>4.66</v>
          </cell>
          <cell r="O860" t="str">
            <v>CATORCENAL</v>
          </cell>
          <cell r="P860">
            <v>39784</v>
          </cell>
        </row>
        <row r="861">
          <cell r="B861">
            <v>878</v>
          </cell>
          <cell r="C861"/>
          <cell r="D861" t="str">
            <v>C</v>
          </cell>
          <cell r="E861" t="str">
            <v>LIQUIDADO</v>
          </cell>
          <cell r="F861"/>
          <cell r="G861" t="str">
            <v>PERSONAL</v>
          </cell>
          <cell r="H861" t="str">
            <v>Marcela Lopez Munoz</v>
          </cell>
          <cell r="I861"/>
          <cell r="J861" t="str">
            <v>Berenice Adriana</v>
          </cell>
          <cell r="K861" t="str">
            <v>Nieto</v>
          </cell>
          <cell r="L861" t="str">
            <v>Roman</v>
          </cell>
          <cell r="M861">
            <v>7000</v>
          </cell>
          <cell r="N861">
            <v>2.23</v>
          </cell>
          <cell r="O861" t="str">
            <v>SEMANAL</v>
          </cell>
          <cell r="P861">
            <v>39784</v>
          </cell>
        </row>
        <row r="862">
          <cell r="B862">
            <v>879</v>
          </cell>
          <cell r="C862"/>
          <cell r="D862" t="str">
            <v>B</v>
          </cell>
          <cell r="E862" t="str">
            <v>LIQUIDADO</v>
          </cell>
          <cell r="F862"/>
          <cell r="G862" t="str">
            <v>PERSONAL</v>
          </cell>
          <cell r="H862" t="str">
            <v>Monica Flores Mendoza (DF)</v>
          </cell>
          <cell r="I862"/>
          <cell r="J862" t="str">
            <v>YOLANDA</v>
          </cell>
          <cell r="K862" t="str">
            <v>RIOS</v>
          </cell>
          <cell r="L862" t="str">
            <v>PEREZ</v>
          </cell>
          <cell r="M862">
            <v>14000</v>
          </cell>
          <cell r="N862">
            <v>2.0499999999999998</v>
          </cell>
          <cell r="O862" t="str">
            <v>SEMANAL</v>
          </cell>
          <cell r="P862">
            <v>39784</v>
          </cell>
        </row>
        <row r="863">
          <cell r="B863">
            <v>880</v>
          </cell>
          <cell r="C863"/>
          <cell r="D863" t="str">
            <v>B</v>
          </cell>
          <cell r="E863" t="str">
            <v>LIQUIDADO</v>
          </cell>
          <cell r="F863"/>
          <cell r="G863" t="str">
            <v>PERSONAL</v>
          </cell>
          <cell r="H863" t="str">
            <v>Monica Flores Mendoza (DF)</v>
          </cell>
          <cell r="I863"/>
          <cell r="J863" t="str">
            <v>EDGAR</v>
          </cell>
          <cell r="K863" t="str">
            <v>MORALES</v>
          </cell>
          <cell r="L863" t="str">
            <v>CRISTOBAL</v>
          </cell>
          <cell r="M863">
            <v>3500</v>
          </cell>
          <cell r="N863">
            <v>2.44</v>
          </cell>
          <cell r="O863" t="str">
            <v>SEMANAL</v>
          </cell>
          <cell r="P863">
            <v>39784</v>
          </cell>
        </row>
        <row r="864">
          <cell r="B864">
            <v>881</v>
          </cell>
          <cell r="C864"/>
          <cell r="D864" t="str">
            <v>D</v>
          </cell>
          <cell r="E864" t="str">
            <v>LIQUIDADO</v>
          </cell>
          <cell r="F864"/>
          <cell r="G864" t="str">
            <v>PERSONAL</v>
          </cell>
          <cell r="H864" t="str">
            <v>Monica Flores Mendoza (DF)</v>
          </cell>
          <cell r="I864"/>
          <cell r="J864" t="str">
            <v>GUADALUPE</v>
          </cell>
          <cell r="K864" t="str">
            <v>RODRIGUEZ</v>
          </cell>
          <cell r="L864" t="str">
            <v>ARENAS</v>
          </cell>
          <cell r="M864">
            <v>5000</v>
          </cell>
          <cell r="N864">
            <v>4.66</v>
          </cell>
          <cell r="O864" t="str">
            <v>CATORCENAL</v>
          </cell>
          <cell r="P864">
            <v>39787</v>
          </cell>
        </row>
        <row r="865">
          <cell r="B865">
            <v>882</v>
          </cell>
          <cell r="C865"/>
          <cell r="D865" t="str">
            <v>B</v>
          </cell>
          <cell r="E865" t="str">
            <v>LIQUIDADO</v>
          </cell>
          <cell r="F865"/>
          <cell r="G865" t="str">
            <v>PERSONAL</v>
          </cell>
          <cell r="H865" t="str">
            <v>Monica Flores Mendoza (DF)</v>
          </cell>
          <cell r="I865"/>
          <cell r="J865" t="str">
            <v>Rosalía</v>
          </cell>
          <cell r="K865" t="str">
            <v>VARGAS</v>
          </cell>
          <cell r="L865" t="str">
            <v>GONZALEZ</v>
          </cell>
          <cell r="M865">
            <v>6000</v>
          </cell>
          <cell r="N865">
            <v>4.66</v>
          </cell>
          <cell r="O865" t="str">
            <v>CATORCENAL</v>
          </cell>
          <cell r="P865">
            <v>39787</v>
          </cell>
        </row>
        <row r="866">
          <cell r="B866">
            <v>883</v>
          </cell>
          <cell r="C866"/>
          <cell r="D866" t="str">
            <v>B</v>
          </cell>
          <cell r="E866" t="str">
            <v>LIQUIDADO</v>
          </cell>
          <cell r="F866"/>
          <cell r="G866" t="str">
            <v>PERSONAL</v>
          </cell>
          <cell r="H866" t="str">
            <v>Marcela Lopez Munoz</v>
          </cell>
          <cell r="I866"/>
          <cell r="J866" t="str">
            <v>JOSE LUIS</v>
          </cell>
          <cell r="K866" t="str">
            <v>GARCIA</v>
          </cell>
          <cell r="L866"/>
          <cell r="M866">
            <v>7000</v>
          </cell>
          <cell r="N866">
            <v>2.23</v>
          </cell>
          <cell r="O866" t="str">
            <v>SEMANAL</v>
          </cell>
          <cell r="P866">
            <v>39787</v>
          </cell>
        </row>
        <row r="867">
          <cell r="B867">
            <v>884</v>
          </cell>
          <cell r="C867"/>
          <cell r="D867" t="str">
            <v>B</v>
          </cell>
          <cell r="E867" t="str">
            <v>LIQUIDADO</v>
          </cell>
          <cell r="F867"/>
          <cell r="G867" t="str">
            <v>PERSONAL</v>
          </cell>
          <cell r="H867" t="str">
            <v>Marcela Lopez Munoz</v>
          </cell>
          <cell r="I867"/>
          <cell r="J867" t="str">
            <v>JOSE GUADALUPE</v>
          </cell>
          <cell r="K867" t="str">
            <v>ROA</v>
          </cell>
          <cell r="L867" t="str">
            <v>CEDILLO</v>
          </cell>
          <cell r="M867">
            <v>5000</v>
          </cell>
          <cell r="N867">
            <v>4.66</v>
          </cell>
          <cell r="O867" t="str">
            <v>CATORCENAL</v>
          </cell>
          <cell r="P867">
            <v>39787</v>
          </cell>
        </row>
        <row r="868">
          <cell r="B868">
            <v>885</v>
          </cell>
          <cell r="C868"/>
          <cell r="D868" t="str">
            <v>D</v>
          </cell>
          <cell r="E868" t="str">
            <v>LIQUIDADO</v>
          </cell>
          <cell r="F868"/>
          <cell r="G868" t="str">
            <v>PERSONAL</v>
          </cell>
          <cell r="H868" t="str">
            <v>Administracion</v>
          </cell>
          <cell r="I868"/>
          <cell r="J868" t="str">
            <v>CLAUDIA MONICA</v>
          </cell>
          <cell r="K868" t="str">
            <v>FLORES</v>
          </cell>
          <cell r="L868" t="str">
            <v>MENDOZA</v>
          </cell>
          <cell r="M868">
            <v>12000</v>
          </cell>
          <cell r="N868">
            <v>1.43</v>
          </cell>
          <cell r="O868" t="str">
            <v>MENSUAL</v>
          </cell>
          <cell r="P868">
            <v>39787</v>
          </cell>
        </row>
        <row r="869">
          <cell r="B869">
            <v>886</v>
          </cell>
          <cell r="C869"/>
          <cell r="D869" t="str">
            <v>A</v>
          </cell>
          <cell r="E869" t="str">
            <v>LIQUIDADO</v>
          </cell>
          <cell r="F869"/>
          <cell r="G869" t="str">
            <v>PERSONAL</v>
          </cell>
          <cell r="H869" t="str">
            <v>Marcela Lopez Munoz</v>
          </cell>
          <cell r="I869"/>
          <cell r="J869" t="str">
            <v>EMILIO</v>
          </cell>
          <cell r="K869" t="str">
            <v>IBARRA</v>
          </cell>
          <cell r="L869" t="str">
            <v>RAMIREZ</v>
          </cell>
          <cell r="M869">
            <v>7500</v>
          </cell>
          <cell r="N869">
            <v>2.2200000000000002</v>
          </cell>
          <cell r="O869" t="str">
            <v>SEMANAL</v>
          </cell>
          <cell r="P869">
            <v>39787</v>
          </cell>
        </row>
        <row r="870">
          <cell r="B870">
            <v>887</v>
          </cell>
          <cell r="C870"/>
          <cell r="D870" t="str">
            <v>A</v>
          </cell>
          <cell r="E870" t="str">
            <v>LIQUIDADO</v>
          </cell>
          <cell r="F870"/>
          <cell r="G870" t="str">
            <v>PERSONAL</v>
          </cell>
          <cell r="H870" t="str">
            <v>Marcela Lopez Munoz</v>
          </cell>
          <cell r="I870"/>
          <cell r="J870" t="str">
            <v>JORGE</v>
          </cell>
          <cell r="K870" t="str">
            <v>DIAZ</v>
          </cell>
          <cell r="L870" t="str">
            <v>IBARRA</v>
          </cell>
          <cell r="M870">
            <v>5000</v>
          </cell>
          <cell r="N870">
            <v>2.33</v>
          </cell>
          <cell r="O870" t="str">
            <v>SEMANAL</v>
          </cell>
          <cell r="P870">
            <v>39787</v>
          </cell>
        </row>
        <row r="871">
          <cell r="B871">
            <v>888</v>
          </cell>
          <cell r="C871"/>
          <cell r="D871" t="str">
            <v>D</v>
          </cell>
          <cell r="E871" t="str">
            <v>LIQUIDADO</v>
          </cell>
          <cell r="F871"/>
          <cell r="G871" t="str">
            <v>PERSONAL</v>
          </cell>
          <cell r="H871" t="str">
            <v>Monica Flores Mendoza (DF)</v>
          </cell>
          <cell r="I871"/>
          <cell r="J871" t="str">
            <v>PERLA</v>
          </cell>
          <cell r="K871" t="str">
            <v>GUTIERREZ</v>
          </cell>
          <cell r="L871" t="str">
            <v>SOSA</v>
          </cell>
          <cell r="M871">
            <v>8000</v>
          </cell>
          <cell r="N871">
            <v>2.19</v>
          </cell>
          <cell r="O871" t="str">
            <v>SEMANAL</v>
          </cell>
          <cell r="P871">
            <v>39787</v>
          </cell>
        </row>
        <row r="872">
          <cell r="B872">
            <v>889</v>
          </cell>
          <cell r="C872"/>
          <cell r="D872" t="str">
            <v>C</v>
          </cell>
          <cell r="E872" t="str">
            <v>LIQUIDADO</v>
          </cell>
          <cell r="F872"/>
          <cell r="G872" t="str">
            <v>PERSONAL</v>
          </cell>
          <cell r="H872" t="str">
            <v>Monica Flores Mendoza (DF)</v>
          </cell>
          <cell r="I872"/>
          <cell r="J872" t="str">
            <v>PERLA HORTENSIA</v>
          </cell>
          <cell r="K872" t="str">
            <v>NAVA</v>
          </cell>
          <cell r="L872" t="str">
            <v>RODRIGUEZ</v>
          </cell>
          <cell r="M872">
            <v>9000</v>
          </cell>
          <cell r="N872">
            <v>2.17</v>
          </cell>
          <cell r="O872" t="str">
            <v>SEMANAL</v>
          </cell>
          <cell r="P872">
            <v>39787</v>
          </cell>
        </row>
        <row r="873">
          <cell r="B873">
            <v>890</v>
          </cell>
          <cell r="C873"/>
          <cell r="D873" t="str">
            <v>D</v>
          </cell>
          <cell r="E873" t="str">
            <v>LIQUIDADO</v>
          </cell>
          <cell r="F873"/>
          <cell r="G873" t="str">
            <v>PERSONAL</v>
          </cell>
          <cell r="H873" t="str">
            <v>Marcela Lopez Munoz</v>
          </cell>
          <cell r="I873"/>
          <cell r="J873" t="str">
            <v>JOSE FELIX</v>
          </cell>
          <cell r="K873" t="str">
            <v>VARGAS</v>
          </cell>
          <cell r="L873" t="str">
            <v>CANADA</v>
          </cell>
          <cell r="M873">
            <v>10000</v>
          </cell>
          <cell r="N873">
            <v>2.15</v>
          </cell>
          <cell r="O873" t="str">
            <v>SEMANAL</v>
          </cell>
          <cell r="P873">
            <v>39787</v>
          </cell>
        </row>
        <row r="874">
          <cell r="B874">
            <v>891</v>
          </cell>
          <cell r="C874"/>
          <cell r="D874" t="str">
            <v>B</v>
          </cell>
          <cell r="E874" t="str">
            <v>LIQUIDADO</v>
          </cell>
          <cell r="F874"/>
          <cell r="G874" t="str">
            <v>PERSONAL</v>
          </cell>
          <cell r="H874" t="str">
            <v>Marcela Lopez Munoz</v>
          </cell>
          <cell r="I874"/>
          <cell r="J874" t="str">
            <v>Martin</v>
          </cell>
          <cell r="K874" t="str">
            <v>Juarez</v>
          </cell>
          <cell r="L874" t="str">
            <v>Miranda</v>
          </cell>
          <cell r="M874">
            <v>15000</v>
          </cell>
          <cell r="N874">
            <v>2.04</v>
          </cell>
          <cell r="O874" t="str">
            <v>SEMANAL</v>
          </cell>
          <cell r="P874">
            <v>39787</v>
          </cell>
        </row>
        <row r="875">
          <cell r="B875">
            <v>892</v>
          </cell>
          <cell r="C875"/>
          <cell r="D875" t="str">
            <v>B</v>
          </cell>
          <cell r="E875" t="str">
            <v>LIQUIDADO</v>
          </cell>
          <cell r="F875"/>
          <cell r="G875" t="str">
            <v>PERSONAL</v>
          </cell>
          <cell r="H875" t="str">
            <v>Monica Flores Mendoza (DF)</v>
          </cell>
          <cell r="I875"/>
          <cell r="J875" t="str">
            <v>IGNACIO</v>
          </cell>
          <cell r="K875" t="str">
            <v>QUIROZ</v>
          </cell>
          <cell r="L875" t="str">
            <v>AGUILAR</v>
          </cell>
          <cell r="M875">
            <v>50000</v>
          </cell>
          <cell r="N875">
            <v>1.82</v>
          </cell>
          <cell r="O875" t="str">
            <v>SEMANAL</v>
          </cell>
          <cell r="P875">
            <v>39791</v>
          </cell>
        </row>
        <row r="876">
          <cell r="B876">
            <v>893</v>
          </cell>
          <cell r="C876"/>
          <cell r="D876" t="str">
            <v>D</v>
          </cell>
          <cell r="E876" t="str">
            <v>LIQUIDADO</v>
          </cell>
          <cell r="F876"/>
          <cell r="G876" t="str">
            <v>PERSONAL</v>
          </cell>
          <cell r="H876" t="str">
            <v>Marcela Lopez Munoz</v>
          </cell>
          <cell r="I876"/>
          <cell r="J876" t="str">
            <v>PEDRO</v>
          </cell>
          <cell r="K876" t="str">
            <v>MARTINEZ</v>
          </cell>
          <cell r="L876" t="str">
            <v>DONATO</v>
          </cell>
          <cell r="M876">
            <v>13000</v>
          </cell>
          <cell r="N876">
            <v>4.12</v>
          </cell>
          <cell r="O876" t="str">
            <v>CATORCENAL</v>
          </cell>
          <cell r="P876">
            <v>39791</v>
          </cell>
        </row>
        <row r="877">
          <cell r="B877">
            <v>894</v>
          </cell>
          <cell r="C877"/>
          <cell r="D877" t="str">
            <v>B</v>
          </cell>
          <cell r="E877" t="str">
            <v>LIQUIDADO</v>
          </cell>
          <cell r="F877"/>
          <cell r="G877" t="str">
            <v>PERSONAL</v>
          </cell>
          <cell r="H877" t="str">
            <v>Marcela Lopez Munoz</v>
          </cell>
          <cell r="I877"/>
          <cell r="J877" t="str">
            <v>MARIA TERESA</v>
          </cell>
          <cell r="K877" t="str">
            <v>REYES</v>
          </cell>
          <cell r="L877" t="str">
            <v>SANCHEZ</v>
          </cell>
          <cell r="M877">
            <v>15000</v>
          </cell>
          <cell r="N877">
            <v>2.04</v>
          </cell>
          <cell r="O877" t="str">
            <v>SEMANAL</v>
          </cell>
          <cell r="P877">
            <v>39793</v>
          </cell>
        </row>
        <row r="878">
          <cell r="B878">
            <v>895</v>
          </cell>
          <cell r="C878"/>
          <cell r="D878" t="str">
            <v>C</v>
          </cell>
          <cell r="E878" t="str">
            <v>LIQUIDADO</v>
          </cell>
          <cell r="F878"/>
          <cell r="G878" t="str">
            <v>PERSONAL</v>
          </cell>
          <cell r="H878" t="str">
            <v>Administracion</v>
          </cell>
          <cell r="I878"/>
          <cell r="J878" t="str">
            <v>SERGIO HECTOR</v>
          </cell>
          <cell r="K878" t="str">
            <v>RUIZ</v>
          </cell>
          <cell r="L878" t="str">
            <v>RESENDIZ</v>
          </cell>
          <cell r="M878">
            <v>50000</v>
          </cell>
          <cell r="N878">
            <v>1.53</v>
          </cell>
          <cell r="O878" t="str">
            <v>SEMANAL</v>
          </cell>
          <cell r="P878">
            <v>39793</v>
          </cell>
        </row>
        <row r="879">
          <cell r="B879">
            <v>896</v>
          </cell>
          <cell r="C879"/>
          <cell r="D879" t="str">
            <v>B</v>
          </cell>
          <cell r="E879" t="str">
            <v>LIQUIDADO</v>
          </cell>
          <cell r="F879"/>
          <cell r="G879" t="str">
            <v>PERSONAL</v>
          </cell>
          <cell r="H879" t="str">
            <v>Monica Flores Mendoza (DF)</v>
          </cell>
          <cell r="I879"/>
          <cell r="J879" t="str">
            <v>Yolanda</v>
          </cell>
          <cell r="K879" t="str">
            <v>AGUILAR</v>
          </cell>
          <cell r="L879" t="str">
            <v>RAMIREZ</v>
          </cell>
          <cell r="M879">
            <v>12000</v>
          </cell>
          <cell r="N879">
            <v>1.98</v>
          </cell>
          <cell r="O879" t="str">
            <v>SEMANAL</v>
          </cell>
          <cell r="P879">
            <v>39798</v>
          </cell>
        </row>
        <row r="880">
          <cell r="B880">
            <v>897</v>
          </cell>
          <cell r="C880"/>
          <cell r="D880" t="str">
            <v>B</v>
          </cell>
          <cell r="E880" t="str">
            <v>LIQUIDADO</v>
          </cell>
          <cell r="F880"/>
          <cell r="G880" t="str">
            <v>PERSONAL</v>
          </cell>
          <cell r="H880" t="str">
            <v>Monica Flores Mendoza (DF)</v>
          </cell>
          <cell r="I880"/>
          <cell r="J880" t="str">
            <v>IRMA</v>
          </cell>
          <cell r="K880" t="str">
            <v>JUAREZ</v>
          </cell>
          <cell r="L880" t="str">
            <v>ZAPATA</v>
          </cell>
          <cell r="M880">
            <v>4000</v>
          </cell>
          <cell r="N880">
            <v>2.4</v>
          </cell>
          <cell r="O880" t="str">
            <v>SEMANAL</v>
          </cell>
          <cell r="P880">
            <v>39798</v>
          </cell>
        </row>
        <row r="881">
          <cell r="B881">
            <v>898</v>
          </cell>
          <cell r="C881"/>
          <cell r="D881" t="str">
            <v>B</v>
          </cell>
          <cell r="E881" t="str">
            <v>LIQUIDADO</v>
          </cell>
          <cell r="F881"/>
          <cell r="G881" t="str">
            <v>PERSONAL</v>
          </cell>
          <cell r="H881" t="str">
            <v>Monica Flores Mendoza (DF)</v>
          </cell>
          <cell r="I881"/>
          <cell r="J881" t="str">
            <v>ARTEMIO</v>
          </cell>
          <cell r="K881" t="str">
            <v>RUIZ</v>
          </cell>
          <cell r="L881" t="str">
            <v>VENTURA</v>
          </cell>
          <cell r="M881">
            <v>8000</v>
          </cell>
          <cell r="N881">
            <v>2.0299999999999998</v>
          </cell>
          <cell r="O881" t="str">
            <v>SEMANAL</v>
          </cell>
          <cell r="P881">
            <v>39799</v>
          </cell>
        </row>
        <row r="882">
          <cell r="B882">
            <v>899</v>
          </cell>
          <cell r="C882"/>
          <cell r="D882" t="str">
            <v>C</v>
          </cell>
          <cell r="E882" t="str">
            <v>LIQUIDADO</v>
          </cell>
          <cell r="F882"/>
          <cell r="G882" t="str">
            <v>PERSONAL</v>
          </cell>
          <cell r="H882" t="str">
            <v>Monica Flores Mendoza (DF)</v>
          </cell>
          <cell r="I882"/>
          <cell r="J882" t="str">
            <v>Celia Olga</v>
          </cell>
          <cell r="K882" t="str">
            <v>SORIANO</v>
          </cell>
          <cell r="L882" t="str">
            <v>OLALDE</v>
          </cell>
          <cell r="M882">
            <v>5000</v>
          </cell>
          <cell r="N882">
            <v>2.4</v>
          </cell>
          <cell r="O882" t="str">
            <v>SEMANAL</v>
          </cell>
          <cell r="P882">
            <v>39798</v>
          </cell>
        </row>
        <row r="883">
          <cell r="B883">
            <v>900</v>
          </cell>
          <cell r="C883"/>
          <cell r="D883" t="str">
            <v>A</v>
          </cell>
          <cell r="E883" t="str">
            <v>LIQUIDADO</v>
          </cell>
          <cell r="F883"/>
          <cell r="G883" t="str">
            <v>PERSONAL</v>
          </cell>
          <cell r="H883" t="str">
            <v>Marcela Lopez Munoz</v>
          </cell>
          <cell r="I883"/>
          <cell r="J883" t="str">
            <v>MARCOS</v>
          </cell>
          <cell r="K883" t="str">
            <v>CORTES</v>
          </cell>
          <cell r="L883" t="str">
            <v>PINEDA</v>
          </cell>
          <cell r="M883">
            <v>10000</v>
          </cell>
          <cell r="N883">
            <v>2.15</v>
          </cell>
          <cell r="O883" t="str">
            <v>SEMANAL</v>
          </cell>
          <cell r="P883">
            <v>39799</v>
          </cell>
        </row>
        <row r="884">
          <cell r="B884">
            <v>901</v>
          </cell>
          <cell r="C884"/>
          <cell r="D884" t="str">
            <v>C</v>
          </cell>
          <cell r="E884" t="str">
            <v>LIQUIDADO</v>
          </cell>
          <cell r="F884"/>
          <cell r="G884" t="str">
            <v>PERSONAL</v>
          </cell>
          <cell r="H884" t="str">
            <v>Marcela Lopez Munoz</v>
          </cell>
          <cell r="I884"/>
          <cell r="J884" t="str">
            <v>ALEJANDRA</v>
          </cell>
          <cell r="K884" t="str">
            <v>LOPEZ</v>
          </cell>
          <cell r="L884" t="str">
            <v>MORALES</v>
          </cell>
          <cell r="M884">
            <v>13000</v>
          </cell>
          <cell r="N884">
            <v>2.06</v>
          </cell>
          <cell r="O884" t="str">
            <v>SEMANAL</v>
          </cell>
          <cell r="P884">
            <v>39799</v>
          </cell>
        </row>
        <row r="885">
          <cell r="B885">
            <v>902</v>
          </cell>
          <cell r="C885"/>
          <cell r="D885" t="str">
            <v>B</v>
          </cell>
          <cell r="E885" t="str">
            <v>LIQUIDADO</v>
          </cell>
          <cell r="F885"/>
          <cell r="G885" t="str">
            <v>PERSONAL</v>
          </cell>
          <cell r="H885" t="str">
            <v>Monica Flores Mendoza (DF)</v>
          </cell>
          <cell r="I885"/>
          <cell r="J885" t="str">
            <v>ANGELICA</v>
          </cell>
          <cell r="K885" t="str">
            <v>TABARES</v>
          </cell>
          <cell r="L885" t="str">
            <v>LOPEZ</v>
          </cell>
          <cell r="M885">
            <v>12000</v>
          </cell>
          <cell r="N885">
            <v>2.06</v>
          </cell>
          <cell r="O885" t="str">
            <v>SEMANAL</v>
          </cell>
          <cell r="P885">
            <v>39798</v>
          </cell>
        </row>
        <row r="886">
          <cell r="B886">
            <v>903</v>
          </cell>
          <cell r="C886"/>
          <cell r="D886" t="str">
            <v>C</v>
          </cell>
          <cell r="E886" t="str">
            <v>LIQUIDADO</v>
          </cell>
          <cell r="F886"/>
          <cell r="G886" t="str">
            <v>PERSONAL</v>
          </cell>
          <cell r="H886" t="str">
            <v>Marcela Lopez Munoz</v>
          </cell>
          <cell r="I886"/>
          <cell r="J886" t="str">
            <v>Carlos</v>
          </cell>
          <cell r="K886" t="str">
            <v>Tavera</v>
          </cell>
          <cell r="L886" t="str">
            <v>Zamudio</v>
          </cell>
          <cell r="M886">
            <v>30000</v>
          </cell>
          <cell r="N886">
            <v>1.88</v>
          </cell>
          <cell r="O886" t="str">
            <v>SEMANAL</v>
          </cell>
          <cell r="P886">
            <v>39801</v>
          </cell>
        </row>
        <row r="887">
          <cell r="B887">
            <v>904</v>
          </cell>
          <cell r="C887"/>
          <cell r="D887" t="str">
            <v>D</v>
          </cell>
          <cell r="E887" t="str">
            <v>LIQUIDADO</v>
          </cell>
          <cell r="F887"/>
          <cell r="G887" t="str">
            <v>PERSONAL</v>
          </cell>
          <cell r="H887" t="str">
            <v>Monica Flores Mendoza (DF)</v>
          </cell>
          <cell r="I887"/>
          <cell r="J887" t="str">
            <v>JUANA ALICIA</v>
          </cell>
          <cell r="K887" t="str">
            <v>TORRES</v>
          </cell>
          <cell r="L887" t="str">
            <v>VALENCIA</v>
          </cell>
          <cell r="M887">
            <v>8000</v>
          </cell>
          <cell r="N887">
            <v>4.38</v>
          </cell>
          <cell r="O887" t="str">
            <v>CATORCENAL</v>
          </cell>
          <cell r="P887">
            <v>39801</v>
          </cell>
        </row>
        <row r="888">
          <cell r="B888">
            <v>905</v>
          </cell>
          <cell r="C888"/>
          <cell r="D888" t="str">
            <v>C</v>
          </cell>
          <cell r="E888" t="str">
            <v>LIQUIDADO</v>
          </cell>
          <cell r="F888"/>
          <cell r="G888" t="str">
            <v>PERSONAL</v>
          </cell>
          <cell r="H888" t="str">
            <v>Monica Flores Mendoza (DF)</v>
          </cell>
          <cell r="I888"/>
          <cell r="J888" t="str">
            <v>Alicia</v>
          </cell>
          <cell r="K888" t="str">
            <v>GARCIA</v>
          </cell>
          <cell r="L888" t="str">
            <v>TREJO</v>
          </cell>
          <cell r="M888">
            <v>8000</v>
          </cell>
          <cell r="N888">
            <v>2.19</v>
          </cell>
          <cell r="O888" t="str">
            <v>SEMANAL</v>
          </cell>
          <cell r="P888">
            <v>39801</v>
          </cell>
        </row>
        <row r="889">
          <cell r="B889">
            <v>906</v>
          </cell>
          <cell r="C889"/>
          <cell r="D889" t="str">
            <v>C</v>
          </cell>
          <cell r="E889" t="str">
            <v>LIQUIDADO</v>
          </cell>
          <cell r="F889"/>
          <cell r="G889" t="str">
            <v>PERSONAL</v>
          </cell>
          <cell r="H889" t="str">
            <v>Monica Flores Mendoza (DF)</v>
          </cell>
          <cell r="I889"/>
          <cell r="J889" t="str">
            <v>MARIA DEL CARMEN</v>
          </cell>
          <cell r="K889" t="str">
            <v>MOLINA</v>
          </cell>
          <cell r="L889" t="str">
            <v>MARTINEZ</v>
          </cell>
          <cell r="M889">
            <v>3000</v>
          </cell>
          <cell r="N889">
            <v>2.57</v>
          </cell>
          <cell r="O889" t="str">
            <v>SEMANAL</v>
          </cell>
          <cell r="P889">
            <v>39801</v>
          </cell>
        </row>
        <row r="890">
          <cell r="B890">
            <v>907</v>
          </cell>
          <cell r="C890"/>
          <cell r="D890" t="str">
            <v>B</v>
          </cell>
          <cell r="E890" t="str">
            <v>LIQUIDADO</v>
          </cell>
          <cell r="F890"/>
          <cell r="G890" t="str">
            <v>PERSONAL</v>
          </cell>
          <cell r="H890" t="str">
            <v>Marcela Lopez Munoz</v>
          </cell>
          <cell r="I890"/>
          <cell r="J890" t="str">
            <v>BLANCA ESTELA</v>
          </cell>
          <cell r="K890" t="str">
            <v>ANGELES</v>
          </cell>
          <cell r="L890" t="str">
            <v>PEREZ</v>
          </cell>
          <cell r="M890">
            <v>5000</v>
          </cell>
          <cell r="N890">
            <v>2.33</v>
          </cell>
          <cell r="O890" t="str">
            <v>SEMANAL</v>
          </cell>
          <cell r="P890">
            <v>39801</v>
          </cell>
        </row>
        <row r="891">
          <cell r="B891">
            <v>908</v>
          </cell>
          <cell r="C891"/>
          <cell r="D891" t="str">
            <v>B</v>
          </cell>
          <cell r="E891" t="str">
            <v>LIQUIDADO</v>
          </cell>
          <cell r="F891"/>
          <cell r="G891" t="str">
            <v>PERSONAL</v>
          </cell>
          <cell r="H891" t="str">
            <v>Marcela Lopez Munoz</v>
          </cell>
          <cell r="I891"/>
          <cell r="J891" t="str">
            <v>ROSA ISELA</v>
          </cell>
          <cell r="K891" t="str">
            <v>ROJAS</v>
          </cell>
          <cell r="L891" t="str">
            <v>GARCIA</v>
          </cell>
          <cell r="M891">
            <v>5000</v>
          </cell>
          <cell r="N891">
            <v>2.33</v>
          </cell>
          <cell r="O891" t="str">
            <v>SEMANAL</v>
          </cell>
          <cell r="P891">
            <v>39801</v>
          </cell>
        </row>
        <row r="892">
          <cell r="B892">
            <v>909</v>
          </cell>
          <cell r="C892"/>
          <cell r="D892" t="str">
            <v>C</v>
          </cell>
          <cell r="E892" t="str">
            <v>LIQUIDADO</v>
          </cell>
          <cell r="F892"/>
          <cell r="G892" t="str">
            <v>PERSONAL</v>
          </cell>
          <cell r="H892" t="str">
            <v>Monica Flores Mendoza (DF)</v>
          </cell>
          <cell r="I892"/>
          <cell r="J892" t="str">
            <v>MARIA LUZ DEL PILAR</v>
          </cell>
          <cell r="K892" t="str">
            <v>NAVA</v>
          </cell>
          <cell r="L892" t="str">
            <v>NÃPOLES</v>
          </cell>
          <cell r="M892">
            <v>7000</v>
          </cell>
          <cell r="N892">
            <v>2.23</v>
          </cell>
          <cell r="O892" t="str">
            <v>SEMANAL</v>
          </cell>
          <cell r="P892">
            <v>39801</v>
          </cell>
        </row>
        <row r="893">
          <cell r="B893">
            <v>910</v>
          </cell>
          <cell r="C893"/>
          <cell r="D893" t="str">
            <v>C</v>
          </cell>
          <cell r="E893" t="str">
            <v>LIQUIDADO</v>
          </cell>
          <cell r="F893"/>
          <cell r="G893" t="str">
            <v>PERSONAL</v>
          </cell>
          <cell r="H893" t="str">
            <v>Marcela Lopez Munoz</v>
          </cell>
          <cell r="I893"/>
          <cell r="J893" t="str">
            <v>JOSEFA</v>
          </cell>
          <cell r="K893" t="str">
            <v>FLORES</v>
          </cell>
          <cell r="L893" t="str">
            <v>PADILLA</v>
          </cell>
          <cell r="M893">
            <v>5000</v>
          </cell>
          <cell r="N893">
            <v>2.33</v>
          </cell>
          <cell r="O893" t="str">
            <v>SEMANAL</v>
          </cell>
          <cell r="P893">
            <v>39801</v>
          </cell>
        </row>
        <row r="894">
          <cell r="B894">
            <v>912</v>
          </cell>
          <cell r="C894"/>
          <cell r="D894" t="str">
            <v>B</v>
          </cell>
          <cell r="E894" t="str">
            <v>LIQUIDADO</v>
          </cell>
          <cell r="F894"/>
          <cell r="G894" t="str">
            <v>PERSONAL</v>
          </cell>
          <cell r="H894" t="str">
            <v>Monica Flores Mendoza (DF)</v>
          </cell>
          <cell r="I894"/>
          <cell r="J894" t="str">
            <v>JOSE ANTONIO</v>
          </cell>
          <cell r="K894" t="str">
            <v>NAVARRO</v>
          </cell>
          <cell r="L894" t="str">
            <v>TAPIA</v>
          </cell>
          <cell r="M894">
            <v>5000</v>
          </cell>
          <cell r="N894">
            <v>4.66</v>
          </cell>
          <cell r="O894" t="str">
            <v>CATORCENAL</v>
          </cell>
          <cell r="P894">
            <v>39801</v>
          </cell>
        </row>
        <row r="895">
          <cell r="B895">
            <v>913</v>
          </cell>
          <cell r="C895"/>
          <cell r="D895" t="str">
            <v>B</v>
          </cell>
          <cell r="E895" t="str">
            <v>LIQUIDADO</v>
          </cell>
          <cell r="F895"/>
          <cell r="G895" t="str">
            <v>PERSONAL</v>
          </cell>
          <cell r="H895" t="str">
            <v>Administracion</v>
          </cell>
          <cell r="I895"/>
          <cell r="J895" t="str">
            <v>LUIS</v>
          </cell>
          <cell r="K895" t="str">
            <v>GARCIA</v>
          </cell>
          <cell r="L895" t="str">
            <v>BAUTISTA</v>
          </cell>
          <cell r="M895">
            <v>75000</v>
          </cell>
          <cell r="N895">
            <v>6.8890000000000002</v>
          </cell>
          <cell r="O895" t="str">
            <v>MENSUAL</v>
          </cell>
          <cell r="P895">
            <v>39804</v>
          </cell>
        </row>
        <row r="896">
          <cell r="B896">
            <v>914</v>
          </cell>
          <cell r="C896"/>
          <cell r="D896" t="str">
            <v>C</v>
          </cell>
          <cell r="E896" t="str">
            <v>LIQUIDADO</v>
          </cell>
          <cell r="F896"/>
          <cell r="G896" t="str">
            <v>PERSONAL</v>
          </cell>
          <cell r="H896" t="str">
            <v>Marcela Lopez Munoz</v>
          </cell>
          <cell r="I896"/>
          <cell r="J896" t="str">
            <v>ALFREDO</v>
          </cell>
          <cell r="K896" t="str">
            <v>MORALES</v>
          </cell>
          <cell r="L896" t="str">
            <v>FLORES</v>
          </cell>
          <cell r="M896">
            <v>5000</v>
          </cell>
          <cell r="N896">
            <v>4.71</v>
          </cell>
          <cell r="O896" t="str">
            <v>CATORCENAL</v>
          </cell>
          <cell r="P896">
            <v>39805</v>
          </cell>
        </row>
        <row r="897">
          <cell r="B897">
            <v>916</v>
          </cell>
          <cell r="C897"/>
          <cell r="D897" t="str">
            <v>C</v>
          </cell>
          <cell r="E897" t="str">
            <v>LIQUIDADO</v>
          </cell>
          <cell r="F897"/>
          <cell r="G897" t="str">
            <v>PERSONAL</v>
          </cell>
          <cell r="H897" t="str">
            <v>Marcela Lopez Munoz</v>
          </cell>
          <cell r="I897"/>
          <cell r="J897" t="str">
            <v>BEATRIZ</v>
          </cell>
          <cell r="K897" t="str">
            <v>GUADALUPE</v>
          </cell>
          <cell r="L897" t="str">
            <v>MARTINEZ</v>
          </cell>
          <cell r="M897">
            <v>10000</v>
          </cell>
          <cell r="N897">
            <v>4.3</v>
          </cell>
          <cell r="O897" t="str">
            <v>QUINCENAL</v>
          </cell>
          <cell r="P897">
            <v>39805</v>
          </cell>
        </row>
        <row r="898">
          <cell r="B898">
            <v>917</v>
          </cell>
          <cell r="C898"/>
          <cell r="D898" t="str">
            <v>D</v>
          </cell>
          <cell r="E898" t="str">
            <v>LIQUIDADO</v>
          </cell>
          <cell r="F898"/>
          <cell r="G898" t="str">
            <v>PERSONAL</v>
          </cell>
          <cell r="H898" t="str">
            <v>Josefina Ochoa</v>
          </cell>
          <cell r="I898"/>
          <cell r="J898" t="str">
            <v>JOSE LUIS</v>
          </cell>
          <cell r="K898" t="str">
            <v>HERNADEZ</v>
          </cell>
          <cell r="L898" t="str">
            <v>VENTURA</v>
          </cell>
          <cell r="M898">
            <v>8000</v>
          </cell>
          <cell r="N898">
            <v>4.38</v>
          </cell>
          <cell r="O898" t="str">
            <v>CATORCENAL</v>
          </cell>
          <cell r="P898">
            <v>39805</v>
          </cell>
        </row>
        <row r="899">
          <cell r="B899">
            <v>918</v>
          </cell>
          <cell r="C899"/>
          <cell r="D899" t="str">
            <v>D</v>
          </cell>
          <cell r="E899" t="str">
            <v>INCOBRABLE</v>
          </cell>
          <cell r="F899"/>
          <cell r="G899" t="str">
            <v>PERSONAL</v>
          </cell>
          <cell r="H899" t="str">
            <v>Marcela Lopez Munoz</v>
          </cell>
          <cell r="I899"/>
          <cell r="J899" t="str">
            <v>ROCIO BERENICE</v>
          </cell>
          <cell r="K899" t="str">
            <v>ALAMEDA</v>
          </cell>
          <cell r="L899" t="str">
            <v>RODRIGUEZ</v>
          </cell>
          <cell r="M899">
            <v>16000</v>
          </cell>
          <cell r="N899">
            <v>2.0299999999999998</v>
          </cell>
          <cell r="O899" t="str">
            <v>SEMANAL</v>
          </cell>
          <cell r="P899">
            <v>39805</v>
          </cell>
        </row>
        <row r="900">
          <cell r="B900">
            <v>919</v>
          </cell>
          <cell r="C900"/>
          <cell r="D900" t="str">
            <v>C</v>
          </cell>
          <cell r="E900" t="str">
            <v>LIQUIDADO</v>
          </cell>
          <cell r="F900"/>
          <cell r="G900" t="str">
            <v>PERSONAL</v>
          </cell>
          <cell r="H900" t="str">
            <v>Monica Flores Mendoza (DF)</v>
          </cell>
          <cell r="I900"/>
          <cell r="J900" t="str">
            <v>CARLOS</v>
          </cell>
          <cell r="K900" t="str">
            <v>ROSALES</v>
          </cell>
          <cell r="L900" t="str">
            <v>SANCHEZ</v>
          </cell>
          <cell r="M900">
            <v>15000</v>
          </cell>
          <cell r="N900">
            <v>4.0999999999999996</v>
          </cell>
          <cell r="O900" t="str">
            <v>CATORCENAL</v>
          </cell>
          <cell r="P900">
            <v>39805</v>
          </cell>
        </row>
        <row r="901">
          <cell r="B901">
            <v>920</v>
          </cell>
          <cell r="C901"/>
          <cell r="D901" t="str">
            <v>D</v>
          </cell>
          <cell r="E901" t="str">
            <v>LIQUIDADO</v>
          </cell>
          <cell r="F901"/>
          <cell r="G901" t="str">
            <v>PERSONAL</v>
          </cell>
          <cell r="H901" t="str">
            <v>Marcela Lopez Munoz</v>
          </cell>
          <cell r="I901"/>
          <cell r="J901" t="str">
            <v>JULIA</v>
          </cell>
          <cell r="K901" t="str">
            <v>PEREZ</v>
          </cell>
          <cell r="L901" t="str">
            <v>FUENTES</v>
          </cell>
          <cell r="M901">
            <v>8000</v>
          </cell>
          <cell r="N901">
            <v>4.38</v>
          </cell>
          <cell r="O901" t="str">
            <v>QUINCENAL</v>
          </cell>
          <cell r="P901">
            <v>39805</v>
          </cell>
        </row>
        <row r="902">
          <cell r="B902">
            <v>921</v>
          </cell>
          <cell r="C902"/>
          <cell r="D902" t="str">
            <v>D</v>
          </cell>
          <cell r="E902" t="str">
            <v>INCOBRABLE</v>
          </cell>
          <cell r="F902"/>
          <cell r="G902" t="str">
            <v>PERSONAL</v>
          </cell>
          <cell r="H902" t="str">
            <v>Marcela Lopez Munoz</v>
          </cell>
          <cell r="I902"/>
          <cell r="J902" t="str">
            <v>ANGELA</v>
          </cell>
          <cell r="K902" t="str">
            <v>RODRIGUEZ</v>
          </cell>
          <cell r="L902" t="str">
            <v>SORIA</v>
          </cell>
          <cell r="M902">
            <v>4000</v>
          </cell>
          <cell r="N902">
            <v>4.8</v>
          </cell>
          <cell r="O902" t="str">
            <v>CATORCENAL</v>
          </cell>
          <cell r="P902">
            <v>39805</v>
          </cell>
        </row>
        <row r="903">
          <cell r="B903">
            <v>922</v>
          </cell>
          <cell r="C903"/>
          <cell r="D903" t="str">
            <v>B</v>
          </cell>
          <cell r="E903" t="str">
            <v>LIQUIDADO</v>
          </cell>
          <cell r="F903"/>
          <cell r="G903" t="str">
            <v>PERSONAL</v>
          </cell>
          <cell r="H903" t="str">
            <v>Marcela Lopez Munoz</v>
          </cell>
          <cell r="I903"/>
          <cell r="J903" t="str">
            <v>JAVIER</v>
          </cell>
          <cell r="K903" t="str">
            <v>GODINEZ</v>
          </cell>
          <cell r="L903" t="str">
            <v>TORRES</v>
          </cell>
          <cell r="M903">
            <v>3000</v>
          </cell>
          <cell r="N903">
            <v>2.57</v>
          </cell>
          <cell r="O903" t="str">
            <v>SEMANAL</v>
          </cell>
          <cell r="P903">
            <v>39805</v>
          </cell>
        </row>
        <row r="904">
          <cell r="B904">
            <v>924</v>
          </cell>
          <cell r="C904"/>
          <cell r="D904" t="str">
            <v>D</v>
          </cell>
          <cell r="E904" t="str">
            <v>LIQUIDADO</v>
          </cell>
          <cell r="F904"/>
          <cell r="G904" t="str">
            <v>PERSONAL</v>
          </cell>
          <cell r="H904" t="str">
            <v>Monica Flores Mendoza (DF)</v>
          </cell>
          <cell r="I904"/>
          <cell r="J904" t="str">
            <v>HECTOR</v>
          </cell>
          <cell r="K904" t="str">
            <v>VALLEJO</v>
          </cell>
          <cell r="L904" t="str">
            <v>DOMINGUEZ</v>
          </cell>
          <cell r="M904">
            <v>5000</v>
          </cell>
          <cell r="N904">
            <v>2.33</v>
          </cell>
          <cell r="O904" t="str">
            <v>SEMANAL</v>
          </cell>
          <cell r="P904">
            <v>39808</v>
          </cell>
        </row>
        <row r="905">
          <cell r="B905">
            <v>925</v>
          </cell>
          <cell r="C905"/>
          <cell r="D905" t="str">
            <v>C</v>
          </cell>
          <cell r="E905" t="str">
            <v>LIQUIDADO</v>
          </cell>
          <cell r="F905"/>
          <cell r="G905" t="str">
            <v>PERSONAL</v>
          </cell>
          <cell r="H905" t="str">
            <v>Monica Flores Mendoza (DF)</v>
          </cell>
          <cell r="I905"/>
          <cell r="J905" t="str">
            <v>DOMITILO ARNULFO</v>
          </cell>
          <cell r="K905" t="str">
            <v>TRUJILLO</v>
          </cell>
          <cell r="L905" t="str">
            <v>TELLEZ</v>
          </cell>
          <cell r="M905">
            <v>3000</v>
          </cell>
          <cell r="N905">
            <v>2.57</v>
          </cell>
          <cell r="O905" t="str">
            <v>SEMANAL</v>
          </cell>
          <cell r="P905">
            <v>39808</v>
          </cell>
        </row>
        <row r="906">
          <cell r="B906">
            <v>926</v>
          </cell>
          <cell r="C906"/>
          <cell r="D906" t="str">
            <v>D</v>
          </cell>
          <cell r="E906" t="str">
            <v>INCOBRABLE</v>
          </cell>
          <cell r="F906"/>
          <cell r="G906" t="str">
            <v>PERSONAL</v>
          </cell>
          <cell r="H906" t="str">
            <v>Josefina Ochoa</v>
          </cell>
          <cell r="I906"/>
          <cell r="J906" t="str">
            <v>HERMELINDA</v>
          </cell>
          <cell r="K906" t="str">
            <v>HUARACHA</v>
          </cell>
          <cell r="L906" t="str">
            <v>PEREZ</v>
          </cell>
          <cell r="M906">
            <v>7000</v>
          </cell>
          <cell r="N906">
            <v>2.2400000000000002</v>
          </cell>
          <cell r="O906" t="str">
            <v>SEMANAL</v>
          </cell>
          <cell r="P906">
            <v>39808</v>
          </cell>
        </row>
        <row r="907">
          <cell r="B907">
            <v>927</v>
          </cell>
          <cell r="C907"/>
          <cell r="D907" t="str">
            <v>C</v>
          </cell>
          <cell r="E907" t="str">
            <v>LIQUIDADO</v>
          </cell>
          <cell r="F907"/>
          <cell r="G907" t="str">
            <v>PERSONAL</v>
          </cell>
          <cell r="H907" t="str">
            <v>Monica Flores Mendoza (DF)</v>
          </cell>
          <cell r="I907"/>
          <cell r="J907" t="str">
            <v>ERIKA</v>
          </cell>
          <cell r="K907" t="str">
            <v>MORENO</v>
          </cell>
          <cell r="L907" t="str">
            <v>LOPEZ</v>
          </cell>
          <cell r="M907">
            <v>4000</v>
          </cell>
          <cell r="N907">
            <v>4.8</v>
          </cell>
          <cell r="O907" t="str">
            <v>CATORCENAL</v>
          </cell>
          <cell r="P907">
            <v>39808</v>
          </cell>
        </row>
        <row r="908">
          <cell r="B908">
            <v>928</v>
          </cell>
          <cell r="C908"/>
          <cell r="D908" t="str">
            <v>B</v>
          </cell>
          <cell r="E908" t="str">
            <v>LIQUIDADO</v>
          </cell>
          <cell r="F908"/>
          <cell r="G908" t="str">
            <v>PERSONAL</v>
          </cell>
          <cell r="H908" t="str">
            <v>Monica Flores Mendoza (DF)</v>
          </cell>
          <cell r="I908"/>
          <cell r="J908" t="str">
            <v>MA ESPERANZA ARELY</v>
          </cell>
          <cell r="K908" t="str">
            <v>HERRERA</v>
          </cell>
          <cell r="L908" t="str">
            <v>LOPEZ</v>
          </cell>
          <cell r="M908">
            <v>5000</v>
          </cell>
          <cell r="N908">
            <v>4.72</v>
          </cell>
          <cell r="O908" t="str">
            <v>CATORCENAL</v>
          </cell>
          <cell r="P908">
            <v>39808</v>
          </cell>
        </row>
        <row r="909">
          <cell r="B909">
            <v>929</v>
          </cell>
          <cell r="C909"/>
          <cell r="D909" t="str">
            <v>D</v>
          </cell>
          <cell r="E909" t="str">
            <v>LIQUIDADO</v>
          </cell>
          <cell r="F909"/>
          <cell r="G909" t="str">
            <v>PERSONAL</v>
          </cell>
          <cell r="H909" t="str">
            <v>Marcela Lopez Munoz</v>
          </cell>
          <cell r="I909"/>
          <cell r="J909" t="str">
            <v>ALEJANDRO</v>
          </cell>
          <cell r="K909" t="str">
            <v>LUNA</v>
          </cell>
          <cell r="L909" t="str">
            <v>CABALLERO</v>
          </cell>
          <cell r="M909">
            <v>11000</v>
          </cell>
          <cell r="N909">
            <v>4.1399999999999997</v>
          </cell>
          <cell r="O909" t="str">
            <v>CATORCENAL</v>
          </cell>
          <cell r="P909">
            <v>39808</v>
          </cell>
        </row>
        <row r="910">
          <cell r="B910">
            <v>930</v>
          </cell>
          <cell r="C910"/>
          <cell r="D910" t="str">
            <v>D</v>
          </cell>
          <cell r="E910" t="str">
            <v>LIQUIDADO</v>
          </cell>
          <cell r="F910"/>
          <cell r="G910" t="str">
            <v>PERSONAL</v>
          </cell>
          <cell r="H910" t="str">
            <v>Marcela Lopez Munoz</v>
          </cell>
          <cell r="I910"/>
          <cell r="J910" t="str">
            <v>MARIA DE JESUS</v>
          </cell>
          <cell r="K910" t="str">
            <v>VALLADARES</v>
          </cell>
          <cell r="L910" t="str">
            <v>GONZALEZ</v>
          </cell>
          <cell r="M910">
            <v>7000</v>
          </cell>
          <cell r="N910">
            <v>4.46</v>
          </cell>
          <cell r="O910" t="str">
            <v>CATORCENAL</v>
          </cell>
          <cell r="P910">
            <v>39808</v>
          </cell>
        </row>
        <row r="911">
          <cell r="B911">
            <v>932</v>
          </cell>
          <cell r="C911"/>
          <cell r="D911" t="str">
            <v>B</v>
          </cell>
          <cell r="E911" t="str">
            <v>LIQUIDADO</v>
          </cell>
          <cell r="F911"/>
          <cell r="G911" t="str">
            <v>PERSONAL</v>
          </cell>
          <cell r="H911" t="str">
            <v>Administracion</v>
          </cell>
          <cell r="I911"/>
          <cell r="J911" t="str">
            <v>LAURA</v>
          </cell>
          <cell r="K911" t="str">
            <v>ARROYO</v>
          </cell>
          <cell r="L911" t="str">
            <v>HERNANDEZ</v>
          </cell>
          <cell r="M911">
            <v>8000</v>
          </cell>
          <cell r="N911">
            <v>4.38</v>
          </cell>
          <cell r="O911" t="str">
            <v>CATORCENAL</v>
          </cell>
          <cell r="P911">
            <v>39808</v>
          </cell>
        </row>
        <row r="912">
          <cell r="B912">
            <v>933</v>
          </cell>
          <cell r="C912"/>
          <cell r="D912" t="str">
            <v>D</v>
          </cell>
          <cell r="E912" t="str">
            <v>LIQUIDADO</v>
          </cell>
          <cell r="F912"/>
          <cell r="G912" t="str">
            <v>PERSONAL</v>
          </cell>
          <cell r="H912" t="str">
            <v>Monica Flores Mendoza (DF)</v>
          </cell>
          <cell r="I912"/>
          <cell r="J912" t="str">
            <v>MARIA LUISA</v>
          </cell>
          <cell r="K912" t="str">
            <v>MARTINEZ</v>
          </cell>
          <cell r="L912" t="str">
            <v>BECERRA</v>
          </cell>
          <cell r="M912">
            <v>11000</v>
          </cell>
          <cell r="N912">
            <v>2.069</v>
          </cell>
          <cell r="O912" t="str">
            <v>SEMANAL</v>
          </cell>
          <cell r="P912">
            <v>39808</v>
          </cell>
        </row>
        <row r="913">
          <cell r="B913">
            <v>934</v>
          </cell>
          <cell r="C913"/>
          <cell r="D913" t="str">
            <v>C</v>
          </cell>
          <cell r="E913" t="str">
            <v>LIQUIDADO</v>
          </cell>
          <cell r="F913"/>
          <cell r="G913" t="str">
            <v>PERSONAL</v>
          </cell>
          <cell r="H913" t="str">
            <v>Administracion</v>
          </cell>
          <cell r="I913"/>
          <cell r="J913" t="str">
            <v>SILVIA</v>
          </cell>
          <cell r="K913" t="str">
            <v>ARAGON</v>
          </cell>
          <cell r="L913" t="str">
            <v>SERRANO</v>
          </cell>
          <cell r="M913">
            <v>5000</v>
          </cell>
          <cell r="N913">
            <v>2.33</v>
          </cell>
          <cell r="O913" t="str">
            <v>SEMANAL</v>
          </cell>
          <cell r="P913">
            <v>39808</v>
          </cell>
        </row>
        <row r="914">
          <cell r="B914">
            <v>935</v>
          </cell>
          <cell r="C914"/>
          <cell r="D914" t="str">
            <v>C</v>
          </cell>
          <cell r="E914" t="str">
            <v>LIQUIDADO</v>
          </cell>
          <cell r="F914"/>
          <cell r="G914" t="str">
            <v>PERSONAL</v>
          </cell>
          <cell r="H914" t="str">
            <v>Administracion</v>
          </cell>
          <cell r="I914"/>
          <cell r="J914" t="str">
            <v>MARIA ELENA</v>
          </cell>
          <cell r="K914" t="str">
            <v>FLORES</v>
          </cell>
          <cell r="L914" t="str">
            <v>FERNANDEZ</v>
          </cell>
          <cell r="M914">
            <v>5000</v>
          </cell>
          <cell r="N914">
            <v>4.66</v>
          </cell>
          <cell r="O914" t="str">
            <v>CATORCENAL</v>
          </cell>
          <cell r="P914">
            <v>39806</v>
          </cell>
        </row>
        <row r="915">
          <cell r="B915">
            <v>936</v>
          </cell>
          <cell r="C915"/>
          <cell r="D915" t="str">
            <v>B</v>
          </cell>
          <cell r="E915" t="str">
            <v>LIQUIDADO</v>
          </cell>
          <cell r="F915"/>
          <cell r="G915" t="str">
            <v>PERSONAL</v>
          </cell>
          <cell r="H915" t="str">
            <v>Administracion</v>
          </cell>
          <cell r="I915"/>
          <cell r="J915" t="str">
            <v>Clara</v>
          </cell>
          <cell r="K915" t="str">
            <v>Romero</v>
          </cell>
          <cell r="L915" t="str">
            <v>Nava</v>
          </cell>
          <cell r="M915">
            <v>4000</v>
          </cell>
          <cell r="N915">
            <v>2.4</v>
          </cell>
          <cell r="O915" t="str">
            <v>SEMANAL</v>
          </cell>
          <cell r="P915">
            <v>39815</v>
          </cell>
        </row>
        <row r="916">
          <cell r="B916">
            <v>937</v>
          </cell>
          <cell r="C916"/>
          <cell r="D916" t="str">
            <v>D</v>
          </cell>
          <cell r="E916" t="str">
            <v>INCOBRABLE</v>
          </cell>
          <cell r="F916"/>
          <cell r="G916" t="str">
            <v>PERSONAL</v>
          </cell>
          <cell r="H916" t="str">
            <v>Marcela Lopez Munoz</v>
          </cell>
          <cell r="I916"/>
          <cell r="J916" t="str">
            <v>Silvia Amalia</v>
          </cell>
          <cell r="K916" t="str">
            <v>Lopez</v>
          </cell>
          <cell r="L916" t="str">
            <v>Vidales</v>
          </cell>
          <cell r="M916">
            <v>12000</v>
          </cell>
          <cell r="N916">
            <v>2.06</v>
          </cell>
          <cell r="O916" t="str">
            <v>SEMANAL</v>
          </cell>
          <cell r="P916">
            <v>39818</v>
          </cell>
        </row>
        <row r="917">
          <cell r="B917">
            <v>938</v>
          </cell>
          <cell r="C917"/>
          <cell r="D917" t="str">
            <v>D</v>
          </cell>
          <cell r="E917" t="str">
            <v>INCOBRABLE</v>
          </cell>
          <cell r="F917"/>
          <cell r="G917" t="str">
            <v>PERSONAL</v>
          </cell>
          <cell r="H917" t="str">
            <v>Marcela Lopez Munoz</v>
          </cell>
          <cell r="I917"/>
          <cell r="J917" t="str">
            <v>EULALIA</v>
          </cell>
          <cell r="K917" t="str">
            <v>DE SANTIAGO</v>
          </cell>
          <cell r="L917" t="str">
            <v>FERNANDEZ</v>
          </cell>
          <cell r="M917">
            <v>8000</v>
          </cell>
          <cell r="N917">
            <v>2.19</v>
          </cell>
          <cell r="O917" t="str">
            <v>SEMANAL</v>
          </cell>
          <cell r="P917">
            <v>39819</v>
          </cell>
        </row>
        <row r="918">
          <cell r="B918">
            <v>939</v>
          </cell>
          <cell r="C918"/>
          <cell r="D918" t="str">
            <v>D</v>
          </cell>
          <cell r="E918" t="str">
            <v>LIQUIDADO</v>
          </cell>
          <cell r="F918"/>
          <cell r="G918" t="str">
            <v>PERSONAL</v>
          </cell>
          <cell r="H918" t="str">
            <v>Monica Flores Mendoza (DF)</v>
          </cell>
          <cell r="I918"/>
          <cell r="J918" t="str">
            <v>CAROLINA</v>
          </cell>
          <cell r="K918" t="str">
            <v>NUÑEZ</v>
          </cell>
          <cell r="L918" t="str">
            <v>CHAVEZ</v>
          </cell>
          <cell r="M918">
            <v>6000</v>
          </cell>
          <cell r="N918">
            <v>4.5199999999999996</v>
          </cell>
          <cell r="O918" t="str">
            <v>CATORCENAL</v>
          </cell>
          <cell r="P918">
            <v>39819</v>
          </cell>
        </row>
        <row r="919">
          <cell r="B919">
            <v>940</v>
          </cell>
          <cell r="C919"/>
          <cell r="D919" t="str">
            <v>D</v>
          </cell>
          <cell r="E919" t="str">
            <v>LIQUIDADO</v>
          </cell>
          <cell r="F919"/>
          <cell r="G919" t="str">
            <v>PERSONAL</v>
          </cell>
          <cell r="H919" t="str">
            <v>Marcela Lopez Munoz</v>
          </cell>
          <cell r="I919"/>
          <cell r="J919" t="str">
            <v>JESUS CARLOS</v>
          </cell>
          <cell r="K919" t="str">
            <v>PADILLA</v>
          </cell>
          <cell r="L919" t="str">
            <v>ADAME</v>
          </cell>
          <cell r="M919">
            <v>6000</v>
          </cell>
          <cell r="N919">
            <v>2.2599999999999998</v>
          </cell>
          <cell r="O919" t="str">
            <v>SEMANAL</v>
          </cell>
          <cell r="P919">
            <v>39819</v>
          </cell>
        </row>
        <row r="920">
          <cell r="B920">
            <v>941</v>
          </cell>
          <cell r="C920"/>
          <cell r="D920" t="str">
            <v>D</v>
          </cell>
          <cell r="E920" t="str">
            <v>LIQUIDADO</v>
          </cell>
          <cell r="F920"/>
          <cell r="G920" t="str">
            <v>PERSONAL</v>
          </cell>
          <cell r="H920" t="str">
            <v>Monica Flores Mendoza (DF)</v>
          </cell>
          <cell r="I920"/>
          <cell r="J920" t="str">
            <v>ELENA</v>
          </cell>
          <cell r="K920" t="str">
            <v>GUTIERREZ</v>
          </cell>
          <cell r="L920" t="str">
            <v>MEDINA</v>
          </cell>
          <cell r="M920">
            <v>5000</v>
          </cell>
          <cell r="N920">
            <v>4.66</v>
          </cell>
          <cell r="O920" t="str">
            <v>CATORCENAL</v>
          </cell>
          <cell r="P920">
            <v>39819</v>
          </cell>
        </row>
        <row r="921">
          <cell r="B921">
            <v>942</v>
          </cell>
          <cell r="C921"/>
          <cell r="D921" t="str">
            <v>B</v>
          </cell>
          <cell r="E921" t="str">
            <v>LIQUIDADO</v>
          </cell>
          <cell r="F921"/>
          <cell r="G921" t="str">
            <v>PERSONAL</v>
          </cell>
          <cell r="H921" t="str">
            <v>Marcela Lopez Munoz</v>
          </cell>
          <cell r="I921"/>
          <cell r="J921" t="str">
            <v>JOSE MANUEL</v>
          </cell>
          <cell r="K921" t="str">
            <v>CARBAJAL</v>
          </cell>
          <cell r="L921" t="str">
            <v>ISLAS</v>
          </cell>
          <cell r="M921">
            <v>4500</v>
          </cell>
          <cell r="N921">
            <v>2.36</v>
          </cell>
          <cell r="O921" t="str">
            <v>SEMANAL</v>
          </cell>
          <cell r="P921">
            <v>39819</v>
          </cell>
        </row>
        <row r="922">
          <cell r="B922">
            <v>943</v>
          </cell>
          <cell r="C922"/>
          <cell r="D922" t="str">
            <v>C</v>
          </cell>
          <cell r="E922" t="str">
            <v>LIQUIDADO</v>
          </cell>
          <cell r="F922"/>
          <cell r="G922" t="str">
            <v>PERSONAL</v>
          </cell>
          <cell r="H922" t="str">
            <v>Marcela Lopez Munoz</v>
          </cell>
          <cell r="I922"/>
          <cell r="J922" t="str">
            <v>NORMA LAURA</v>
          </cell>
          <cell r="K922" t="str">
            <v>MARTINEZ</v>
          </cell>
          <cell r="L922" t="str">
            <v>PUENTES</v>
          </cell>
          <cell r="M922">
            <v>7000</v>
          </cell>
          <cell r="N922">
            <v>2.23</v>
          </cell>
          <cell r="O922" t="str">
            <v>SEMANAL</v>
          </cell>
          <cell r="P922">
            <v>39819</v>
          </cell>
        </row>
        <row r="923">
          <cell r="B923">
            <v>944</v>
          </cell>
          <cell r="C923"/>
          <cell r="D923" t="str">
            <v>B</v>
          </cell>
          <cell r="E923" t="str">
            <v>LIQUIDADO</v>
          </cell>
          <cell r="F923"/>
          <cell r="G923" t="str">
            <v>PERSONAL</v>
          </cell>
          <cell r="H923" t="str">
            <v>Marcela Lopez Munoz</v>
          </cell>
          <cell r="I923"/>
          <cell r="J923" t="str">
            <v>MARIA GUADALUPE</v>
          </cell>
          <cell r="K923" t="str">
            <v>NAVARRO</v>
          </cell>
          <cell r="L923" t="str">
            <v>SAUCEDO</v>
          </cell>
          <cell r="M923">
            <v>4000</v>
          </cell>
          <cell r="N923">
            <v>2.23</v>
          </cell>
          <cell r="O923" t="str">
            <v>SEMANAL</v>
          </cell>
          <cell r="P923">
            <v>39819</v>
          </cell>
        </row>
        <row r="924">
          <cell r="B924">
            <v>945</v>
          </cell>
          <cell r="C924"/>
          <cell r="D924" t="str">
            <v>B</v>
          </cell>
          <cell r="E924" t="str">
            <v>LIQUIDADO</v>
          </cell>
          <cell r="F924"/>
          <cell r="G924" t="str">
            <v>PERSONAL</v>
          </cell>
          <cell r="H924" t="str">
            <v>Marcela Lopez Munoz</v>
          </cell>
          <cell r="I924"/>
          <cell r="J924" t="str">
            <v>MARIA ANGELICA</v>
          </cell>
          <cell r="K924" t="str">
            <v>GARCIA</v>
          </cell>
          <cell r="L924" t="str">
            <v>ALARCON</v>
          </cell>
          <cell r="M924">
            <v>5500</v>
          </cell>
          <cell r="N924">
            <v>2.2799999999999998</v>
          </cell>
          <cell r="O924" t="str">
            <v>SEMANAL</v>
          </cell>
          <cell r="P924">
            <v>39819</v>
          </cell>
        </row>
        <row r="925">
          <cell r="B925">
            <v>946</v>
          </cell>
          <cell r="C925"/>
          <cell r="D925" t="str">
            <v>B</v>
          </cell>
          <cell r="E925" t="str">
            <v>LIQUIDADO</v>
          </cell>
          <cell r="F925"/>
          <cell r="G925" t="str">
            <v>PERSONAL</v>
          </cell>
          <cell r="H925" t="str">
            <v>Monica Flores Mendoza (DF)</v>
          </cell>
          <cell r="I925"/>
          <cell r="J925" t="str">
            <v>HILARIO</v>
          </cell>
          <cell r="K925" t="str">
            <v>ALTAMIRANO</v>
          </cell>
          <cell r="L925" t="str">
            <v>VEGA</v>
          </cell>
          <cell r="M925">
            <v>40000</v>
          </cell>
          <cell r="N925">
            <v>1.83</v>
          </cell>
          <cell r="O925" t="str">
            <v>SEMANAL</v>
          </cell>
          <cell r="P925">
            <v>39819</v>
          </cell>
        </row>
        <row r="926">
          <cell r="B926">
            <v>947</v>
          </cell>
          <cell r="C926"/>
          <cell r="D926" t="str">
            <v>B</v>
          </cell>
          <cell r="E926" t="str">
            <v>LIQUIDADO</v>
          </cell>
          <cell r="F926"/>
          <cell r="G926" t="str">
            <v>PERSONAL</v>
          </cell>
          <cell r="H926" t="str">
            <v>Marcela Lopez Munoz</v>
          </cell>
          <cell r="I926"/>
          <cell r="J926" t="str">
            <v>Yazmin Karina</v>
          </cell>
          <cell r="K926" t="str">
            <v>Rico</v>
          </cell>
          <cell r="L926" t="str">
            <v>Soriano</v>
          </cell>
          <cell r="M926">
            <v>12000</v>
          </cell>
          <cell r="N926">
            <v>2.06</v>
          </cell>
          <cell r="O926" t="str">
            <v>SEMANAL</v>
          </cell>
          <cell r="P926">
            <v>39819</v>
          </cell>
        </row>
        <row r="927">
          <cell r="B927">
            <v>948</v>
          </cell>
          <cell r="C927"/>
          <cell r="D927" t="str">
            <v>D</v>
          </cell>
          <cell r="E927" t="str">
            <v>LIQUIDADO</v>
          </cell>
          <cell r="F927"/>
          <cell r="G927" t="str">
            <v>PERSONAL</v>
          </cell>
          <cell r="H927" t="str">
            <v>Monica Flores Mendoza (DF)</v>
          </cell>
          <cell r="I927"/>
          <cell r="J927" t="str">
            <v>GABRIEL</v>
          </cell>
          <cell r="K927" t="str">
            <v>NAVA</v>
          </cell>
          <cell r="L927" t="str">
            <v>CRUZ</v>
          </cell>
          <cell r="M927">
            <v>13000</v>
          </cell>
          <cell r="N927">
            <v>2.06</v>
          </cell>
          <cell r="O927" t="str">
            <v>SEMANAL</v>
          </cell>
          <cell r="P927">
            <v>39819</v>
          </cell>
        </row>
        <row r="928">
          <cell r="B928">
            <v>949</v>
          </cell>
          <cell r="C928"/>
          <cell r="D928" t="str">
            <v>C</v>
          </cell>
          <cell r="E928" t="str">
            <v>LIQUIDADO</v>
          </cell>
          <cell r="F928"/>
          <cell r="G928" t="str">
            <v>PERSONAL</v>
          </cell>
          <cell r="H928" t="str">
            <v>Monica Flores Mendoza (DF)</v>
          </cell>
          <cell r="I928"/>
          <cell r="J928" t="str">
            <v>ERNESTINA</v>
          </cell>
          <cell r="K928" t="str">
            <v>SORIA</v>
          </cell>
          <cell r="L928" t="str">
            <v>GARCIA</v>
          </cell>
          <cell r="M928">
            <v>7000</v>
          </cell>
          <cell r="N928">
            <v>2.23</v>
          </cell>
          <cell r="O928" t="str">
            <v>SEMANAL</v>
          </cell>
          <cell r="P928">
            <v>39819</v>
          </cell>
        </row>
        <row r="929">
          <cell r="B929">
            <v>950</v>
          </cell>
          <cell r="C929"/>
          <cell r="D929" t="str">
            <v>D</v>
          </cell>
          <cell r="E929" t="str">
            <v>LIQUIDADO</v>
          </cell>
          <cell r="F929"/>
          <cell r="G929" t="str">
            <v>PERSONAL</v>
          </cell>
          <cell r="H929" t="str">
            <v>Monica Flores Mendoza (DF)</v>
          </cell>
          <cell r="I929"/>
          <cell r="J929" t="str">
            <v>MARGARITA</v>
          </cell>
          <cell r="K929" t="str">
            <v>BAUTISTA</v>
          </cell>
          <cell r="L929" t="str">
            <v>LOPEZ</v>
          </cell>
          <cell r="M929">
            <v>4000</v>
          </cell>
          <cell r="N929">
            <v>2.4</v>
          </cell>
          <cell r="O929" t="str">
            <v>SEMANAL</v>
          </cell>
          <cell r="P929">
            <v>39819</v>
          </cell>
        </row>
        <row r="930">
          <cell r="B930">
            <v>951</v>
          </cell>
          <cell r="C930"/>
          <cell r="D930" t="str">
            <v>B</v>
          </cell>
          <cell r="E930" t="str">
            <v>LIQUIDADO</v>
          </cell>
          <cell r="F930"/>
          <cell r="G930" t="str">
            <v>PERSONAL</v>
          </cell>
          <cell r="H930" t="str">
            <v>Monica Flores Mendoza (DF)</v>
          </cell>
          <cell r="I930"/>
          <cell r="J930" t="str">
            <v>JESUS EDUARDO</v>
          </cell>
          <cell r="K930" t="str">
            <v>GALAN</v>
          </cell>
          <cell r="L930" t="str">
            <v>LOPEZ</v>
          </cell>
          <cell r="M930">
            <v>5000</v>
          </cell>
          <cell r="N930">
            <v>4.66</v>
          </cell>
          <cell r="O930" t="str">
            <v>CATORCENAL</v>
          </cell>
          <cell r="P930">
            <v>39819</v>
          </cell>
        </row>
        <row r="931">
          <cell r="B931">
            <v>952</v>
          </cell>
          <cell r="C931"/>
          <cell r="D931" t="str">
            <v>D</v>
          </cell>
          <cell r="E931" t="str">
            <v>LIQUIDADO</v>
          </cell>
          <cell r="F931"/>
          <cell r="G931" t="str">
            <v>PERSONAL</v>
          </cell>
          <cell r="H931" t="str">
            <v>Administracion</v>
          </cell>
          <cell r="I931"/>
          <cell r="J931" t="str">
            <v>Luis</v>
          </cell>
          <cell r="K931" t="str">
            <v>Hurtado</v>
          </cell>
          <cell r="L931" t="str">
            <v>González</v>
          </cell>
          <cell r="M931">
            <v>3000</v>
          </cell>
          <cell r="N931">
            <v>4</v>
          </cell>
          <cell r="O931" t="str">
            <v>QUINCENAL</v>
          </cell>
          <cell r="P931">
            <v>39819</v>
          </cell>
        </row>
        <row r="932">
          <cell r="B932">
            <v>953</v>
          </cell>
          <cell r="C932"/>
          <cell r="D932" t="str">
            <v>C</v>
          </cell>
          <cell r="E932" t="str">
            <v>LIQUIDADO</v>
          </cell>
          <cell r="F932"/>
          <cell r="G932" t="str">
            <v>PERSONAL</v>
          </cell>
          <cell r="H932" t="str">
            <v>Monica Flores Mendoza (DF)</v>
          </cell>
          <cell r="I932"/>
          <cell r="J932" t="str">
            <v>RAQUEL</v>
          </cell>
          <cell r="K932" t="str">
            <v>MENDOZA</v>
          </cell>
          <cell r="L932" t="str">
            <v>JIMENEZ</v>
          </cell>
          <cell r="M932">
            <v>3000</v>
          </cell>
          <cell r="N932">
            <v>2.57</v>
          </cell>
          <cell r="O932" t="str">
            <v>SEMANAL</v>
          </cell>
          <cell r="P932">
            <v>39819</v>
          </cell>
        </row>
        <row r="933">
          <cell r="B933">
            <v>954</v>
          </cell>
          <cell r="C933"/>
          <cell r="D933" t="str">
            <v>D</v>
          </cell>
          <cell r="E933" t="str">
            <v>LIQUIDADO</v>
          </cell>
          <cell r="F933"/>
          <cell r="G933" t="str">
            <v>PERSONAL</v>
          </cell>
          <cell r="H933" t="str">
            <v>Pedro Solano Quiroz</v>
          </cell>
          <cell r="I933"/>
          <cell r="J933" t="str">
            <v>Irineo</v>
          </cell>
          <cell r="K933" t="str">
            <v>Salgado</v>
          </cell>
          <cell r="L933" t="str">
            <v>Sánchez</v>
          </cell>
          <cell r="M933">
            <v>12000</v>
          </cell>
          <cell r="N933">
            <v>2.06</v>
          </cell>
          <cell r="O933" t="str">
            <v>SEMANAL</v>
          </cell>
          <cell r="P933">
            <v>39823</v>
          </cell>
        </row>
        <row r="934">
          <cell r="B934">
            <v>955</v>
          </cell>
          <cell r="C934"/>
          <cell r="D934" t="str">
            <v>B</v>
          </cell>
          <cell r="E934" t="str">
            <v>LIQUIDADO</v>
          </cell>
          <cell r="F934"/>
          <cell r="G934" t="str">
            <v>PERSONAL</v>
          </cell>
          <cell r="H934" t="str">
            <v>Administracion</v>
          </cell>
          <cell r="I934"/>
          <cell r="J934" t="str">
            <v>CARLO</v>
          </cell>
          <cell r="K934" t="str">
            <v>ADUNA</v>
          </cell>
          <cell r="L934" t="str">
            <v>ACOSTA</v>
          </cell>
          <cell r="M934">
            <v>110000</v>
          </cell>
          <cell r="N934">
            <v>2.6920000000000002</v>
          </cell>
          <cell r="O934" t="str">
            <v>MENSUAL</v>
          </cell>
          <cell r="P934">
            <v>39822</v>
          </cell>
        </row>
        <row r="935">
          <cell r="B935">
            <v>956</v>
          </cell>
          <cell r="C935"/>
          <cell r="D935" t="str">
            <v>B</v>
          </cell>
          <cell r="E935" t="str">
            <v>LIQUIDADO</v>
          </cell>
          <cell r="F935"/>
          <cell r="G935" t="str">
            <v>PERSONAL</v>
          </cell>
          <cell r="H935" t="str">
            <v>Marcela Lopez Munoz</v>
          </cell>
          <cell r="I935"/>
          <cell r="J935" t="str">
            <v>RUTH</v>
          </cell>
          <cell r="K935" t="str">
            <v>SALAZAR</v>
          </cell>
          <cell r="L935" t="str">
            <v>RODRIGUEZ</v>
          </cell>
          <cell r="M935">
            <v>5000</v>
          </cell>
          <cell r="N935">
            <v>2.33</v>
          </cell>
          <cell r="O935" t="str">
            <v>SEMANAL</v>
          </cell>
          <cell r="P935">
            <v>39822</v>
          </cell>
        </row>
        <row r="936">
          <cell r="B936">
            <v>957</v>
          </cell>
          <cell r="C936"/>
          <cell r="D936" t="str">
            <v>D</v>
          </cell>
          <cell r="E936" t="str">
            <v>LIQUIDADO</v>
          </cell>
          <cell r="F936"/>
          <cell r="G936" t="str">
            <v>PERSONAL</v>
          </cell>
          <cell r="H936" t="str">
            <v>Marcela Lopez Munoz</v>
          </cell>
          <cell r="I936"/>
          <cell r="J936" t="str">
            <v>PASCUAL</v>
          </cell>
          <cell r="K936" t="str">
            <v>EUGENIO</v>
          </cell>
          <cell r="L936" t="str">
            <v>JUAREZ</v>
          </cell>
          <cell r="M936">
            <v>8000</v>
          </cell>
          <cell r="N936">
            <v>2.19</v>
          </cell>
          <cell r="O936" t="str">
            <v>SEMANAL</v>
          </cell>
          <cell r="P936">
            <v>39822</v>
          </cell>
        </row>
        <row r="937">
          <cell r="B937">
            <v>958</v>
          </cell>
          <cell r="C937"/>
          <cell r="D937" t="str">
            <v>B</v>
          </cell>
          <cell r="E937" t="str">
            <v>LIQUIDADO</v>
          </cell>
          <cell r="F937"/>
          <cell r="G937" t="str">
            <v>PERSONAL</v>
          </cell>
          <cell r="H937" t="str">
            <v>Monica Flores Mendoza (DF)</v>
          </cell>
          <cell r="I937"/>
          <cell r="J937" t="str">
            <v>DAVID ISRAEL</v>
          </cell>
          <cell r="K937" t="str">
            <v>RAMIREZ</v>
          </cell>
          <cell r="L937" t="str">
            <v>VELASCO</v>
          </cell>
          <cell r="M937">
            <v>70000</v>
          </cell>
          <cell r="N937">
            <v>3.07</v>
          </cell>
          <cell r="O937" t="str">
            <v>CATORCENAL</v>
          </cell>
          <cell r="P937">
            <v>39823</v>
          </cell>
        </row>
        <row r="938">
          <cell r="B938">
            <v>959</v>
          </cell>
          <cell r="C938"/>
          <cell r="D938" t="str">
            <v>D</v>
          </cell>
          <cell r="E938" t="str">
            <v>LIQUIDADO</v>
          </cell>
          <cell r="F938"/>
          <cell r="G938" t="str">
            <v>PERSONAL</v>
          </cell>
          <cell r="H938" t="str">
            <v>Monica Flores Mendoza (DF)</v>
          </cell>
          <cell r="I938"/>
          <cell r="J938" t="str">
            <v>ALEJANDRO</v>
          </cell>
          <cell r="K938" t="str">
            <v>CASTANEDA</v>
          </cell>
          <cell r="L938" t="str">
            <v>RODRIGUEZ</v>
          </cell>
          <cell r="M938">
            <v>8000</v>
          </cell>
          <cell r="N938">
            <v>2.19</v>
          </cell>
          <cell r="O938" t="str">
            <v>SEMANAL</v>
          </cell>
          <cell r="P938">
            <v>39823</v>
          </cell>
        </row>
        <row r="939">
          <cell r="B939">
            <v>960</v>
          </cell>
          <cell r="C939"/>
          <cell r="D939" t="str">
            <v>B</v>
          </cell>
          <cell r="E939" t="str">
            <v>LIQUIDADO</v>
          </cell>
          <cell r="F939"/>
          <cell r="G939" t="str">
            <v>PERSONAL</v>
          </cell>
          <cell r="H939" t="str">
            <v>Monica Flores Mendoza (DF)</v>
          </cell>
          <cell r="I939"/>
          <cell r="J939" t="str">
            <v>MARIA ISABEL</v>
          </cell>
          <cell r="K939" t="str">
            <v>HERNANDEZ</v>
          </cell>
          <cell r="L939" t="str">
            <v>MARTINEZ</v>
          </cell>
          <cell r="M939">
            <v>7000</v>
          </cell>
          <cell r="N939">
            <v>2.23</v>
          </cell>
          <cell r="O939" t="str">
            <v>SEMANAL</v>
          </cell>
          <cell r="P939">
            <v>39825</v>
          </cell>
        </row>
        <row r="940">
          <cell r="B940">
            <v>961</v>
          </cell>
          <cell r="C940"/>
          <cell r="D940" t="str">
            <v>B</v>
          </cell>
          <cell r="E940" t="str">
            <v>LIQUIDADO</v>
          </cell>
          <cell r="F940"/>
          <cell r="G940" t="str">
            <v>PERSONAL</v>
          </cell>
          <cell r="H940" t="str">
            <v>Monica Flores Mendoza (DF)</v>
          </cell>
          <cell r="I940"/>
          <cell r="J940" t="str">
            <v>ROBERTO</v>
          </cell>
          <cell r="K940" t="str">
            <v>CORTES</v>
          </cell>
          <cell r="L940" t="str">
            <v>BARRAGAN</v>
          </cell>
          <cell r="M940">
            <v>6000</v>
          </cell>
          <cell r="N940">
            <v>2.2599999999999998</v>
          </cell>
          <cell r="O940" t="str">
            <v>SEMANAL</v>
          </cell>
          <cell r="P940">
            <v>39826</v>
          </cell>
        </row>
        <row r="941">
          <cell r="B941">
            <v>962</v>
          </cell>
          <cell r="C941"/>
          <cell r="D941" t="str">
            <v>C</v>
          </cell>
          <cell r="E941" t="str">
            <v>LIQUIDADO</v>
          </cell>
          <cell r="F941"/>
          <cell r="G941" t="str">
            <v>PERSONAL</v>
          </cell>
          <cell r="H941" t="str">
            <v>Monica Flores Mendoza (DF)</v>
          </cell>
          <cell r="I941"/>
          <cell r="J941" t="str">
            <v>MIRIAM ARACELI</v>
          </cell>
          <cell r="K941" t="str">
            <v>ANDRADE</v>
          </cell>
          <cell r="L941" t="str">
            <v>PEREZ</v>
          </cell>
          <cell r="M941">
            <v>10000</v>
          </cell>
          <cell r="N941">
            <v>2.15</v>
          </cell>
          <cell r="O941" t="str">
            <v>SEMANAL</v>
          </cell>
          <cell r="P941">
            <v>39826</v>
          </cell>
        </row>
        <row r="942">
          <cell r="B942">
            <v>963</v>
          </cell>
          <cell r="C942"/>
          <cell r="D942" t="str">
            <v>A</v>
          </cell>
          <cell r="E942" t="str">
            <v>LIQUIDADO</v>
          </cell>
          <cell r="F942"/>
          <cell r="G942" t="str">
            <v>PERSONAL</v>
          </cell>
          <cell r="H942" t="str">
            <v>Monica Flores Mendoza (DF)</v>
          </cell>
          <cell r="I942"/>
          <cell r="J942" t="str">
            <v>MARIA CONCEPCION HILDA</v>
          </cell>
          <cell r="K942" t="str">
            <v>VARGAS</v>
          </cell>
          <cell r="L942" t="str">
            <v>ALTAMIRANO</v>
          </cell>
          <cell r="M942">
            <v>5000</v>
          </cell>
          <cell r="N942">
            <v>2.33</v>
          </cell>
          <cell r="O942" t="str">
            <v>SEMANAL</v>
          </cell>
          <cell r="P942">
            <v>39826</v>
          </cell>
        </row>
        <row r="943">
          <cell r="B943">
            <v>964</v>
          </cell>
          <cell r="C943"/>
          <cell r="D943" t="str">
            <v>C</v>
          </cell>
          <cell r="E943" t="str">
            <v>LIQUIDADO</v>
          </cell>
          <cell r="F943"/>
          <cell r="G943" t="str">
            <v>PERSONAL</v>
          </cell>
          <cell r="H943" t="str">
            <v>Monica Flores Mendoza (DF)</v>
          </cell>
          <cell r="I943"/>
          <cell r="J943" t="str">
            <v>ROSA ALBA</v>
          </cell>
          <cell r="K943" t="str">
            <v>VELASCO</v>
          </cell>
          <cell r="L943" t="str">
            <v>MIRANDA</v>
          </cell>
          <cell r="M943">
            <v>11000</v>
          </cell>
          <cell r="N943">
            <v>2.17</v>
          </cell>
          <cell r="O943" t="str">
            <v>SEMANAL</v>
          </cell>
          <cell r="P943">
            <v>39829</v>
          </cell>
        </row>
        <row r="944">
          <cell r="B944">
            <v>965</v>
          </cell>
          <cell r="C944"/>
          <cell r="D944" t="str">
            <v>B</v>
          </cell>
          <cell r="E944" t="str">
            <v>LIQUIDADO</v>
          </cell>
          <cell r="F944"/>
          <cell r="G944" t="str">
            <v>PERSONAL</v>
          </cell>
          <cell r="H944" t="str">
            <v>Monica Flores Mendoza (DF)</v>
          </cell>
          <cell r="I944"/>
          <cell r="J944" t="str">
            <v>DOMITILA</v>
          </cell>
          <cell r="K944" t="str">
            <v>LOPEZ</v>
          </cell>
          <cell r="L944" t="str">
            <v>MARTINEZ</v>
          </cell>
          <cell r="M944">
            <v>3000</v>
          </cell>
          <cell r="N944">
            <v>2.57</v>
          </cell>
          <cell r="O944" t="str">
            <v>SEMANAL</v>
          </cell>
          <cell r="P944">
            <v>39829</v>
          </cell>
        </row>
        <row r="945">
          <cell r="B945">
            <v>966</v>
          </cell>
          <cell r="C945"/>
          <cell r="D945" t="str">
            <v>B</v>
          </cell>
          <cell r="E945" t="str">
            <v>LIQUIDADO</v>
          </cell>
          <cell r="F945"/>
          <cell r="G945" t="str">
            <v>PERSONAL</v>
          </cell>
          <cell r="H945" t="str">
            <v>Marcela Lopez Munoz</v>
          </cell>
          <cell r="I945"/>
          <cell r="J945" t="str">
            <v>ALFONSO MIGUEL</v>
          </cell>
          <cell r="K945" t="str">
            <v>SANTIAGO</v>
          </cell>
          <cell r="L945" t="str">
            <v>MARTINEZ</v>
          </cell>
          <cell r="M945">
            <v>8000</v>
          </cell>
          <cell r="N945">
            <v>2.19</v>
          </cell>
          <cell r="O945" t="str">
            <v>SEMANAL</v>
          </cell>
          <cell r="P945">
            <v>39829</v>
          </cell>
        </row>
        <row r="946">
          <cell r="B946">
            <v>967</v>
          </cell>
          <cell r="C946"/>
          <cell r="D946" t="str">
            <v>C</v>
          </cell>
          <cell r="E946" t="str">
            <v>LIQUIDADO</v>
          </cell>
          <cell r="F946"/>
          <cell r="G946" t="str">
            <v>PERSONAL</v>
          </cell>
          <cell r="H946" t="str">
            <v>Marcela Lopez Munoz</v>
          </cell>
          <cell r="I946"/>
          <cell r="J946" t="str">
            <v>SUSANA</v>
          </cell>
          <cell r="K946" t="str">
            <v>VALDESPINO</v>
          </cell>
          <cell r="L946" t="str">
            <v>OCADIO</v>
          </cell>
          <cell r="M946">
            <v>5000</v>
          </cell>
          <cell r="N946">
            <v>2.33</v>
          </cell>
          <cell r="O946" t="str">
            <v>SEMANAL</v>
          </cell>
          <cell r="P946">
            <v>39829</v>
          </cell>
        </row>
        <row r="947">
          <cell r="B947">
            <v>968</v>
          </cell>
          <cell r="C947"/>
          <cell r="D947" t="str">
            <v>C</v>
          </cell>
          <cell r="E947" t="str">
            <v>LIQUIDADO</v>
          </cell>
          <cell r="F947"/>
          <cell r="G947" t="str">
            <v>PERSONAL</v>
          </cell>
          <cell r="H947" t="str">
            <v>Marcela Lopez Munoz</v>
          </cell>
          <cell r="I947"/>
          <cell r="J947" t="str">
            <v>MARIA EPIFANIA</v>
          </cell>
          <cell r="K947" t="str">
            <v>CARRERA</v>
          </cell>
          <cell r="L947" t="str">
            <v>VASQUEZ</v>
          </cell>
          <cell r="M947">
            <v>7000</v>
          </cell>
          <cell r="N947">
            <v>4.46</v>
          </cell>
          <cell r="O947" t="str">
            <v>CATORCENAL</v>
          </cell>
          <cell r="P947">
            <v>39829</v>
          </cell>
        </row>
        <row r="948">
          <cell r="B948">
            <v>969</v>
          </cell>
          <cell r="C948"/>
          <cell r="D948" t="str">
            <v>D</v>
          </cell>
          <cell r="E948" t="str">
            <v>LIQUIDADO</v>
          </cell>
          <cell r="F948"/>
          <cell r="G948" t="str">
            <v>PERSONAL</v>
          </cell>
          <cell r="H948" t="str">
            <v>Marcela Lopez Munoz</v>
          </cell>
          <cell r="I948"/>
          <cell r="J948" t="str">
            <v>ALEJANDRA</v>
          </cell>
          <cell r="K948" t="str">
            <v>LOPEZ</v>
          </cell>
          <cell r="L948" t="str">
            <v>MORALES</v>
          </cell>
          <cell r="M948">
            <v>3000</v>
          </cell>
          <cell r="N948">
            <v>2.57</v>
          </cell>
          <cell r="O948" t="str">
            <v>SEMANAL</v>
          </cell>
          <cell r="P948">
            <v>39829</v>
          </cell>
        </row>
        <row r="949">
          <cell r="B949">
            <v>970</v>
          </cell>
          <cell r="C949"/>
          <cell r="D949" t="str">
            <v>C</v>
          </cell>
          <cell r="E949" t="str">
            <v>LIQUIDADO</v>
          </cell>
          <cell r="F949"/>
          <cell r="G949" t="str">
            <v>PERSONAL</v>
          </cell>
          <cell r="H949" t="str">
            <v>Monica Flores Mendoza (DF)</v>
          </cell>
          <cell r="I949"/>
          <cell r="J949" t="str">
            <v>FELIPE</v>
          </cell>
          <cell r="K949" t="str">
            <v>SAUCEDO</v>
          </cell>
          <cell r="L949" t="str">
            <v>AGUILAR</v>
          </cell>
          <cell r="M949">
            <v>12500</v>
          </cell>
          <cell r="N949">
            <v>2.06</v>
          </cell>
          <cell r="O949" t="str">
            <v>SEMANAL</v>
          </cell>
          <cell r="P949">
            <v>39833</v>
          </cell>
        </row>
        <row r="950">
          <cell r="B950">
            <v>971</v>
          </cell>
          <cell r="C950"/>
          <cell r="D950" t="str">
            <v>B</v>
          </cell>
          <cell r="E950" t="str">
            <v>LIQUIDADO</v>
          </cell>
          <cell r="F950"/>
          <cell r="G950" t="str">
            <v>PERSONAL</v>
          </cell>
          <cell r="H950" t="str">
            <v>Monica Flores Mendoza (DF)</v>
          </cell>
          <cell r="I950"/>
          <cell r="J950" t="str">
            <v>MARIA ELOISA</v>
          </cell>
          <cell r="K950" t="str">
            <v>SANTOYO</v>
          </cell>
          <cell r="L950" t="str">
            <v>CALDERON</v>
          </cell>
          <cell r="M950">
            <v>15000</v>
          </cell>
          <cell r="N950">
            <v>2.06</v>
          </cell>
          <cell r="O950" t="str">
            <v>SEMANAL</v>
          </cell>
          <cell r="P950">
            <v>39833</v>
          </cell>
        </row>
        <row r="951">
          <cell r="B951">
            <v>972</v>
          </cell>
          <cell r="C951"/>
          <cell r="D951" t="str">
            <v>C</v>
          </cell>
          <cell r="E951" t="str">
            <v>LIQUIDADO</v>
          </cell>
          <cell r="F951"/>
          <cell r="G951" t="str">
            <v>PERSONAL</v>
          </cell>
          <cell r="H951" t="str">
            <v>Marcela Lopez Munoz</v>
          </cell>
          <cell r="I951"/>
          <cell r="J951" t="str">
            <v>JULIAN</v>
          </cell>
          <cell r="K951" t="str">
            <v>PEREZ</v>
          </cell>
          <cell r="L951" t="str">
            <v>AVENDANO</v>
          </cell>
          <cell r="M951">
            <v>8000</v>
          </cell>
          <cell r="N951">
            <v>4.38</v>
          </cell>
          <cell r="O951" t="str">
            <v>CATORCENAL</v>
          </cell>
          <cell r="P951">
            <v>39833</v>
          </cell>
        </row>
        <row r="952">
          <cell r="B952">
            <v>973</v>
          </cell>
          <cell r="C952"/>
          <cell r="D952" t="str">
            <v>B</v>
          </cell>
          <cell r="E952" t="str">
            <v>LIQUIDADO</v>
          </cell>
          <cell r="F952"/>
          <cell r="G952" t="str">
            <v>PERSONAL</v>
          </cell>
          <cell r="H952" t="str">
            <v>Marcela Lopez Munoz</v>
          </cell>
          <cell r="I952"/>
          <cell r="J952" t="str">
            <v>María Guadalupe</v>
          </cell>
          <cell r="K952" t="str">
            <v>Víctoriano</v>
          </cell>
          <cell r="L952" t="str">
            <v>Monzón</v>
          </cell>
          <cell r="M952">
            <v>3000</v>
          </cell>
          <cell r="N952">
            <v>2.57</v>
          </cell>
          <cell r="O952" t="str">
            <v>SEMANAL</v>
          </cell>
          <cell r="P952">
            <v>39833</v>
          </cell>
        </row>
        <row r="953">
          <cell r="B953">
            <v>975</v>
          </cell>
          <cell r="C953"/>
          <cell r="D953" t="str">
            <v>A</v>
          </cell>
          <cell r="E953" t="str">
            <v>LIQUIDADO</v>
          </cell>
          <cell r="F953"/>
          <cell r="G953" t="str">
            <v>PERSONAL</v>
          </cell>
          <cell r="H953" t="str">
            <v>Marcela Lopez Munoz</v>
          </cell>
          <cell r="I953"/>
          <cell r="J953" t="str">
            <v>PAULA</v>
          </cell>
          <cell r="K953" t="str">
            <v>CALLADO</v>
          </cell>
          <cell r="L953"/>
          <cell r="M953">
            <v>10000</v>
          </cell>
          <cell r="N953">
            <v>2.15</v>
          </cell>
          <cell r="O953" t="str">
            <v>SEMANAL</v>
          </cell>
          <cell r="P953">
            <v>39835</v>
          </cell>
        </row>
        <row r="954">
          <cell r="B954">
            <v>976</v>
          </cell>
          <cell r="C954"/>
          <cell r="D954" t="str">
            <v>D</v>
          </cell>
          <cell r="E954" t="str">
            <v>LIQUIDADO</v>
          </cell>
          <cell r="F954"/>
          <cell r="G954" t="str">
            <v>PERSONAL</v>
          </cell>
          <cell r="H954" t="str">
            <v>Marcela Lopez Munoz</v>
          </cell>
          <cell r="I954"/>
          <cell r="J954" t="str">
            <v>MIGUEL ANGEL</v>
          </cell>
          <cell r="K954" t="str">
            <v>RAMIREZ</v>
          </cell>
          <cell r="L954" t="str">
            <v>REYES</v>
          </cell>
          <cell r="M954">
            <v>6000</v>
          </cell>
          <cell r="N954">
            <v>2.33</v>
          </cell>
          <cell r="O954" t="str">
            <v>SEMANAL</v>
          </cell>
          <cell r="P954">
            <v>39835</v>
          </cell>
        </row>
        <row r="955">
          <cell r="B955">
            <v>977</v>
          </cell>
          <cell r="C955"/>
          <cell r="D955" t="str">
            <v>B</v>
          </cell>
          <cell r="E955" t="str">
            <v>LIQUIDADO</v>
          </cell>
          <cell r="F955"/>
          <cell r="G955" t="str">
            <v>PERSONAL</v>
          </cell>
          <cell r="H955" t="str">
            <v>Marcela Lopez Munoz</v>
          </cell>
          <cell r="I955"/>
          <cell r="J955" t="str">
            <v>Carolina</v>
          </cell>
          <cell r="K955" t="str">
            <v>García</v>
          </cell>
          <cell r="L955" t="str">
            <v>Torres</v>
          </cell>
          <cell r="M955">
            <v>4000</v>
          </cell>
          <cell r="N955">
            <v>2.4</v>
          </cell>
          <cell r="O955" t="str">
            <v>SEMANAL</v>
          </cell>
          <cell r="P955">
            <v>39836</v>
          </cell>
        </row>
        <row r="956">
          <cell r="B956">
            <v>978</v>
          </cell>
          <cell r="C956"/>
          <cell r="D956" t="str">
            <v>D</v>
          </cell>
          <cell r="E956" t="str">
            <v>LIQUIDADO</v>
          </cell>
          <cell r="F956"/>
          <cell r="G956" t="str">
            <v>PERSONAL</v>
          </cell>
          <cell r="H956" t="str">
            <v>Josefina Ochoa</v>
          </cell>
          <cell r="I956"/>
          <cell r="J956" t="str">
            <v>FELIX ELVIRA</v>
          </cell>
          <cell r="K956" t="str">
            <v>SANCHEZ</v>
          </cell>
          <cell r="L956" t="str">
            <v>MORALES</v>
          </cell>
          <cell r="M956">
            <v>9000</v>
          </cell>
          <cell r="N956">
            <v>2.17</v>
          </cell>
          <cell r="O956" t="str">
            <v>SEMANAL</v>
          </cell>
          <cell r="P956">
            <v>39836</v>
          </cell>
        </row>
        <row r="957">
          <cell r="B957">
            <v>979</v>
          </cell>
          <cell r="C957"/>
          <cell r="D957" t="str">
            <v>C</v>
          </cell>
          <cell r="E957" t="str">
            <v>LIQUIDADO</v>
          </cell>
          <cell r="F957"/>
          <cell r="G957" t="str">
            <v>PERSONAL</v>
          </cell>
          <cell r="H957" t="str">
            <v>Monica Flores Mendoza (DF)</v>
          </cell>
          <cell r="I957"/>
          <cell r="J957" t="str">
            <v>MARCO VINICIO</v>
          </cell>
          <cell r="K957" t="str">
            <v>DE LEON</v>
          </cell>
          <cell r="L957" t="str">
            <v>MONTES</v>
          </cell>
          <cell r="M957">
            <v>3000</v>
          </cell>
          <cell r="N957">
            <v>5.14</v>
          </cell>
          <cell r="O957" t="str">
            <v>CATORCENAL</v>
          </cell>
          <cell r="P957">
            <v>39836</v>
          </cell>
        </row>
        <row r="958">
          <cell r="B958">
            <v>980</v>
          </cell>
          <cell r="C958"/>
          <cell r="D958" t="str">
            <v>D</v>
          </cell>
          <cell r="E958" t="str">
            <v>LIQUIDADO</v>
          </cell>
          <cell r="F958"/>
          <cell r="G958" t="str">
            <v>PERSONAL</v>
          </cell>
          <cell r="H958" t="str">
            <v>Administracion</v>
          </cell>
          <cell r="I958"/>
          <cell r="J958" t="str">
            <v>Agustín</v>
          </cell>
          <cell r="K958" t="str">
            <v>Manzo</v>
          </cell>
          <cell r="L958" t="str">
            <v>Cardona</v>
          </cell>
          <cell r="M958">
            <v>15000</v>
          </cell>
          <cell r="N958">
            <v>4.5</v>
          </cell>
          <cell r="O958" t="str">
            <v>MENSUAL</v>
          </cell>
          <cell r="P958">
            <v>39836</v>
          </cell>
        </row>
        <row r="959">
          <cell r="B959">
            <v>981</v>
          </cell>
          <cell r="C959"/>
          <cell r="D959" t="str">
            <v>D</v>
          </cell>
          <cell r="E959" t="str">
            <v>LIQUIDADO</v>
          </cell>
          <cell r="F959"/>
          <cell r="G959" t="str">
            <v>PERSONAL</v>
          </cell>
          <cell r="H959" t="str">
            <v>Monica Flores Mendoza (DF)</v>
          </cell>
          <cell r="I959"/>
          <cell r="J959" t="str">
            <v>Eduardo</v>
          </cell>
          <cell r="K959" t="str">
            <v>Mendoza</v>
          </cell>
          <cell r="L959" t="str">
            <v>Cedillo</v>
          </cell>
          <cell r="M959">
            <v>6000</v>
          </cell>
          <cell r="N959">
            <v>4.5199999999999996</v>
          </cell>
          <cell r="O959" t="str">
            <v>CATORCENAL</v>
          </cell>
          <cell r="P959">
            <v>39840</v>
          </cell>
        </row>
        <row r="960">
          <cell r="B960">
            <v>982</v>
          </cell>
          <cell r="C960"/>
          <cell r="D960" t="str">
            <v>B</v>
          </cell>
          <cell r="E960" t="str">
            <v>LIQUIDADO</v>
          </cell>
          <cell r="F960"/>
          <cell r="G960" t="str">
            <v>PERSONAL</v>
          </cell>
          <cell r="H960" t="str">
            <v>Monica Flores Mendoza (DF)</v>
          </cell>
          <cell r="I960"/>
          <cell r="J960" t="str">
            <v>DALILA</v>
          </cell>
          <cell r="K960" t="str">
            <v>CASTILLO</v>
          </cell>
          <cell r="L960" t="str">
            <v>SANTIAGO</v>
          </cell>
          <cell r="M960">
            <v>5000</v>
          </cell>
          <cell r="N960">
            <v>4.66</v>
          </cell>
          <cell r="O960" t="str">
            <v>CATORCENAL</v>
          </cell>
          <cell r="P960">
            <v>39840</v>
          </cell>
        </row>
        <row r="961">
          <cell r="B961">
            <v>983</v>
          </cell>
          <cell r="C961"/>
          <cell r="D961" t="str">
            <v>B</v>
          </cell>
          <cell r="E961" t="str">
            <v>LIQUIDADO</v>
          </cell>
          <cell r="F961"/>
          <cell r="G961" t="str">
            <v>PERSONAL</v>
          </cell>
          <cell r="H961" t="str">
            <v>Marcela Lopez Munoz</v>
          </cell>
          <cell r="I961"/>
          <cell r="J961" t="str">
            <v>MARIA DE LOS ANGELES</v>
          </cell>
          <cell r="K961" t="str">
            <v>LOZADA</v>
          </cell>
          <cell r="L961" t="str">
            <v>CABALLERO</v>
          </cell>
          <cell r="M961">
            <v>8000</v>
          </cell>
          <cell r="N961">
            <v>2.19</v>
          </cell>
          <cell r="O961" t="str">
            <v>SEMANAL</v>
          </cell>
          <cell r="P961">
            <v>39842</v>
          </cell>
        </row>
        <row r="962">
          <cell r="B962">
            <v>984</v>
          </cell>
          <cell r="C962"/>
          <cell r="D962" t="str">
            <v>B</v>
          </cell>
          <cell r="E962" t="str">
            <v>LIQUIDADO</v>
          </cell>
          <cell r="F962"/>
          <cell r="G962" t="str">
            <v>PERSONAL</v>
          </cell>
          <cell r="H962" t="str">
            <v>Marcela Lopez Munoz</v>
          </cell>
          <cell r="I962"/>
          <cell r="J962" t="str">
            <v>LUCIA</v>
          </cell>
          <cell r="K962" t="str">
            <v>MARTINEZ</v>
          </cell>
          <cell r="L962" t="str">
            <v>MARTINEZ</v>
          </cell>
          <cell r="M962">
            <v>3000</v>
          </cell>
          <cell r="N962">
            <v>2.57</v>
          </cell>
          <cell r="O962" t="str">
            <v>SEMANAL</v>
          </cell>
          <cell r="P962">
            <v>39842</v>
          </cell>
        </row>
        <row r="963">
          <cell r="B963">
            <v>985</v>
          </cell>
          <cell r="C963"/>
          <cell r="D963" t="str">
            <v>C</v>
          </cell>
          <cell r="E963" t="str">
            <v>LIQUIDADO</v>
          </cell>
          <cell r="F963"/>
          <cell r="G963" t="str">
            <v>PERSONAL</v>
          </cell>
          <cell r="H963" t="str">
            <v>Marcela Lopez Munoz</v>
          </cell>
          <cell r="I963"/>
          <cell r="J963" t="str">
            <v>MARIA DEL REFUGIO</v>
          </cell>
          <cell r="K963" t="str">
            <v>CAMACHO</v>
          </cell>
          <cell r="L963" t="str">
            <v>ROQUE</v>
          </cell>
          <cell r="M963">
            <v>20000</v>
          </cell>
          <cell r="N963">
            <v>4</v>
          </cell>
          <cell r="O963" t="str">
            <v>QUINCENAL</v>
          </cell>
          <cell r="P963">
            <v>39842</v>
          </cell>
        </row>
        <row r="964">
          <cell r="B964">
            <v>986</v>
          </cell>
          <cell r="C964"/>
          <cell r="D964" t="str">
            <v>C</v>
          </cell>
          <cell r="E964" t="str">
            <v>LIQUIDADO</v>
          </cell>
          <cell r="F964"/>
          <cell r="G964" t="str">
            <v>PERSONAL</v>
          </cell>
          <cell r="H964" t="str">
            <v>Marcela Lopez Munoz</v>
          </cell>
          <cell r="I964"/>
          <cell r="J964" t="str">
            <v>Jose Santiago</v>
          </cell>
          <cell r="K964" t="str">
            <v>Carbajal</v>
          </cell>
          <cell r="L964" t="str">
            <v>Islas</v>
          </cell>
          <cell r="M964">
            <v>9000</v>
          </cell>
          <cell r="N964">
            <v>2.17</v>
          </cell>
          <cell r="O964" t="str">
            <v>SEMANAL</v>
          </cell>
          <cell r="P964">
            <v>39843</v>
          </cell>
        </row>
        <row r="965">
          <cell r="B965">
            <v>987</v>
          </cell>
          <cell r="C965"/>
          <cell r="D965" t="str">
            <v>A</v>
          </cell>
          <cell r="E965" t="str">
            <v>LIQUIDADO</v>
          </cell>
          <cell r="F965"/>
          <cell r="G965" t="str">
            <v>PERSONAL</v>
          </cell>
          <cell r="H965" t="str">
            <v>Marcela Lopez Munoz</v>
          </cell>
          <cell r="I965"/>
          <cell r="J965" t="str">
            <v>ALEJANDRA</v>
          </cell>
          <cell r="K965" t="str">
            <v>HERNANDEZ</v>
          </cell>
          <cell r="L965" t="str">
            <v>TORIBIO</v>
          </cell>
          <cell r="M965">
            <v>3000</v>
          </cell>
          <cell r="N965">
            <v>5.14</v>
          </cell>
          <cell r="O965" t="str">
            <v>CATORCENAL</v>
          </cell>
          <cell r="P965">
            <v>39850</v>
          </cell>
        </row>
        <row r="966">
          <cell r="B966">
            <v>988</v>
          </cell>
          <cell r="C966"/>
          <cell r="D966" t="str">
            <v>C</v>
          </cell>
          <cell r="E966" t="str">
            <v>LIQUIDADO</v>
          </cell>
          <cell r="F966"/>
          <cell r="G966" t="str">
            <v>PERSONAL</v>
          </cell>
          <cell r="H966" t="str">
            <v>Monica Flores Mendoza (DF)</v>
          </cell>
          <cell r="I966"/>
          <cell r="J966" t="str">
            <v>LUIS ALBERTO</v>
          </cell>
          <cell r="K966" t="str">
            <v>MOLINA</v>
          </cell>
          <cell r="L966" t="str">
            <v>MARTINEZ</v>
          </cell>
          <cell r="M966">
            <v>7500</v>
          </cell>
          <cell r="N966">
            <v>2.2200000000000002</v>
          </cell>
          <cell r="O966" t="str">
            <v>SEMANAL</v>
          </cell>
          <cell r="P966">
            <v>39850</v>
          </cell>
        </row>
        <row r="967">
          <cell r="B967">
            <v>989</v>
          </cell>
          <cell r="C967"/>
          <cell r="D967" t="str">
            <v>D</v>
          </cell>
          <cell r="E967" t="str">
            <v>LIQUIDADO</v>
          </cell>
          <cell r="F967"/>
          <cell r="G967" t="str">
            <v>PERSONAL</v>
          </cell>
          <cell r="H967" t="str">
            <v>Monica Flores Mendoza (DF)</v>
          </cell>
          <cell r="I967"/>
          <cell r="J967" t="str">
            <v>MARIA DE LOS ANGELES</v>
          </cell>
          <cell r="K967" t="str">
            <v>MUNGUIA</v>
          </cell>
          <cell r="L967" t="str">
            <v>HERRERA</v>
          </cell>
          <cell r="M967">
            <v>17000</v>
          </cell>
          <cell r="N967">
            <v>2.02</v>
          </cell>
          <cell r="O967" t="str">
            <v>SEMANAL</v>
          </cell>
          <cell r="P967">
            <v>39850</v>
          </cell>
        </row>
        <row r="968">
          <cell r="B968">
            <v>990</v>
          </cell>
          <cell r="C968"/>
          <cell r="D968" t="str">
            <v>D</v>
          </cell>
          <cell r="E968" t="str">
            <v>INCOBRABLE</v>
          </cell>
          <cell r="F968"/>
          <cell r="G968" t="str">
            <v>PERSONAL</v>
          </cell>
          <cell r="H968" t="str">
            <v>Josefina Ochoa</v>
          </cell>
          <cell r="I968"/>
          <cell r="J968" t="str">
            <v>MARIA DEL CARMEN NANCY</v>
          </cell>
          <cell r="K968" t="str">
            <v>GODINEZ</v>
          </cell>
          <cell r="L968" t="str">
            <v>VELAZQUEZ</v>
          </cell>
          <cell r="M968">
            <v>5000</v>
          </cell>
          <cell r="N968">
            <v>2.33</v>
          </cell>
          <cell r="O968" t="str">
            <v>SEMANAL</v>
          </cell>
          <cell r="P968">
            <v>39850</v>
          </cell>
        </row>
        <row r="969">
          <cell r="B969">
            <v>991</v>
          </cell>
          <cell r="C969"/>
          <cell r="D969" t="str">
            <v>C</v>
          </cell>
          <cell r="E969" t="str">
            <v>LIQUIDADO</v>
          </cell>
          <cell r="F969"/>
          <cell r="G969" t="str">
            <v>PERSONAL</v>
          </cell>
          <cell r="H969" t="str">
            <v>Marcela Lopez Munoz</v>
          </cell>
          <cell r="I969"/>
          <cell r="J969" t="str">
            <v>SOCORRO</v>
          </cell>
          <cell r="K969" t="str">
            <v>REYES</v>
          </cell>
          <cell r="L969" t="str">
            <v>LEON</v>
          </cell>
          <cell r="M969">
            <v>5000</v>
          </cell>
          <cell r="N969">
            <v>4.97</v>
          </cell>
          <cell r="O969" t="str">
            <v>QUINCENAL</v>
          </cell>
          <cell r="P969">
            <v>39850</v>
          </cell>
        </row>
        <row r="970">
          <cell r="B970">
            <v>992</v>
          </cell>
          <cell r="C970"/>
          <cell r="D970" t="str">
            <v>B</v>
          </cell>
          <cell r="E970" t="str">
            <v>LIQUIDADO</v>
          </cell>
          <cell r="F970"/>
          <cell r="G970" t="str">
            <v>PERSONAL</v>
          </cell>
          <cell r="H970" t="str">
            <v>Monica Flores Mendoza (DF)</v>
          </cell>
          <cell r="I970"/>
          <cell r="J970" t="str">
            <v>Jose</v>
          </cell>
          <cell r="K970" t="str">
            <v>GOMEZ</v>
          </cell>
          <cell r="L970" t="str">
            <v>DOMINGUEZ</v>
          </cell>
          <cell r="M970">
            <v>20000</v>
          </cell>
          <cell r="N970">
            <v>4</v>
          </cell>
          <cell r="O970" t="str">
            <v>CATORCENAL</v>
          </cell>
          <cell r="P970">
            <v>39851</v>
          </cell>
        </row>
        <row r="971">
          <cell r="B971">
            <v>993</v>
          </cell>
          <cell r="C971"/>
          <cell r="D971" t="str">
            <v>D</v>
          </cell>
          <cell r="E971" t="str">
            <v>LIQUIDADO</v>
          </cell>
          <cell r="F971"/>
          <cell r="G971" t="str">
            <v>PERSONAL</v>
          </cell>
          <cell r="H971" t="str">
            <v>Marcela Lopez Munoz</v>
          </cell>
          <cell r="I971"/>
          <cell r="J971" t="str">
            <v>MARLENI</v>
          </cell>
          <cell r="K971" t="str">
            <v>MERIDA</v>
          </cell>
          <cell r="L971" t="str">
            <v>REYES</v>
          </cell>
          <cell r="M971">
            <v>6000</v>
          </cell>
          <cell r="N971">
            <v>2.2599999999999998</v>
          </cell>
          <cell r="O971" t="str">
            <v>SEMANAL</v>
          </cell>
          <cell r="P971">
            <v>39850</v>
          </cell>
        </row>
        <row r="972">
          <cell r="B972">
            <v>994</v>
          </cell>
          <cell r="C972"/>
          <cell r="D972" t="str">
            <v>C</v>
          </cell>
          <cell r="E972" t="str">
            <v>LIQUIDADO</v>
          </cell>
          <cell r="F972"/>
          <cell r="G972" t="str">
            <v>PERSONAL</v>
          </cell>
          <cell r="H972" t="str">
            <v>Administracion</v>
          </cell>
          <cell r="I972"/>
          <cell r="J972" t="str">
            <v>RODRIGO</v>
          </cell>
          <cell r="K972" t="str">
            <v>SANCHEZ</v>
          </cell>
          <cell r="L972" t="str">
            <v>VAZQUEZ</v>
          </cell>
          <cell r="M972">
            <v>5000</v>
          </cell>
          <cell r="N972">
            <v>0</v>
          </cell>
          <cell r="O972" t="str">
            <v>MENSUAL</v>
          </cell>
          <cell r="P972">
            <v>39850</v>
          </cell>
        </row>
        <row r="973">
          <cell r="B973">
            <v>995</v>
          </cell>
          <cell r="C973"/>
          <cell r="D973" t="str">
            <v>B</v>
          </cell>
          <cell r="E973" t="str">
            <v>LIQUIDADO</v>
          </cell>
          <cell r="F973"/>
          <cell r="G973" t="str">
            <v>PERSONAL</v>
          </cell>
          <cell r="H973" t="str">
            <v>Monica Flores Mendoza (DF)</v>
          </cell>
          <cell r="I973"/>
          <cell r="J973" t="str">
            <v>ROCIO</v>
          </cell>
          <cell r="K973" t="str">
            <v>MIRANDA</v>
          </cell>
          <cell r="L973" t="str">
            <v>PEREZ</v>
          </cell>
          <cell r="M973">
            <v>5000</v>
          </cell>
          <cell r="N973">
            <v>2.33</v>
          </cell>
          <cell r="O973" t="str">
            <v>SEMANAL</v>
          </cell>
          <cell r="P973">
            <v>39854</v>
          </cell>
        </row>
        <row r="974">
          <cell r="B974">
            <v>996</v>
          </cell>
          <cell r="C974"/>
          <cell r="D974" t="str">
            <v>B</v>
          </cell>
          <cell r="E974" t="str">
            <v>LIQUIDADO</v>
          </cell>
          <cell r="F974"/>
          <cell r="G974" t="str">
            <v>PERSONAL</v>
          </cell>
          <cell r="H974" t="str">
            <v>Marcela Lopez Munoz</v>
          </cell>
          <cell r="I974"/>
          <cell r="J974" t="str">
            <v>Hugo Alberto</v>
          </cell>
          <cell r="K974" t="str">
            <v>Rodriguez</v>
          </cell>
          <cell r="L974" t="str">
            <v>Zapien</v>
          </cell>
          <cell r="M974">
            <v>10000</v>
          </cell>
          <cell r="N974">
            <v>2.15</v>
          </cell>
          <cell r="O974" t="str">
            <v>SEMANAL</v>
          </cell>
          <cell r="P974">
            <v>39854</v>
          </cell>
        </row>
        <row r="975">
          <cell r="B975">
            <v>998</v>
          </cell>
          <cell r="C975"/>
          <cell r="D975" t="str">
            <v>B</v>
          </cell>
          <cell r="E975" t="str">
            <v>LIQUIDADO</v>
          </cell>
          <cell r="F975"/>
          <cell r="G975" t="str">
            <v>PERSONAL</v>
          </cell>
          <cell r="H975" t="str">
            <v>Marcela Lopez Munoz</v>
          </cell>
          <cell r="I975"/>
          <cell r="J975" t="str">
            <v>LOURDES</v>
          </cell>
          <cell r="K975" t="str">
            <v>BRIONES</v>
          </cell>
          <cell r="L975" t="str">
            <v>CALDERON</v>
          </cell>
          <cell r="M975">
            <v>5000</v>
          </cell>
          <cell r="N975">
            <v>4.66</v>
          </cell>
          <cell r="O975" t="str">
            <v>CATORCENAL</v>
          </cell>
          <cell r="P975">
            <v>39854</v>
          </cell>
        </row>
        <row r="976">
          <cell r="B976">
            <v>999</v>
          </cell>
          <cell r="C976"/>
          <cell r="D976" t="str">
            <v>D</v>
          </cell>
          <cell r="E976" t="str">
            <v>INCOBRABLE</v>
          </cell>
          <cell r="F976"/>
          <cell r="G976" t="str">
            <v>PERSONAL</v>
          </cell>
          <cell r="H976" t="str">
            <v>Marcela Lopez Munoz</v>
          </cell>
          <cell r="I976"/>
          <cell r="J976" t="str">
            <v>MARIA DEL CARMEN</v>
          </cell>
          <cell r="K976" t="str">
            <v>MARTINEZ</v>
          </cell>
          <cell r="L976" t="str">
            <v>VELAZQUEZ</v>
          </cell>
          <cell r="M976">
            <v>7000</v>
          </cell>
          <cell r="N976">
            <v>2.2400000000000002</v>
          </cell>
          <cell r="O976" t="str">
            <v>SEMANAL</v>
          </cell>
          <cell r="P976">
            <v>39854</v>
          </cell>
        </row>
        <row r="977">
          <cell r="B977">
            <v>1000</v>
          </cell>
          <cell r="C977"/>
          <cell r="D977" t="str">
            <v>D</v>
          </cell>
          <cell r="E977" t="str">
            <v>COBRANZA EXTERNA</v>
          </cell>
          <cell r="F977"/>
          <cell r="G977" t="str">
            <v>SOLIDARIO</v>
          </cell>
          <cell r="H977" t="str">
            <v>Josefina Ochoa</v>
          </cell>
          <cell r="I977"/>
          <cell r="J977" t="str">
            <v>REAL DE VALLE SUR</v>
          </cell>
          <cell r="K977"/>
          <cell r="L977"/>
          <cell r="M977">
            <v>12000</v>
          </cell>
          <cell r="N977">
            <v>2.06</v>
          </cell>
          <cell r="O977" t="str">
            <v>SEMANAL</v>
          </cell>
          <cell r="P977">
            <v>39836</v>
          </cell>
        </row>
        <row r="978">
          <cell r="B978">
            <v>1001</v>
          </cell>
          <cell r="C978"/>
          <cell r="D978" t="str">
            <v>C</v>
          </cell>
          <cell r="E978" t="str">
            <v>LIQUIDADO</v>
          </cell>
          <cell r="F978"/>
          <cell r="G978" t="str">
            <v>PERSONAL</v>
          </cell>
          <cell r="H978" t="str">
            <v>Monica Flores Mendoza (DF)</v>
          </cell>
          <cell r="I978"/>
          <cell r="J978" t="str">
            <v>MARIA GUADALUPE</v>
          </cell>
          <cell r="K978" t="str">
            <v>GARCIA</v>
          </cell>
          <cell r="L978" t="str">
            <v>OCHOA</v>
          </cell>
          <cell r="M978">
            <v>10000</v>
          </cell>
          <cell r="N978">
            <v>2.15</v>
          </cell>
          <cell r="O978" t="str">
            <v>SEMANAL</v>
          </cell>
          <cell r="P978">
            <v>39854</v>
          </cell>
        </row>
        <row r="979">
          <cell r="B979">
            <v>1002</v>
          </cell>
          <cell r="C979"/>
          <cell r="D979" t="str">
            <v>D</v>
          </cell>
          <cell r="E979" t="str">
            <v>LIQUIDADO</v>
          </cell>
          <cell r="F979"/>
          <cell r="G979" t="str">
            <v>PERSONAL</v>
          </cell>
          <cell r="H979" t="str">
            <v>Josefina Ochoa</v>
          </cell>
          <cell r="I979"/>
          <cell r="J979" t="str">
            <v>LORENA ELIZABETH</v>
          </cell>
          <cell r="K979" t="str">
            <v>ANDRADE</v>
          </cell>
          <cell r="L979" t="str">
            <v>PEREZ</v>
          </cell>
          <cell r="M979">
            <v>10000</v>
          </cell>
          <cell r="N979">
            <v>2.15</v>
          </cell>
          <cell r="O979" t="str">
            <v>SEMANAL</v>
          </cell>
          <cell r="P979">
            <v>39854</v>
          </cell>
        </row>
        <row r="980">
          <cell r="B980">
            <v>1003</v>
          </cell>
          <cell r="C980"/>
          <cell r="D980" t="str">
            <v>B</v>
          </cell>
          <cell r="E980" t="str">
            <v>LIQUIDADO</v>
          </cell>
          <cell r="F980"/>
          <cell r="G980" t="str">
            <v>PERSONAL</v>
          </cell>
          <cell r="H980" t="str">
            <v>Monica Flores Mendoza (DF)</v>
          </cell>
          <cell r="I980"/>
          <cell r="J980" t="str">
            <v>ERIKA DENISE</v>
          </cell>
          <cell r="K980" t="str">
            <v>RIVERA</v>
          </cell>
          <cell r="L980" t="str">
            <v>RODRIGUEZ</v>
          </cell>
          <cell r="M980">
            <v>18000</v>
          </cell>
          <cell r="N980">
            <v>2.02</v>
          </cell>
          <cell r="O980" t="str">
            <v>SEMANAL</v>
          </cell>
          <cell r="P980">
            <v>39857</v>
          </cell>
        </row>
        <row r="981">
          <cell r="B981">
            <v>1004</v>
          </cell>
          <cell r="C981"/>
          <cell r="D981" t="str">
            <v>D</v>
          </cell>
          <cell r="E981" t="str">
            <v>LIQUIDADO</v>
          </cell>
          <cell r="F981"/>
          <cell r="G981" t="str">
            <v>PERSONAL</v>
          </cell>
          <cell r="H981" t="str">
            <v>Josefina Ochoa</v>
          </cell>
          <cell r="I981"/>
          <cell r="J981" t="str">
            <v>HUGO ARTURO</v>
          </cell>
          <cell r="K981" t="str">
            <v>GONZALEZ</v>
          </cell>
          <cell r="L981" t="str">
            <v>VILLAR</v>
          </cell>
          <cell r="M981">
            <v>35000</v>
          </cell>
          <cell r="N981">
            <v>3.25</v>
          </cell>
          <cell r="O981" t="str">
            <v>CATORCENAL</v>
          </cell>
          <cell r="P981">
            <v>39857</v>
          </cell>
        </row>
        <row r="982">
          <cell r="B982">
            <v>1005</v>
          </cell>
          <cell r="C982"/>
          <cell r="D982" t="str">
            <v>A</v>
          </cell>
          <cell r="E982" t="str">
            <v>LIQUIDADO</v>
          </cell>
          <cell r="F982"/>
          <cell r="G982" t="str">
            <v>PERSONAL</v>
          </cell>
          <cell r="H982" t="str">
            <v>Administracion</v>
          </cell>
          <cell r="I982"/>
          <cell r="J982" t="str">
            <v>FEDERICO</v>
          </cell>
          <cell r="K982" t="str">
            <v>SANCHEZ</v>
          </cell>
          <cell r="L982" t="str">
            <v>CERVANTES</v>
          </cell>
          <cell r="M982">
            <v>4000</v>
          </cell>
          <cell r="N982">
            <v>5</v>
          </cell>
          <cell r="O982" t="str">
            <v>SEMANAL</v>
          </cell>
          <cell r="P982">
            <v>39857</v>
          </cell>
        </row>
        <row r="983">
          <cell r="B983">
            <v>1006</v>
          </cell>
          <cell r="C983"/>
          <cell r="D983" t="str">
            <v>D</v>
          </cell>
          <cell r="E983" t="str">
            <v>LIQUIDADO</v>
          </cell>
          <cell r="F983"/>
          <cell r="G983" t="str">
            <v>PERSONAL</v>
          </cell>
          <cell r="H983" t="str">
            <v>Monica Flores Mendoza (DF)</v>
          </cell>
          <cell r="I983"/>
          <cell r="J983" t="str">
            <v>BERNARDO</v>
          </cell>
          <cell r="K983" t="str">
            <v>ALFARO</v>
          </cell>
          <cell r="L983" t="str">
            <v>GARCIA</v>
          </cell>
          <cell r="M983">
            <v>7000</v>
          </cell>
          <cell r="N983">
            <v>2.23</v>
          </cell>
          <cell r="O983" t="str">
            <v>SEMANAL</v>
          </cell>
          <cell r="P983">
            <v>39857</v>
          </cell>
        </row>
        <row r="984">
          <cell r="B984">
            <v>1008</v>
          </cell>
          <cell r="C984"/>
          <cell r="D984" t="str">
            <v>B</v>
          </cell>
          <cell r="E984" t="str">
            <v>LIQUIDADO</v>
          </cell>
          <cell r="F984"/>
          <cell r="G984" t="str">
            <v>PERSONAL</v>
          </cell>
          <cell r="H984" t="str">
            <v>Marcela Lopez Munoz</v>
          </cell>
          <cell r="I984"/>
          <cell r="J984" t="str">
            <v>VERONICA GUADALUPE</v>
          </cell>
          <cell r="K984" t="str">
            <v>BAUTISTA</v>
          </cell>
          <cell r="L984" t="str">
            <v>RODRIGUEZ</v>
          </cell>
          <cell r="M984">
            <v>5000</v>
          </cell>
          <cell r="N984">
            <v>2.33</v>
          </cell>
          <cell r="O984" t="str">
            <v>SEMANAL</v>
          </cell>
          <cell r="P984">
            <v>39857</v>
          </cell>
        </row>
        <row r="985">
          <cell r="B985">
            <v>1009</v>
          </cell>
          <cell r="C985"/>
          <cell r="D985" t="str">
            <v>D</v>
          </cell>
          <cell r="E985" t="str">
            <v>COBRANZA EXTERNA</v>
          </cell>
          <cell r="F985"/>
          <cell r="G985" t="str">
            <v>PERSONAL</v>
          </cell>
          <cell r="H985" t="str">
            <v>Josefina Ochoa</v>
          </cell>
          <cell r="I985"/>
          <cell r="J985" t="str">
            <v>HECTOR</v>
          </cell>
          <cell r="K985" t="str">
            <v>MATAMOROS</v>
          </cell>
          <cell r="L985" t="str">
            <v>GONZALEZ</v>
          </cell>
          <cell r="M985">
            <v>15000</v>
          </cell>
          <cell r="N985">
            <v>0.28799999999999998</v>
          </cell>
          <cell r="O985" t="str">
            <v>SEMANAL</v>
          </cell>
          <cell r="P985">
            <v>39850</v>
          </cell>
        </row>
        <row r="986">
          <cell r="B986">
            <v>1010</v>
          </cell>
          <cell r="C986"/>
          <cell r="D986" t="str">
            <v>B</v>
          </cell>
          <cell r="E986" t="str">
            <v>LIQUIDADO</v>
          </cell>
          <cell r="F986"/>
          <cell r="G986" t="str">
            <v>PERSONAL</v>
          </cell>
          <cell r="H986" t="str">
            <v>Marcela Lopez Munoz</v>
          </cell>
          <cell r="I986"/>
          <cell r="J986" t="str">
            <v>ALEJANDRO</v>
          </cell>
          <cell r="K986" t="str">
            <v>ROJAS</v>
          </cell>
          <cell r="L986" t="str">
            <v>GARCIA</v>
          </cell>
          <cell r="M986">
            <v>6000</v>
          </cell>
          <cell r="N986">
            <v>4.5199999999999996</v>
          </cell>
          <cell r="O986" t="str">
            <v>CATORCENAL</v>
          </cell>
          <cell r="P986">
            <v>39857</v>
          </cell>
        </row>
        <row r="987">
          <cell r="B987">
            <v>1011</v>
          </cell>
          <cell r="C987"/>
          <cell r="D987" t="str">
            <v>D</v>
          </cell>
          <cell r="E987" t="str">
            <v>LIQUIDADO</v>
          </cell>
          <cell r="F987"/>
          <cell r="G987" t="str">
            <v>PERSONAL</v>
          </cell>
          <cell r="H987" t="str">
            <v>Monica Flores Mendoza (DF)</v>
          </cell>
          <cell r="I987"/>
          <cell r="J987" t="str">
            <v>SILVIA</v>
          </cell>
          <cell r="K987" t="str">
            <v>GOMEZ</v>
          </cell>
          <cell r="L987" t="str">
            <v>GONZALEZ</v>
          </cell>
          <cell r="M987">
            <v>5000</v>
          </cell>
          <cell r="N987">
            <v>2.33</v>
          </cell>
          <cell r="O987" t="str">
            <v>SEMANAL</v>
          </cell>
          <cell r="P987">
            <v>39857</v>
          </cell>
        </row>
        <row r="988">
          <cell r="B988">
            <v>1012</v>
          </cell>
          <cell r="C988"/>
          <cell r="D988" t="str">
            <v>B</v>
          </cell>
          <cell r="E988" t="str">
            <v>LIQUIDADO</v>
          </cell>
          <cell r="F988"/>
          <cell r="G988" t="str">
            <v>PERSONAL</v>
          </cell>
          <cell r="H988" t="str">
            <v>Monica Flores Mendoza (DF)</v>
          </cell>
          <cell r="I988"/>
          <cell r="J988" t="str">
            <v>MIGUEL ANGEL</v>
          </cell>
          <cell r="K988" t="str">
            <v>QUESADA</v>
          </cell>
          <cell r="L988" t="str">
            <v>REYES</v>
          </cell>
          <cell r="M988">
            <v>5000</v>
          </cell>
          <cell r="N988">
            <v>4.8600000000000003</v>
          </cell>
          <cell r="O988" t="str">
            <v>CATORCENAL</v>
          </cell>
          <cell r="P988">
            <v>39857</v>
          </cell>
        </row>
        <row r="989">
          <cell r="B989">
            <v>1013</v>
          </cell>
          <cell r="C989"/>
          <cell r="D989" t="str">
            <v>C</v>
          </cell>
          <cell r="E989" t="str">
            <v>LIQUIDADO</v>
          </cell>
          <cell r="F989"/>
          <cell r="G989" t="str">
            <v>PERSONAL</v>
          </cell>
          <cell r="H989" t="str">
            <v>Monica Flores Mendoza (DF)</v>
          </cell>
          <cell r="I989"/>
          <cell r="J989" t="str">
            <v>NANCY</v>
          </cell>
          <cell r="K989" t="str">
            <v>ESPINOSA</v>
          </cell>
          <cell r="L989" t="str">
            <v>LOPEZ</v>
          </cell>
          <cell r="M989">
            <v>7000</v>
          </cell>
          <cell r="N989">
            <v>2.23</v>
          </cell>
          <cell r="O989" t="str">
            <v>SEMANAL</v>
          </cell>
          <cell r="P989">
            <v>39857</v>
          </cell>
        </row>
        <row r="990">
          <cell r="B990">
            <v>1014</v>
          </cell>
          <cell r="C990"/>
          <cell r="D990" t="str">
            <v>D</v>
          </cell>
          <cell r="E990" t="str">
            <v>COBRANZA EXTERNA</v>
          </cell>
          <cell r="F990"/>
          <cell r="G990" t="str">
            <v>PERSONAL</v>
          </cell>
          <cell r="H990" t="str">
            <v>Josefina Ochoa</v>
          </cell>
          <cell r="I990"/>
          <cell r="J990" t="str">
            <v>MARIA ELENA</v>
          </cell>
          <cell r="K990" t="str">
            <v>RODRIGUEZ</v>
          </cell>
          <cell r="L990" t="str">
            <v>SOSA</v>
          </cell>
          <cell r="M990">
            <v>9000</v>
          </cell>
          <cell r="N990">
            <v>2.17</v>
          </cell>
          <cell r="O990" t="str">
            <v>SEMANAL</v>
          </cell>
          <cell r="P990">
            <v>39857</v>
          </cell>
        </row>
        <row r="991">
          <cell r="B991">
            <v>1016</v>
          </cell>
          <cell r="C991"/>
          <cell r="D991" t="str">
            <v>A</v>
          </cell>
          <cell r="E991" t="str">
            <v>LIQUIDADO</v>
          </cell>
          <cell r="F991"/>
          <cell r="G991" t="str">
            <v>PERSONAL</v>
          </cell>
          <cell r="H991" t="str">
            <v>Monica Flores Mendoza (DF)</v>
          </cell>
          <cell r="I991"/>
          <cell r="J991" t="str">
            <v>IRMA</v>
          </cell>
          <cell r="K991" t="str">
            <v>JUAREZ</v>
          </cell>
          <cell r="L991" t="str">
            <v>ZAPATA</v>
          </cell>
          <cell r="M991">
            <v>5000</v>
          </cell>
          <cell r="N991">
            <v>2.33</v>
          </cell>
          <cell r="O991" t="str">
            <v>SEMANAL</v>
          </cell>
          <cell r="P991">
            <v>39861</v>
          </cell>
        </row>
        <row r="992">
          <cell r="B992">
            <v>1018</v>
          </cell>
          <cell r="C992"/>
          <cell r="D992" t="str">
            <v>B</v>
          </cell>
          <cell r="E992" t="str">
            <v>LIQUIDADO</v>
          </cell>
          <cell r="F992"/>
          <cell r="G992" t="str">
            <v>PERSONAL</v>
          </cell>
          <cell r="H992" t="str">
            <v>Monica Flores Mendoza (DF)</v>
          </cell>
          <cell r="I992"/>
          <cell r="J992" t="str">
            <v>ADRIANA</v>
          </cell>
          <cell r="K992" t="str">
            <v>RANGEL</v>
          </cell>
          <cell r="L992" t="str">
            <v>FLORES</v>
          </cell>
          <cell r="M992">
            <v>7000</v>
          </cell>
          <cell r="N992">
            <v>2.23</v>
          </cell>
          <cell r="O992" t="str">
            <v>SEMANAL</v>
          </cell>
          <cell r="P992">
            <v>39861</v>
          </cell>
        </row>
        <row r="993">
          <cell r="B993">
            <v>1019</v>
          </cell>
          <cell r="C993"/>
          <cell r="D993" t="str">
            <v>B</v>
          </cell>
          <cell r="E993" t="str">
            <v>LIQUIDADO</v>
          </cell>
          <cell r="F993"/>
          <cell r="G993" t="str">
            <v>PERSONAL</v>
          </cell>
          <cell r="H993" t="str">
            <v>Marcela Lopez Munoz</v>
          </cell>
          <cell r="I993"/>
          <cell r="J993" t="str">
            <v>ESPERANZA</v>
          </cell>
          <cell r="K993" t="str">
            <v>GARCIA</v>
          </cell>
          <cell r="L993" t="str">
            <v>ENRIQUEZ</v>
          </cell>
          <cell r="M993">
            <v>8000</v>
          </cell>
          <cell r="N993">
            <v>2.19</v>
          </cell>
          <cell r="O993" t="str">
            <v>SEMANAL</v>
          </cell>
          <cell r="P993">
            <v>39861</v>
          </cell>
        </row>
        <row r="994">
          <cell r="B994">
            <v>1020</v>
          </cell>
          <cell r="C994"/>
          <cell r="D994" t="str">
            <v>A</v>
          </cell>
          <cell r="E994" t="str">
            <v>LIQUIDADO</v>
          </cell>
          <cell r="F994"/>
          <cell r="G994" t="str">
            <v>PERSONAL</v>
          </cell>
          <cell r="H994" t="str">
            <v>Marcela Lopez Munoz</v>
          </cell>
          <cell r="I994"/>
          <cell r="J994" t="str">
            <v>JOSEFINA</v>
          </cell>
          <cell r="K994" t="str">
            <v>RAMOS</v>
          </cell>
          <cell r="L994" t="str">
            <v>FIGUEROA</v>
          </cell>
          <cell r="M994">
            <v>10000</v>
          </cell>
          <cell r="N994">
            <v>2.15</v>
          </cell>
          <cell r="O994" t="str">
            <v>SEMANAL</v>
          </cell>
          <cell r="P994">
            <v>39861</v>
          </cell>
        </row>
        <row r="995">
          <cell r="B995">
            <v>1021</v>
          </cell>
          <cell r="C995"/>
          <cell r="D995" t="str">
            <v>C</v>
          </cell>
          <cell r="E995" t="str">
            <v>LIQUIDADO</v>
          </cell>
          <cell r="F995"/>
          <cell r="G995" t="str">
            <v>PERSONAL</v>
          </cell>
          <cell r="H995" t="str">
            <v>Administracion</v>
          </cell>
          <cell r="I995"/>
          <cell r="J995" t="str">
            <v>Araceli</v>
          </cell>
          <cell r="K995" t="str">
            <v>Cabrera</v>
          </cell>
          <cell r="L995" t="str">
            <v>Carrillo</v>
          </cell>
          <cell r="M995">
            <v>50000</v>
          </cell>
          <cell r="N995">
            <v>1.75</v>
          </cell>
          <cell r="O995" t="str">
            <v>SEMANAL</v>
          </cell>
          <cell r="P995">
            <v>39861</v>
          </cell>
        </row>
        <row r="996">
          <cell r="B996">
            <v>1022</v>
          </cell>
          <cell r="C996"/>
          <cell r="D996" t="str">
            <v>B</v>
          </cell>
          <cell r="E996" t="str">
            <v>LIQUIDADO</v>
          </cell>
          <cell r="F996"/>
          <cell r="G996" t="str">
            <v>PERSONAL</v>
          </cell>
          <cell r="H996" t="str">
            <v>Monica Flores Mendoza (DF)</v>
          </cell>
          <cell r="I996"/>
          <cell r="J996" t="str">
            <v>MARTHA PATRICIA</v>
          </cell>
          <cell r="K996" t="str">
            <v>PELCASTRE</v>
          </cell>
          <cell r="L996" t="str">
            <v>TORRES</v>
          </cell>
          <cell r="M996">
            <v>6000</v>
          </cell>
          <cell r="N996">
            <v>2.2599999999999998</v>
          </cell>
          <cell r="O996" t="str">
            <v>SEMANAL</v>
          </cell>
          <cell r="P996">
            <v>39861</v>
          </cell>
        </row>
        <row r="997">
          <cell r="B997">
            <v>1023</v>
          </cell>
          <cell r="C997"/>
          <cell r="D997" t="str">
            <v>B</v>
          </cell>
          <cell r="E997" t="str">
            <v>LIQUIDADO</v>
          </cell>
          <cell r="F997"/>
          <cell r="G997" t="str">
            <v>PERSONAL</v>
          </cell>
          <cell r="H997" t="str">
            <v>Monica Flores Mendoza (DF)</v>
          </cell>
          <cell r="I997"/>
          <cell r="J997" t="str">
            <v>Berenice Yuridia</v>
          </cell>
          <cell r="K997" t="str">
            <v>Islas</v>
          </cell>
          <cell r="L997" t="str">
            <v>Matamoros</v>
          </cell>
          <cell r="M997">
            <v>3000</v>
          </cell>
          <cell r="N997">
            <v>2.57</v>
          </cell>
          <cell r="O997" t="str">
            <v>SEMANAL</v>
          </cell>
          <cell r="P997">
            <v>39861</v>
          </cell>
        </row>
        <row r="998">
          <cell r="B998">
            <v>1024</v>
          </cell>
          <cell r="C998"/>
          <cell r="D998" t="str">
            <v>B</v>
          </cell>
          <cell r="E998" t="str">
            <v>LIQUIDADO</v>
          </cell>
          <cell r="F998"/>
          <cell r="G998" t="str">
            <v>PERSONAL</v>
          </cell>
          <cell r="H998" t="str">
            <v>Administracion</v>
          </cell>
          <cell r="I998"/>
          <cell r="J998" t="str">
            <v>FEDERICO</v>
          </cell>
          <cell r="K998" t="str">
            <v>SANCHEZ</v>
          </cell>
          <cell r="L998" t="str">
            <v>CERVANTES</v>
          </cell>
          <cell r="M998">
            <v>8000</v>
          </cell>
          <cell r="N998">
            <v>3.88</v>
          </cell>
          <cell r="O998" t="str">
            <v>MENSUAL</v>
          </cell>
          <cell r="P998">
            <v>39862</v>
          </cell>
        </row>
        <row r="999">
          <cell r="B999">
            <v>1025</v>
          </cell>
          <cell r="C999"/>
          <cell r="D999" t="str">
            <v>D</v>
          </cell>
          <cell r="E999" t="str">
            <v>LIQUIDADO</v>
          </cell>
          <cell r="F999"/>
          <cell r="G999" t="str">
            <v>PERSONAL</v>
          </cell>
          <cell r="H999" t="str">
            <v>Josefina Ochoa</v>
          </cell>
          <cell r="I999"/>
          <cell r="J999" t="str">
            <v>ROGELIO</v>
          </cell>
          <cell r="K999" t="str">
            <v>AUREOLES</v>
          </cell>
          <cell r="L999" t="str">
            <v>TORRES</v>
          </cell>
          <cell r="M999">
            <v>7000</v>
          </cell>
          <cell r="N999">
            <v>4.46</v>
          </cell>
          <cell r="O999" t="str">
            <v>CATORCENAL</v>
          </cell>
          <cell r="P999">
            <v>39864</v>
          </cell>
        </row>
        <row r="1000">
          <cell r="B1000">
            <v>1026</v>
          </cell>
          <cell r="C1000"/>
          <cell r="D1000" t="str">
            <v>B</v>
          </cell>
          <cell r="E1000" t="str">
            <v>LIQUIDADO</v>
          </cell>
          <cell r="F1000"/>
          <cell r="G1000" t="str">
            <v>PERSONAL</v>
          </cell>
          <cell r="H1000" t="str">
            <v>Marcela Lopez Munoz</v>
          </cell>
          <cell r="I1000"/>
          <cell r="J1000" t="str">
            <v>JUANA</v>
          </cell>
          <cell r="K1000" t="str">
            <v>HERNANDEZ</v>
          </cell>
          <cell r="L1000" t="str">
            <v>MOCTEZUMA</v>
          </cell>
          <cell r="M1000">
            <v>9000</v>
          </cell>
          <cell r="N1000">
            <v>2.17</v>
          </cell>
          <cell r="O1000" t="str">
            <v>SEMANAL</v>
          </cell>
          <cell r="P1000">
            <v>39863</v>
          </cell>
        </row>
        <row r="1001">
          <cell r="B1001">
            <v>1027</v>
          </cell>
          <cell r="C1001"/>
          <cell r="D1001" t="str">
            <v>B</v>
          </cell>
          <cell r="E1001" t="str">
            <v>LIQUIDADO</v>
          </cell>
          <cell r="F1001"/>
          <cell r="G1001" t="str">
            <v>PERSONAL</v>
          </cell>
          <cell r="H1001" t="str">
            <v>Monica Flores Mendoza (DF)</v>
          </cell>
          <cell r="I1001"/>
          <cell r="J1001" t="str">
            <v>Martha Adilia</v>
          </cell>
          <cell r="K1001" t="str">
            <v>MAYA</v>
          </cell>
          <cell r="L1001" t="str">
            <v>TORUÑO</v>
          </cell>
          <cell r="M1001">
            <v>4000</v>
          </cell>
          <cell r="N1001">
            <v>2.4</v>
          </cell>
          <cell r="O1001" t="str">
            <v>SEMANAL</v>
          </cell>
          <cell r="P1001">
            <v>39863</v>
          </cell>
        </row>
        <row r="1002">
          <cell r="B1002">
            <v>1028</v>
          </cell>
          <cell r="C1002"/>
          <cell r="D1002" t="str">
            <v>B</v>
          </cell>
          <cell r="E1002" t="str">
            <v>LIQUIDADO</v>
          </cell>
          <cell r="F1002"/>
          <cell r="G1002" t="str">
            <v>PERSONAL</v>
          </cell>
          <cell r="H1002" t="str">
            <v>Marcela Lopez Munoz</v>
          </cell>
          <cell r="I1002"/>
          <cell r="J1002" t="str">
            <v>EMILIO</v>
          </cell>
          <cell r="K1002" t="str">
            <v>IBARRA</v>
          </cell>
          <cell r="L1002" t="str">
            <v>RAMIREZ</v>
          </cell>
          <cell r="M1002">
            <v>12000</v>
          </cell>
          <cell r="N1002">
            <v>2.06</v>
          </cell>
          <cell r="O1002" t="str">
            <v>SEMANAL</v>
          </cell>
          <cell r="P1002">
            <v>39848</v>
          </cell>
        </row>
        <row r="1003">
          <cell r="B1003">
            <v>1029</v>
          </cell>
          <cell r="C1003"/>
          <cell r="D1003" t="str">
            <v>B</v>
          </cell>
          <cell r="E1003" t="str">
            <v>LIQUIDADO</v>
          </cell>
          <cell r="F1003"/>
          <cell r="G1003" t="str">
            <v>PERSONAL</v>
          </cell>
          <cell r="H1003" t="str">
            <v>Marcela Lopez Munoz</v>
          </cell>
          <cell r="I1003"/>
          <cell r="J1003" t="str">
            <v>PEDRO</v>
          </cell>
          <cell r="K1003" t="str">
            <v>PIÑA</v>
          </cell>
          <cell r="L1003" t="str">
            <v>RIVERA</v>
          </cell>
          <cell r="M1003">
            <v>15000</v>
          </cell>
          <cell r="N1003">
            <v>2.04</v>
          </cell>
          <cell r="O1003" t="str">
            <v>SEMANAL</v>
          </cell>
          <cell r="P1003">
            <v>39864</v>
          </cell>
        </row>
        <row r="1004">
          <cell r="B1004">
            <v>1030</v>
          </cell>
          <cell r="C1004"/>
          <cell r="D1004" t="str">
            <v>B</v>
          </cell>
          <cell r="E1004" t="str">
            <v>LIQUIDADO</v>
          </cell>
          <cell r="F1004"/>
          <cell r="G1004" t="str">
            <v>PERSONAL</v>
          </cell>
          <cell r="H1004" t="str">
            <v>Marcela Lopez Munoz</v>
          </cell>
          <cell r="I1004"/>
          <cell r="J1004" t="str">
            <v>JESUS</v>
          </cell>
          <cell r="K1004" t="str">
            <v>NIETO</v>
          </cell>
          <cell r="L1004" t="str">
            <v>GONZALEZ</v>
          </cell>
          <cell r="M1004">
            <v>8000</v>
          </cell>
          <cell r="N1004">
            <v>2.19</v>
          </cell>
          <cell r="O1004" t="str">
            <v>SEMANAL</v>
          </cell>
          <cell r="P1004">
            <v>39868</v>
          </cell>
        </row>
        <row r="1005">
          <cell r="B1005">
            <v>1031</v>
          </cell>
          <cell r="C1005"/>
          <cell r="D1005" t="str">
            <v>B</v>
          </cell>
          <cell r="E1005" t="str">
            <v>LIQUIDADO</v>
          </cell>
          <cell r="F1005"/>
          <cell r="G1005" t="str">
            <v>PERSONAL</v>
          </cell>
          <cell r="H1005" t="str">
            <v>Marcela Lopez Munoz</v>
          </cell>
          <cell r="I1005"/>
          <cell r="J1005" t="str">
            <v>JUANA</v>
          </cell>
          <cell r="K1005" t="str">
            <v>RODRIGUEZ</v>
          </cell>
          <cell r="L1005" t="str">
            <v>VAZQUEZ</v>
          </cell>
          <cell r="M1005">
            <v>4000</v>
          </cell>
          <cell r="N1005">
            <v>2.4</v>
          </cell>
          <cell r="O1005" t="str">
            <v>SEMANAL</v>
          </cell>
          <cell r="P1005">
            <v>39864</v>
          </cell>
        </row>
        <row r="1006">
          <cell r="B1006">
            <v>1032</v>
          </cell>
          <cell r="C1006"/>
          <cell r="D1006" t="str">
            <v>D</v>
          </cell>
          <cell r="E1006" t="str">
            <v>LIQUIDADO</v>
          </cell>
          <cell r="F1006"/>
          <cell r="G1006" t="str">
            <v>PERSONAL</v>
          </cell>
          <cell r="H1006" t="str">
            <v>Marcela Lopez Munoz</v>
          </cell>
          <cell r="I1006"/>
          <cell r="J1006" t="str">
            <v>LAURA</v>
          </cell>
          <cell r="K1006" t="str">
            <v>SANTILLAN</v>
          </cell>
          <cell r="L1006" t="str">
            <v>HERNANDEZ</v>
          </cell>
          <cell r="M1006">
            <v>3000</v>
          </cell>
          <cell r="N1006">
            <v>2.57</v>
          </cell>
          <cell r="O1006" t="str">
            <v>SEMANAL</v>
          </cell>
          <cell r="P1006">
            <v>39868</v>
          </cell>
        </row>
        <row r="1007">
          <cell r="B1007">
            <v>1033</v>
          </cell>
          <cell r="C1007"/>
          <cell r="D1007" t="str">
            <v>D</v>
          </cell>
          <cell r="E1007" t="str">
            <v>LIQUIDADO</v>
          </cell>
          <cell r="F1007"/>
          <cell r="G1007" t="str">
            <v>PERSONAL</v>
          </cell>
          <cell r="H1007" t="str">
            <v>Marcela Lopez Munoz</v>
          </cell>
          <cell r="I1007"/>
          <cell r="J1007" t="str">
            <v>MARIA EUGENIA</v>
          </cell>
          <cell r="K1007" t="str">
            <v>MURILLO</v>
          </cell>
          <cell r="L1007" t="str">
            <v>RODRIGUEZ</v>
          </cell>
          <cell r="M1007">
            <v>5000</v>
          </cell>
          <cell r="N1007">
            <v>4.66</v>
          </cell>
          <cell r="O1007" t="str">
            <v>CATORCENAL</v>
          </cell>
          <cell r="P1007">
            <v>39868</v>
          </cell>
        </row>
        <row r="1008">
          <cell r="B1008">
            <v>1034</v>
          </cell>
          <cell r="C1008"/>
          <cell r="D1008" t="str">
            <v>D</v>
          </cell>
          <cell r="E1008" t="str">
            <v>LIQUIDADO</v>
          </cell>
          <cell r="F1008"/>
          <cell r="G1008" t="str">
            <v>PERSONAL</v>
          </cell>
          <cell r="H1008" t="str">
            <v>Monica Flores Mendoza (DF)</v>
          </cell>
          <cell r="I1008"/>
          <cell r="J1008" t="str">
            <v>MARGARITA</v>
          </cell>
          <cell r="K1008" t="str">
            <v>HERNANDEZ</v>
          </cell>
          <cell r="L1008" t="str">
            <v>HERNANDEZ</v>
          </cell>
          <cell r="M1008">
            <v>8000</v>
          </cell>
          <cell r="N1008">
            <v>2.19</v>
          </cell>
          <cell r="O1008" t="str">
            <v>SEMANAL</v>
          </cell>
          <cell r="P1008">
            <v>39868</v>
          </cell>
        </row>
        <row r="1009">
          <cell r="B1009">
            <v>1035</v>
          </cell>
          <cell r="C1009"/>
          <cell r="D1009" t="str">
            <v>D</v>
          </cell>
          <cell r="E1009" t="str">
            <v>COBRANZA EXTERNA</v>
          </cell>
          <cell r="F1009"/>
          <cell r="G1009" t="str">
            <v>PERSONAL</v>
          </cell>
          <cell r="H1009" t="str">
            <v>Josefina Ochoa</v>
          </cell>
          <cell r="I1009"/>
          <cell r="J1009" t="str">
            <v>ALEJANDRA</v>
          </cell>
          <cell r="K1009" t="str">
            <v>AYALA</v>
          </cell>
          <cell r="L1009" t="str">
            <v>FLORES</v>
          </cell>
          <cell r="M1009">
            <v>11000</v>
          </cell>
          <cell r="N1009">
            <v>2.0699999999999998</v>
          </cell>
          <cell r="O1009" t="str">
            <v>SEMANAL</v>
          </cell>
          <cell r="P1009">
            <v>39868</v>
          </cell>
        </row>
        <row r="1010">
          <cell r="B1010">
            <v>1036</v>
          </cell>
          <cell r="C1010"/>
          <cell r="D1010" t="str">
            <v>D</v>
          </cell>
          <cell r="E1010" t="str">
            <v>LIQUIDADO</v>
          </cell>
          <cell r="F1010"/>
          <cell r="G1010" t="str">
            <v>PERSONAL</v>
          </cell>
          <cell r="H1010" t="str">
            <v>Monica Flores Mendoza (DF)</v>
          </cell>
          <cell r="I1010"/>
          <cell r="J1010" t="str">
            <v>EDITH JAQUELINE</v>
          </cell>
          <cell r="K1010" t="str">
            <v>MARTINEZ</v>
          </cell>
          <cell r="L1010" t="str">
            <v>RIVAS</v>
          </cell>
          <cell r="M1010">
            <v>3000</v>
          </cell>
          <cell r="N1010">
            <v>2.57</v>
          </cell>
          <cell r="O1010" t="str">
            <v>SEMANAL</v>
          </cell>
          <cell r="P1010">
            <v>39868</v>
          </cell>
        </row>
        <row r="1011">
          <cell r="B1011">
            <v>1038</v>
          </cell>
          <cell r="C1011"/>
          <cell r="D1011" t="str">
            <v>B</v>
          </cell>
          <cell r="E1011" t="str">
            <v>LIQUIDADO</v>
          </cell>
          <cell r="F1011"/>
          <cell r="G1011" t="str">
            <v>PERSONAL</v>
          </cell>
          <cell r="H1011" t="str">
            <v>Angelica Tabares Lopez</v>
          </cell>
          <cell r="I1011"/>
          <cell r="J1011" t="str">
            <v>VLADIMIR</v>
          </cell>
          <cell r="K1011" t="str">
            <v>HERNANDEZ</v>
          </cell>
          <cell r="L1011" t="str">
            <v>REYES</v>
          </cell>
          <cell r="M1011">
            <v>10000</v>
          </cell>
          <cell r="N1011">
            <v>2.15</v>
          </cell>
          <cell r="O1011" t="str">
            <v>SEMANAL</v>
          </cell>
          <cell r="P1011">
            <v>39869</v>
          </cell>
        </row>
        <row r="1012">
          <cell r="B1012">
            <v>1039</v>
          </cell>
          <cell r="C1012"/>
          <cell r="D1012" t="str">
            <v>D</v>
          </cell>
          <cell r="E1012" t="str">
            <v>LIQUIDADO</v>
          </cell>
          <cell r="F1012"/>
          <cell r="G1012" t="str">
            <v>PERSONAL</v>
          </cell>
          <cell r="H1012" t="str">
            <v>Monica Flores Mendoza (DF)</v>
          </cell>
          <cell r="I1012"/>
          <cell r="J1012" t="str">
            <v>EDGAR</v>
          </cell>
          <cell r="K1012" t="str">
            <v>MORALES</v>
          </cell>
          <cell r="L1012" t="str">
            <v>CRISTOBAL</v>
          </cell>
          <cell r="M1012">
            <v>6000</v>
          </cell>
          <cell r="N1012">
            <v>2.2599999999999998</v>
          </cell>
          <cell r="O1012" t="str">
            <v>SEMANAL</v>
          </cell>
          <cell r="P1012">
            <v>39871</v>
          </cell>
        </row>
        <row r="1013">
          <cell r="B1013">
            <v>1040</v>
          </cell>
          <cell r="C1013"/>
          <cell r="D1013" t="str">
            <v>D</v>
          </cell>
          <cell r="E1013" t="str">
            <v>INCOBRABLE</v>
          </cell>
          <cell r="F1013"/>
          <cell r="G1013" t="str">
            <v>PERSONAL</v>
          </cell>
          <cell r="H1013" t="str">
            <v>Marcela Lopez Munoz</v>
          </cell>
          <cell r="I1013"/>
          <cell r="J1013" t="str">
            <v>ALI</v>
          </cell>
          <cell r="K1013" t="str">
            <v>DIAZ</v>
          </cell>
          <cell r="L1013" t="str">
            <v>CONTRERAS</v>
          </cell>
          <cell r="M1013">
            <v>2000</v>
          </cell>
          <cell r="N1013">
            <v>1.5</v>
          </cell>
          <cell r="O1013" t="str">
            <v>SEMANAL</v>
          </cell>
          <cell r="P1013">
            <v>39872</v>
          </cell>
        </row>
        <row r="1014">
          <cell r="B1014">
            <v>1041</v>
          </cell>
          <cell r="C1014"/>
          <cell r="D1014" t="str">
            <v>D</v>
          </cell>
          <cell r="E1014" t="str">
            <v>INCOBRABLE</v>
          </cell>
          <cell r="F1014"/>
          <cell r="G1014" t="str">
            <v>PERSONAL</v>
          </cell>
          <cell r="H1014" t="str">
            <v>Marcela Lopez Munoz</v>
          </cell>
          <cell r="I1014"/>
          <cell r="J1014" t="str">
            <v>Maria Elena</v>
          </cell>
          <cell r="K1014" t="str">
            <v>Casas</v>
          </cell>
          <cell r="L1014" t="str">
            <v>Gil</v>
          </cell>
          <cell r="M1014">
            <v>2000</v>
          </cell>
          <cell r="N1014">
            <v>5.0999999999999996</v>
          </cell>
          <cell r="O1014" t="str">
            <v>SEMANAL</v>
          </cell>
          <cell r="P1014">
            <v>39870</v>
          </cell>
        </row>
        <row r="1015">
          <cell r="B1015">
            <v>1042</v>
          </cell>
          <cell r="C1015"/>
          <cell r="D1015" t="str">
            <v>D</v>
          </cell>
          <cell r="E1015" t="str">
            <v>LIQUIDADO</v>
          </cell>
          <cell r="F1015"/>
          <cell r="G1015" t="str">
            <v>PERSONAL</v>
          </cell>
          <cell r="H1015" t="str">
            <v>Marcela Lopez Munoz</v>
          </cell>
          <cell r="I1015"/>
          <cell r="J1015" t="str">
            <v>WENDY ARELLI</v>
          </cell>
          <cell r="K1015" t="str">
            <v>RICO</v>
          </cell>
          <cell r="L1015" t="str">
            <v>CONSUELOS</v>
          </cell>
          <cell r="M1015">
            <v>2000</v>
          </cell>
          <cell r="N1015">
            <v>3.8149999999999999</v>
          </cell>
          <cell r="O1015" t="str">
            <v>SEMANAL</v>
          </cell>
          <cell r="P1015">
            <v>39871</v>
          </cell>
        </row>
        <row r="1016">
          <cell r="B1016">
            <v>1043</v>
          </cell>
          <cell r="C1016"/>
          <cell r="D1016" t="str">
            <v>B</v>
          </cell>
          <cell r="E1016" t="str">
            <v>LIQUIDADO</v>
          </cell>
          <cell r="F1016"/>
          <cell r="G1016" t="str">
            <v>PERSONAL</v>
          </cell>
          <cell r="H1016" t="str">
            <v>Marcela Lopez Munoz</v>
          </cell>
          <cell r="I1016"/>
          <cell r="J1016" t="str">
            <v>JAVIER</v>
          </cell>
          <cell r="K1016" t="str">
            <v>GODINEZ</v>
          </cell>
          <cell r="L1016" t="str">
            <v>TORRES</v>
          </cell>
          <cell r="M1016">
            <v>5000</v>
          </cell>
          <cell r="N1016">
            <v>2.33</v>
          </cell>
          <cell r="O1016" t="str">
            <v>SEMANAL</v>
          </cell>
          <cell r="P1016">
            <v>39871</v>
          </cell>
        </row>
        <row r="1017">
          <cell r="B1017">
            <v>1044</v>
          </cell>
          <cell r="C1017"/>
          <cell r="D1017" t="str">
            <v>C</v>
          </cell>
          <cell r="E1017" t="str">
            <v>LIQUIDADO</v>
          </cell>
          <cell r="F1017"/>
          <cell r="G1017" t="str">
            <v>PERSONAL</v>
          </cell>
          <cell r="H1017" t="str">
            <v>Monica Flores Mendoza (DF)</v>
          </cell>
          <cell r="I1017"/>
          <cell r="J1017" t="str">
            <v>MARIA ESPERANZA ARELY</v>
          </cell>
          <cell r="K1017" t="str">
            <v>HERRERA</v>
          </cell>
          <cell r="L1017" t="str">
            <v>LOPEZ</v>
          </cell>
          <cell r="M1017">
            <v>7000</v>
          </cell>
          <cell r="N1017">
            <v>4.46</v>
          </cell>
          <cell r="O1017" t="str">
            <v>CATORCENAL</v>
          </cell>
          <cell r="P1017">
            <v>39871</v>
          </cell>
        </row>
        <row r="1018">
          <cell r="B1018">
            <v>1045</v>
          </cell>
          <cell r="C1018"/>
          <cell r="D1018" t="str">
            <v>B</v>
          </cell>
          <cell r="E1018" t="str">
            <v>LIQUIDADO</v>
          </cell>
          <cell r="F1018"/>
          <cell r="G1018" t="str">
            <v>PERSONAL</v>
          </cell>
          <cell r="H1018" t="str">
            <v>Monica Flores Mendoza (DF)</v>
          </cell>
          <cell r="I1018"/>
          <cell r="J1018" t="str">
            <v>CARLOS</v>
          </cell>
          <cell r="K1018" t="str">
            <v>RAMIREZ</v>
          </cell>
          <cell r="L1018" t="str">
            <v>POZOS</v>
          </cell>
          <cell r="M1018">
            <v>6000</v>
          </cell>
          <cell r="N1018">
            <v>2.4</v>
          </cell>
          <cell r="O1018" t="str">
            <v>SEMANAL</v>
          </cell>
          <cell r="P1018">
            <v>39871</v>
          </cell>
        </row>
        <row r="1019">
          <cell r="B1019">
            <v>1046</v>
          </cell>
          <cell r="C1019"/>
          <cell r="D1019" t="str">
            <v>B</v>
          </cell>
          <cell r="E1019" t="str">
            <v>LIQUIDADO</v>
          </cell>
          <cell r="F1019"/>
          <cell r="G1019" t="str">
            <v>PERSONAL</v>
          </cell>
          <cell r="H1019" t="str">
            <v>Monica Flores Mendoza (DF)</v>
          </cell>
          <cell r="I1019"/>
          <cell r="J1019" t="str">
            <v>FRANCISCO</v>
          </cell>
          <cell r="K1019" t="str">
            <v>CHIMAL</v>
          </cell>
          <cell r="L1019" t="str">
            <v>RAZO</v>
          </cell>
          <cell r="M1019">
            <v>18000</v>
          </cell>
          <cell r="N1019">
            <v>2.02</v>
          </cell>
          <cell r="O1019" t="str">
            <v>SEMANAL</v>
          </cell>
          <cell r="P1019">
            <v>39871</v>
          </cell>
        </row>
        <row r="1020">
          <cell r="B1020">
            <v>1047</v>
          </cell>
          <cell r="C1020"/>
          <cell r="D1020" t="str">
            <v>D</v>
          </cell>
          <cell r="E1020" t="str">
            <v>INCOBRABLE</v>
          </cell>
          <cell r="F1020"/>
          <cell r="G1020" t="str">
            <v>PERSONAL</v>
          </cell>
          <cell r="H1020" t="str">
            <v>Administracion</v>
          </cell>
          <cell r="I1020"/>
          <cell r="J1020" t="str">
            <v>GUADALUPE YOANA</v>
          </cell>
          <cell r="K1020" t="str">
            <v>ABUNDIZ</v>
          </cell>
          <cell r="L1020" t="str">
            <v>LIDES</v>
          </cell>
          <cell r="M1020">
            <v>5000</v>
          </cell>
          <cell r="N1020">
            <v>1.7909999999999999</v>
          </cell>
          <cell r="O1020" t="str">
            <v>QUINCENAL</v>
          </cell>
          <cell r="P1020">
            <v>39871</v>
          </cell>
        </row>
        <row r="1021">
          <cell r="B1021">
            <v>1048</v>
          </cell>
          <cell r="C1021"/>
          <cell r="D1021" t="str">
            <v>D</v>
          </cell>
          <cell r="E1021" t="str">
            <v>LIQUIDADO</v>
          </cell>
          <cell r="F1021"/>
          <cell r="G1021" t="str">
            <v>PERSONAL</v>
          </cell>
          <cell r="H1021" t="str">
            <v>Marcela Lopez Munoz</v>
          </cell>
          <cell r="I1021"/>
          <cell r="J1021" t="str">
            <v>RAFAEL</v>
          </cell>
          <cell r="K1021" t="str">
            <v>PEREZ</v>
          </cell>
          <cell r="L1021" t="str">
            <v>RAMIREZ</v>
          </cell>
          <cell r="M1021">
            <v>5000</v>
          </cell>
          <cell r="N1021">
            <v>2.33</v>
          </cell>
          <cell r="O1021" t="str">
            <v>SEMANAL</v>
          </cell>
          <cell r="P1021">
            <v>39875</v>
          </cell>
        </row>
        <row r="1022">
          <cell r="B1022">
            <v>1049</v>
          </cell>
          <cell r="C1022"/>
          <cell r="D1022" t="str">
            <v>B</v>
          </cell>
          <cell r="E1022" t="str">
            <v>LIQUIDADO</v>
          </cell>
          <cell r="F1022"/>
          <cell r="G1022" t="str">
            <v>PERSONAL</v>
          </cell>
          <cell r="H1022" t="str">
            <v>Marcela Lopez Munoz</v>
          </cell>
          <cell r="I1022"/>
          <cell r="J1022" t="str">
            <v>EDITH</v>
          </cell>
          <cell r="K1022" t="str">
            <v>VIZUETT</v>
          </cell>
          <cell r="L1022" t="str">
            <v>SALAS</v>
          </cell>
          <cell r="M1022">
            <v>8000</v>
          </cell>
          <cell r="N1022">
            <v>2.19</v>
          </cell>
          <cell r="O1022" t="str">
            <v>SEMANAL</v>
          </cell>
          <cell r="P1022">
            <v>39875</v>
          </cell>
        </row>
        <row r="1023">
          <cell r="B1023">
            <v>1050</v>
          </cell>
          <cell r="C1023"/>
          <cell r="D1023" t="str">
            <v>C</v>
          </cell>
          <cell r="E1023" t="str">
            <v>LIQUIDADO</v>
          </cell>
          <cell r="F1023"/>
          <cell r="G1023" t="str">
            <v>PERSONAL</v>
          </cell>
          <cell r="H1023" t="str">
            <v>Marcela Lopez Munoz</v>
          </cell>
          <cell r="I1023"/>
          <cell r="J1023" t="str">
            <v>EMILIANO</v>
          </cell>
          <cell r="K1023" t="str">
            <v>MIRELES</v>
          </cell>
          <cell r="L1023" t="str">
            <v>GONZALEZ</v>
          </cell>
          <cell r="M1023">
            <v>15000</v>
          </cell>
          <cell r="N1023">
            <v>4.0999999999999996</v>
          </cell>
          <cell r="O1023" t="str">
            <v>CATORCENAL</v>
          </cell>
          <cell r="P1023">
            <v>39877</v>
          </cell>
        </row>
        <row r="1024">
          <cell r="B1024">
            <v>1052</v>
          </cell>
          <cell r="C1024"/>
          <cell r="D1024" t="str">
            <v>D</v>
          </cell>
          <cell r="E1024" t="str">
            <v>LIQUIDADO</v>
          </cell>
          <cell r="F1024"/>
          <cell r="G1024" t="str">
            <v>PERSONAL</v>
          </cell>
          <cell r="H1024" t="str">
            <v>Marcela Lopez Munoz</v>
          </cell>
          <cell r="I1024"/>
          <cell r="J1024" t="str">
            <v>LETICIA</v>
          </cell>
          <cell r="K1024" t="str">
            <v>ROJAS</v>
          </cell>
          <cell r="L1024" t="str">
            <v>GARCIA</v>
          </cell>
          <cell r="M1024">
            <v>8000</v>
          </cell>
          <cell r="N1024">
            <v>2.19</v>
          </cell>
          <cell r="O1024" t="str">
            <v>SEMANAL</v>
          </cell>
          <cell r="P1024">
            <v>39877</v>
          </cell>
        </row>
        <row r="1025">
          <cell r="B1025">
            <v>1053</v>
          </cell>
          <cell r="C1025"/>
          <cell r="D1025" t="str">
            <v>D</v>
          </cell>
          <cell r="E1025" t="str">
            <v>LIQUIDADO</v>
          </cell>
          <cell r="F1025"/>
          <cell r="G1025" t="str">
            <v>PERSONAL</v>
          </cell>
          <cell r="H1025" t="str">
            <v>Marcela Lopez Munoz</v>
          </cell>
          <cell r="I1025"/>
          <cell r="J1025" t="str">
            <v>Rogerio</v>
          </cell>
          <cell r="K1025" t="str">
            <v>Perez</v>
          </cell>
          <cell r="L1025" t="str">
            <v>Lopez</v>
          </cell>
          <cell r="M1025">
            <v>15000</v>
          </cell>
          <cell r="N1025">
            <v>4.42</v>
          </cell>
          <cell r="O1025" t="str">
            <v>QUINCENAL</v>
          </cell>
          <cell r="P1025">
            <v>39878</v>
          </cell>
        </row>
        <row r="1026">
          <cell r="B1026">
            <v>1054</v>
          </cell>
          <cell r="C1026"/>
          <cell r="D1026" t="str">
            <v>D</v>
          </cell>
          <cell r="E1026" t="str">
            <v>LIQUIDADO</v>
          </cell>
          <cell r="F1026"/>
          <cell r="G1026" t="str">
            <v>PERSONAL</v>
          </cell>
          <cell r="H1026" t="str">
            <v>Administracion</v>
          </cell>
          <cell r="I1026"/>
          <cell r="J1026" t="str">
            <v>Leopoldo</v>
          </cell>
          <cell r="K1026" t="str">
            <v>Estrada</v>
          </cell>
          <cell r="L1026" t="str">
            <v>Jimenez</v>
          </cell>
          <cell r="M1026">
            <v>5000</v>
          </cell>
          <cell r="N1026">
            <v>4.66</v>
          </cell>
          <cell r="O1026" t="str">
            <v>CATORCENAL</v>
          </cell>
          <cell r="P1026">
            <v>39878</v>
          </cell>
        </row>
        <row r="1027">
          <cell r="B1027">
            <v>1055</v>
          </cell>
          <cell r="C1027"/>
          <cell r="D1027" t="str">
            <v>D</v>
          </cell>
          <cell r="E1027" t="str">
            <v>LIQUIDADO</v>
          </cell>
          <cell r="F1027"/>
          <cell r="G1027" t="str">
            <v>PERSONAL</v>
          </cell>
          <cell r="H1027" t="str">
            <v>Marcela Lopez Munoz</v>
          </cell>
          <cell r="I1027"/>
          <cell r="J1027" t="str">
            <v>HILDA</v>
          </cell>
          <cell r="K1027" t="str">
            <v>MORA</v>
          </cell>
          <cell r="L1027" t="str">
            <v>DOMINGUEZ</v>
          </cell>
          <cell r="M1027">
            <v>5000</v>
          </cell>
          <cell r="N1027">
            <v>4.66</v>
          </cell>
          <cell r="O1027" t="str">
            <v>CATORCENAL</v>
          </cell>
          <cell r="P1027">
            <v>39878</v>
          </cell>
        </row>
        <row r="1028">
          <cell r="B1028">
            <v>1056</v>
          </cell>
          <cell r="C1028"/>
          <cell r="D1028" t="str">
            <v>D</v>
          </cell>
          <cell r="E1028" t="str">
            <v>LIQUIDADO</v>
          </cell>
          <cell r="F1028"/>
          <cell r="G1028" t="str">
            <v>PERSONAL</v>
          </cell>
          <cell r="H1028" t="str">
            <v>Marcela Lopez Munoz</v>
          </cell>
          <cell r="I1028"/>
          <cell r="J1028" t="str">
            <v>MARIA DEL CARMEN</v>
          </cell>
          <cell r="K1028" t="str">
            <v>ROMAN</v>
          </cell>
          <cell r="L1028" t="str">
            <v>VALDEZ</v>
          </cell>
          <cell r="M1028">
            <v>7000</v>
          </cell>
          <cell r="N1028">
            <v>4.66</v>
          </cell>
          <cell r="O1028" t="str">
            <v>QUINCENAL</v>
          </cell>
          <cell r="P1028">
            <v>39878</v>
          </cell>
        </row>
        <row r="1029">
          <cell r="B1029">
            <v>1057</v>
          </cell>
          <cell r="C1029"/>
          <cell r="D1029" t="str">
            <v>B</v>
          </cell>
          <cell r="E1029" t="str">
            <v>LIQUIDADO</v>
          </cell>
          <cell r="F1029"/>
          <cell r="G1029" t="str">
            <v>PERSONAL</v>
          </cell>
          <cell r="H1029" t="str">
            <v>Marcela Lopez Munoz</v>
          </cell>
          <cell r="I1029"/>
          <cell r="J1029" t="str">
            <v>Jose David</v>
          </cell>
          <cell r="K1029" t="str">
            <v>Gaeza</v>
          </cell>
          <cell r="L1029" t="str">
            <v>Bonilla</v>
          </cell>
          <cell r="M1029">
            <v>10000</v>
          </cell>
          <cell r="N1029">
            <v>2.15</v>
          </cell>
          <cell r="O1029" t="str">
            <v>SEMANAL</v>
          </cell>
          <cell r="P1029">
            <v>39878</v>
          </cell>
        </row>
        <row r="1030">
          <cell r="B1030">
            <v>1058</v>
          </cell>
          <cell r="C1030"/>
          <cell r="D1030" t="str">
            <v>D</v>
          </cell>
          <cell r="E1030" t="str">
            <v>LIQUIDADO</v>
          </cell>
          <cell r="F1030"/>
          <cell r="G1030" t="str">
            <v>PERSONAL</v>
          </cell>
          <cell r="H1030" t="str">
            <v>Marcela Lopez Munoz</v>
          </cell>
          <cell r="I1030"/>
          <cell r="J1030" t="str">
            <v>Maribel</v>
          </cell>
          <cell r="K1030" t="str">
            <v>Rodriguez</v>
          </cell>
          <cell r="L1030" t="str">
            <v>Vega</v>
          </cell>
          <cell r="M1030">
            <v>3000</v>
          </cell>
          <cell r="N1030">
            <v>2.57</v>
          </cell>
          <cell r="O1030" t="str">
            <v>SEMANAL</v>
          </cell>
          <cell r="P1030">
            <v>39878</v>
          </cell>
        </row>
        <row r="1031">
          <cell r="B1031">
            <v>1059</v>
          </cell>
          <cell r="C1031"/>
          <cell r="D1031" t="str">
            <v>A</v>
          </cell>
          <cell r="E1031" t="str">
            <v>LIQUIDADO</v>
          </cell>
          <cell r="F1031"/>
          <cell r="G1031" t="str">
            <v>PERSONAL</v>
          </cell>
          <cell r="H1031" t="str">
            <v>Marcela Lopez Munoz</v>
          </cell>
          <cell r="I1031"/>
          <cell r="J1031" t="str">
            <v>FERMIN</v>
          </cell>
          <cell r="K1031" t="str">
            <v>MENDOZA</v>
          </cell>
          <cell r="L1031" t="str">
            <v>GONZALEZ</v>
          </cell>
          <cell r="M1031">
            <v>20000</v>
          </cell>
          <cell r="N1031">
            <v>4</v>
          </cell>
          <cell r="O1031" t="str">
            <v>CATORCENAL</v>
          </cell>
          <cell r="P1031">
            <v>39882</v>
          </cell>
        </row>
        <row r="1032">
          <cell r="B1032">
            <v>1060</v>
          </cell>
          <cell r="C1032"/>
          <cell r="D1032" t="str">
            <v>A</v>
          </cell>
          <cell r="E1032" t="str">
            <v>LIQUIDADO</v>
          </cell>
          <cell r="F1032"/>
          <cell r="G1032" t="str">
            <v>PERSONAL</v>
          </cell>
          <cell r="H1032" t="str">
            <v>Angelica Tabares Lopez</v>
          </cell>
          <cell r="I1032"/>
          <cell r="J1032" t="str">
            <v>AURORA</v>
          </cell>
          <cell r="K1032" t="str">
            <v>ORTIZ</v>
          </cell>
          <cell r="L1032" t="str">
            <v>CRISANTO</v>
          </cell>
          <cell r="M1032">
            <v>5000</v>
          </cell>
          <cell r="N1032">
            <v>2.33</v>
          </cell>
          <cell r="O1032" t="str">
            <v>SEMANAL</v>
          </cell>
          <cell r="P1032">
            <v>39878</v>
          </cell>
        </row>
        <row r="1033">
          <cell r="B1033">
            <v>1061</v>
          </cell>
          <cell r="C1033"/>
          <cell r="D1033" t="str">
            <v>C</v>
          </cell>
          <cell r="E1033" t="str">
            <v>LIQUIDADO</v>
          </cell>
          <cell r="F1033"/>
          <cell r="G1033" t="str">
            <v>PERSONAL</v>
          </cell>
          <cell r="H1033" t="str">
            <v>Angelica Tabares Lopez</v>
          </cell>
          <cell r="I1033"/>
          <cell r="J1033" t="str">
            <v>KAREN ANNAID</v>
          </cell>
          <cell r="K1033" t="str">
            <v>LOREDO</v>
          </cell>
          <cell r="L1033" t="str">
            <v>MARTINEZ</v>
          </cell>
          <cell r="M1033">
            <v>17000</v>
          </cell>
          <cell r="N1033">
            <v>4.04</v>
          </cell>
          <cell r="O1033" t="str">
            <v>CATORCENAL</v>
          </cell>
          <cell r="P1033">
            <v>39878</v>
          </cell>
        </row>
        <row r="1034">
          <cell r="B1034">
            <v>1062</v>
          </cell>
          <cell r="C1034"/>
          <cell r="D1034" t="str">
            <v>B</v>
          </cell>
          <cell r="E1034" t="str">
            <v>LIQUIDADO</v>
          </cell>
          <cell r="F1034"/>
          <cell r="G1034" t="str">
            <v>PERSONAL</v>
          </cell>
          <cell r="H1034" t="str">
            <v>Angelica Tabares Lopez</v>
          </cell>
          <cell r="I1034"/>
          <cell r="J1034" t="str">
            <v>ANGELICA</v>
          </cell>
          <cell r="K1034" t="str">
            <v>TABARES</v>
          </cell>
          <cell r="L1034" t="str">
            <v>LOPEZ</v>
          </cell>
          <cell r="M1034">
            <v>50000</v>
          </cell>
          <cell r="N1034">
            <v>2.95</v>
          </cell>
          <cell r="O1034" t="str">
            <v>CATORCENAL</v>
          </cell>
          <cell r="P1034">
            <v>39878</v>
          </cell>
        </row>
        <row r="1035">
          <cell r="B1035">
            <v>1063</v>
          </cell>
          <cell r="C1035"/>
          <cell r="D1035" t="str">
            <v>B</v>
          </cell>
          <cell r="E1035" t="str">
            <v>LIQUIDADO</v>
          </cell>
          <cell r="F1035"/>
          <cell r="G1035" t="str">
            <v>PERSONAL</v>
          </cell>
          <cell r="H1035" t="str">
            <v>Marcela Lopez Munoz</v>
          </cell>
          <cell r="I1035"/>
          <cell r="J1035" t="str">
            <v>MARIA ANGELICA</v>
          </cell>
          <cell r="K1035" t="str">
            <v>GARCIA</v>
          </cell>
          <cell r="L1035" t="str">
            <v>ALARCON</v>
          </cell>
          <cell r="M1035">
            <v>5000</v>
          </cell>
          <cell r="N1035">
            <v>2.33</v>
          </cell>
          <cell r="O1035" t="str">
            <v>SEMANAL</v>
          </cell>
          <cell r="P1035">
            <v>39881</v>
          </cell>
        </row>
        <row r="1036">
          <cell r="B1036">
            <v>1064</v>
          </cell>
          <cell r="C1036"/>
          <cell r="D1036" t="str">
            <v>B</v>
          </cell>
          <cell r="E1036" t="str">
            <v>LIQUIDADO</v>
          </cell>
          <cell r="F1036"/>
          <cell r="G1036" t="str">
            <v>PERSONAL</v>
          </cell>
          <cell r="H1036" t="str">
            <v>Marcela Lopez Munoz</v>
          </cell>
          <cell r="I1036"/>
          <cell r="J1036" t="str">
            <v>Marco Antonio</v>
          </cell>
          <cell r="K1036" t="str">
            <v>Galvan</v>
          </cell>
          <cell r="L1036" t="str">
            <v>Reyes</v>
          </cell>
          <cell r="M1036">
            <v>12000</v>
          </cell>
          <cell r="N1036">
            <v>4.46</v>
          </cell>
          <cell r="O1036" t="str">
            <v>QUINCENAL</v>
          </cell>
          <cell r="P1036">
            <v>39882</v>
          </cell>
        </row>
        <row r="1037">
          <cell r="B1037">
            <v>1065</v>
          </cell>
          <cell r="C1037"/>
          <cell r="D1037" t="str">
            <v>D</v>
          </cell>
          <cell r="E1037" t="str">
            <v>COBRANZA EXTERNA</v>
          </cell>
          <cell r="F1037"/>
          <cell r="G1037" t="str">
            <v>PERSONAL</v>
          </cell>
          <cell r="H1037" t="str">
            <v>Josefina Ochoa</v>
          </cell>
          <cell r="I1037"/>
          <cell r="J1037" t="str">
            <v>JUANA</v>
          </cell>
          <cell r="K1037" t="str">
            <v>FLORES</v>
          </cell>
          <cell r="L1037" t="str">
            <v>MEJIA</v>
          </cell>
          <cell r="M1037">
            <v>10000</v>
          </cell>
          <cell r="N1037">
            <v>1.73</v>
          </cell>
          <cell r="O1037" t="str">
            <v>SEMANAL</v>
          </cell>
          <cell r="P1037">
            <v>39882</v>
          </cell>
        </row>
        <row r="1038">
          <cell r="B1038">
            <v>1066</v>
          </cell>
          <cell r="C1038"/>
          <cell r="D1038" t="str">
            <v>B</v>
          </cell>
          <cell r="E1038" t="str">
            <v>LIQUIDADO</v>
          </cell>
          <cell r="F1038"/>
          <cell r="G1038" t="str">
            <v>PERSONAL</v>
          </cell>
          <cell r="H1038" t="str">
            <v>Marcela Lopez Munoz</v>
          </cell>
          <cell r="I1038"/>
          <cell r="J1038" t="str">
            <v>JESSICA GUADALUPE</v>
          </cell>
          <cell r="K1038" t="str">
            <v>GONZALEZ</v>
          </cell>
          <cell r="L1038" t="str">
            <v>PEREZ</v>
          </cell>
          <cell r="M1038">
            <v>10000</v>
          </cell>
          <cell r="N1038">
            <v>2.15</v>
          </cell>
          <cell r="O1038" t="str">
            <v>SEMANAL</v>
          </cell>
          <cell r="P1038">
            <v>39882</v>
          </cell>
        </row>
        <row r="1039">
          <cell r="B1039">
            <v>1067</v>
          </cell>
          <cell r="C1039"/>
          <cell r="D1039" t="str">
            <v>B</v>
          </cell>
          <cell r="E1039" t="str">
            <v>LIQUIDADO</v>
          </cell>
          <cell r="F1039"/>
          <cell r="G1039" t="str">
            <v>PERSONAL</v>
          </cell>
          <cell r="H1039" t="str">
            <v>Monica Flores Mendoza (DF)</v>
          </cell>
          <cell r="I1039"/>
          <cell r="J1039" t="str">
            <v>JUAN ANTONIO</v>
          </cell>
          <cell r="K1039" t="str">
            <v>SAN JUAN</v>
          </cell>
          <cell r="L1039" t="str">
            <v>SOLANO</v>
          </cell>
          <cell r="M1039">
            <v>15000</v>
          </cell>
          <cell r="N1039">
            <v>2.04</v>
          </cell>
          <cell r="O1039" t="str">
            <v>SEMANAL</v>
          </cell>
          <cell r="P1039">
            <v>39882</v>
          </cell>
        </row>
        <row r="1040">
          <cell r="B1040">
            <v>1068</v>
          </cell>
          <cell r="C1040"/>
          <cell r="D1040" t="str">
            <v>C</v>
          </cell>
          <cell r="E1040" t="str">
            <v>LIQUIDADO</v>
          </cell>
          <cell r="F1040"/>
          <cell r="G1040" t="str">
            <v>PERSONAL</v>
          </cell>
          <cell r="H1040" t="str">
            <v>Marcela Lopez Munoz</v>
          </cell>
          <cell r="I1040"/>
          <cell r="J1040" t="str">
            <v>MIGUEL ANGEL</v>
          </cell>
          <cell r="K1040" t="str">
            <v>YANEZ</v>
          </cell>
          <cell r="L1040" t="str">
            <v>MARTINEZ</v>
          </cell>
          <cell r="M1040">
            <v>5000</v>
          </cell>
          <cell r="N1040">
            <v>2.33</v>
          </cell>
          <cell r="O1040" t="str">
            <v>SEMANAL</v>
          </cell>
          <cell r="P1040">
            <v>39882</v>
          </cell>
        </row>
        <row r="1041">
          <cell r="B1041">
            <v>1069</v>
          </cell>
          <cell r="C1041"/>
          <cell r="D1041" t="str">
            <v>D</v>
          </cell>
          <cell r="E1041" t="str">
            <v>INCOBRABLE</v>
          </cell>
          <cell r="F1041"/>
          <cell r="G1041" t="str">
            <v>PERSONAL</v>
          </cell>
          <cell r="H1041" t="str">
            <v>Administracion</v>
          </cell>
          <cell r="I1041"/>
          <cell r="J1041" t="str">
            <v>Ana MarÃ­a del Carmen</v>
          </cell>
          <cell r="K1041" t="str">
            <v>Jasso</v>
          </cell>
          <cell r="L1041" t="str">
            <v>Manzanares</v>
          </cell>
          <cell r="M1041">
            <v>15000</v>
          </cell>
          <cell r="N1041">
            <v>1.27</v>
          </cell>
          <cell r="O1041" t="str">
            <v>QUINCENAL</v>
          </cell>
          <cell r="P1041">
            <v>39883</v>
          </cell>
        </row>
        <row r="1042">
          <cell r="B1042">
            <v>1070</v>
          </cell>
          <cell r="C1042"/>
          <cell r="D1042" t="str">
            <v>B</v>
          </cell>
          <cell r="E1042" t="str">
            <v>LIQUIDADO</v>
          </cell>
          <cell r="F1042"/>
          <cell r="G1042" t="str">
            <v>PERSONAL</v>
          </cell>
          <cell r="H1042" t="str">
            <v>Administracion</v>
          </cell>
          <cell r="I1042"/>
          <cell r="J1042" t="str">
            <v>JORGE</v>
          </cell>
          <cell r="K1042" t="str">
            <v>MARTINEZ DE VELASCO</v>
          </cell>
          <cell r="L1042" t="str">
            <v>B PEREZ</v>
          </cell>
          <cell r="M1042">
            <v>85000</v>
          </cell>
          <cell r="N1042">
            <v>5</v>
          </cell>
          <cell r="O1042" t="str">
            <v>MENSUAL</v>
          </cell>
          <cell r="P1042">
            <v>39883</v>
          </cell>
        </row>
        <row r="1043">
          <cell r="B1043">
            <v>1071</v>
          </cell>
          <cell r="C1043"/>
          <cell r="D1043" t="str">
            <v>A</v>
          </cell>
          <cell r="E1043" t="str">
            <v>LIQUIDADO</v>
          </cell>
          <cell r="F1043"/>
          <cell r="G1043" t="str">
            <v>PERSONAL</v>
          </cell>
          <cell r="H1043" t="str">
            <v>Angelica Tabares Lopez</v>
          </cell>
          <cell r="I1043"/>
          <cell r="J1043" t="str">
            <v>CONSUELO</v>
          </cell>
          <cell r="K1043" t="str">
            <v>HERRERA</v>
          </cell>
          <cell r="L1043" t="str">
            <v>OREA</v>
          </cell>
          <cell r="M1043">
            <v>3000</v>
          </cell>
          <cell r="N1043">
            <v>2.57</v>
          </cell>
          <cell r="O1043" t="str">
            <v>SEMANAL</v>
          </cell>
          <cell r="P1043">
            <v>39884</v>
          </cell>
        </row>
        <row r="1044">
          <cell r="B1044">
            <v>1072</v>
          </cell>
          <cell r="C1044"/>
          <cell r="D1044" t="str">
            <v>C</v>
          </cell>
          <cell r="E1044" t="str">
            <v>LIQUIDADO</v>
          </cell>
          <cell r="F1044"/>
          <cell r="G1044" t="str">
            <v>PERSONAL</v>
          </cell>
          <cell r="H1044" t="str">
            <v>Angelica Tabares Lopez</v>
          </cell>
          <cell r="I1044"/>
          <cell r="J1044" t="str">
            <v>MARIA DE LOS ANGELES</v>
          </cell>
          <cell r="K1044" t="str">
            <v>FLORES</v>
          </cell>
          <cell r="L1044" t="str">
            <v>MORALES</v>
          </cell>
          <cell r="M1044">
            <v>6000</v>
          </cell>
          <cell r="N1044">
            <v>2.2599999999999998</v>
          </cell>
          <cell r="O1044" t="str">
            <v>SEMANAL</v>
          </cell>
          <cell r="P1044">
            <v>39884</v>
          </cell>
        </row>
        <row r="1045">
          <cell r="B1045">
            <v>1073</v>
          </cell>
          <cell r="C1045"/>
          <cell r="D1045" t="str">
            <v>B</v>
          </cell>
          <cell r="E1045" t="str">
            <v>LIQUIDADO</v>
          </cell>
          <cell r="F1045"/>
          <cell r="G1045" t="str">
            <v>PERSONAL</v>
          </cell>
          <cell r="H1045" t="str">
            <v>Marcela Lopez Munoz</v>
          </cell>
          <cell r="I1045"/>
          <cell r="J1045" t="str">
            <v>ANTONIO</v>
          </cell>
          <cell r="K1045" t="str">
            <v>RINCON</v>
          </cell>
          <cell r="L1045" t="str">
            <v>FRAUSTO</v>
          </cell>
          <cell r="M1045">
            <v>3000</v>
          </cell>
          <cell r="N1045">
            <v>2.57</v>
          </cell>
          <cell r="O1045" t="str">
            <v>SEMANAL</v>
          </cell>
          <cell r="P1045">
            <v>39885</v>
          </cell>
        </row>
        <row r="1046">
          <cell r="B1046">
            <v>1074</v>
          </cell>
          <cell r="C1046"/>
          <cell r="D1046" t="str">
            <v>C</v>
          </cell>
          <cell r="E1046" t="str">
            <v>LIQUIDADO</v>
          </cell>
          <cell r="F1046"/>
          <cell r="G1046" t="str">
            <v>PERSONAL</v>
          </cell>
          <cell r="H1046" t="str">
            <v>Marcela Lopez Munoz</v>
          </cell>
          <cell r="I1046"/>
          <cell r="J1046" t="str">
            <v>JOSE LUIS</v>
          </cell>
          <cell r="K1046" t="str">
            <v>PINA</v>
          </cell>
          <cell r="L1046" t="str">
            <v>OCADIO</v>
          </cell>
          <cell r="M1046">
            <v>3000</v>
          </cell>
          <cell r="N1046">
            <v>2.57</v>
          </cell>
          <cell r="O1046" t="str">
            <v>SEMANAL</v>
          </cell>
          <cell r="P1046">
            <v>39884</v>
          </cell>
        </row>
        <row r="1047">
          <cell r="B1047">
            <v>1075</v>
          </cell>
          <cell r="C1047"/>
          <cell r="D1047" t="str">
            <v>C</v>
          </cell>
          <cell r="E1047" t="str">
            <v>LIQUIDADO</v>
          </cell>
          <cell r="F1047"/>
          <cell r="G1047" t="str">
            <v>PERSONAL</v>
          </cell>
          <cell r="H1047" t="str">
            <v>Monica Flores Mendoza (DF)</v>
          </cell>
          <cell r="I1047"/>
          <cell r="J1047" t="str">
            <v>MARIA DEL CARMEN</v>
          </cell>
          <cell r="K1047" t="str">
            <v>ORDAZ</v>
          </cell>
          <cell r="L1047" t="str">
            <v>HERNANDEZ</v>
          </cell>
          <cell r="M1047">
            <v>15000</v>
          </cell>
          <cell r="N1047">
            <v>2.04</v>
          </cell>
          <cell r="O1047" t="str">
            <v>SEMANAL</v>
          </cell>
          <cell r="P1047">
            <v>39885</v>
          </cell>
        </row>
        <row r="1048">
          <cell r="B1048">
            <v>1076</v>
          </cell>
          <cell r="C1048"/>
          <cell r="D1048" t="str">
            <v>D</v>
          </cell>
          <cell r="E1048" t="str">
            <v>LIQUIDADO</v>
          </cell>
          <cell r="F1048"/>
          <cell r="G1048" t="str">
            <v>PERSONAL</v>
          </cell>
          <cell r="H1048" t="str">
            <v>Monica Flores Mendoza (DF)</v>
          </cell>
          <cell r="I1048"/>
          <cell r="J1048" t="str">
            <v>JESUS EDUARDO</v>
          </cell>
          <cell r="K1048" t="str">
            <v>GALAN</v>
          </cell>
          <cell r="L1048" t="str">
            <v>LOPEZ</v>
          </cell>
          <cell r="M1048">
            <v>12000</v>
          </cell>
          <cell r="N1048">
            <v>2.0699999999999998</v>
          </cell>
          <cell r="O1048" t="str">
            <v>SEMANAL</v>
          </cell>
          <cell r="P1048">
            <v>39885</v>
          </cell>
        </row>
        <row r="1049">
          <cell r="B1049">
            <v>1077</v>
          </cell>
          <cell r="C1049"/>
          <cell r="D1049" t="str">
            <v>C</v>
          </cell>
          <cell r="E1049" t="str">
            <v>LIQUIDADO</v>
          </cell>
          <cell r="F1049"/>
          <cell r="G1049" t="str">
            <v>PERSONAL</v>
          </cell>
          <cell r="H1049" t="str">
            <v>Marcela Lopez Munoz</v>
          </cell>
          <cell r="I1049"/>
          <cell r="J1049" t="str">
            <v>MARTIN RICARDO</v>
          </cell>
          <cell r="K1049" t="str">
            <v>HERRERA</v>
          </cell>
          <cell r="L1049" t="str">
            <v>GARCIA</v>
          </cell>
          <cell r="M1049">
            <v>5000</v>
          </cell>
          <cell r="N1049">
            <v>5.05</v>
          </cell>
          <cell r="O1049" t="str">
            <v>QUINCENAL</v>
          </cell>
          <cell r="P1049">
            <v>39885</v>
          </cell>
        </row>
        <row r="1050">
          <cell r="B1050">
            <v>1079</v>
          </cell>
          <cell r="C1050"/>
          <cell r="D1050" t="str">
            <v>D</v>
          </cell>
          <cell r="E1050" t="str">
            <v>LIQUIDADO</v>
          </cell>
          <cell r="F1050"/>
          <cell r="G1050" t="str">
            <v>PERSONAL</v>
          </cell>
          <cell r="H1050" t="str">
            <v>Monica Flores Mendoza (DF)</v>
          </cell>
          <cell r="I1050"/>
          <cell r="J1050" t="str">
            <v>MARIA TERESA</v>
          </cell>
          <cell r="K1050" t="str">
            <v>VELAZQUEZ</v>
          </cell>
          <cell r="L1050" t="str">
            <v>PEREZ</v>
          </cell>
          <cell r="M1050">
            <v>3000</v>
          </cell>
          <cell r="N1050">
            <v>2.57</v>
          </cell>
          <cell r="O1050" t="str">
            <v>SEMANAL</v>
          </cell>
          <cell r="P1050">
            <v>39885</v>
          </cell>
        </row>
        <row r="1051">
          <cell r="B1051">
            <v>1080</v>
          </cell>
          <cell r="C1051"/>
          <cell r="D1051" t="str">
            <v>D</v>
          </cell>
          <cell r="E1051" t="str">
            <v>INCOBRABLE</v>
          </cell>
          <cell r="F1051"/>
          <cell r="G1051" t="str">
            <v>PERSONAL</v>
          </cell>
          <cell r="H1051" t="str">
            <v>Marcela Lopez Munoz</v>
          </cell>
          <cell r="I1051"/>
          <cell r="J1051" t="str">
            <v>ELISA</v>
          </cell>
          <cell r="K1051" t="str">
            <v>MANZO</v>
          </cell>
          <cell r="L1051" t="str">
            <v>OCHOA</v>
          </cell>
          <cell r="M1051">
            <v>10000</v>
          </cell>
          <cell r="N1051">
            <v>2.15</v>
          </cell>
          <cell r="O1051" t="str">
            <v>SEMANAL</v>
          </cell>
          <cell r="P1051">
            <v>39885</v>
          </cell>
        </row>
        <row r="1052">
          <cell r="B1052">
            <v>1081</v>
          </cell>
          <cell r="C1052"/>
          <cell r="D1052" t="str">
            <v>D</v>
          </cell>
          <cell r="E1052" t="str">
            <v>LIQUIDADO</v>
          </cell>
          <cell r="F1052"/>
          <cell r="G1052" t="str">
            <v>PERSONAL</v>
          </cell>
          <cell r="H1052" t="str">
            <v>Monica Flores Mendoza (DF)</v>
          </cell>
          <cell r="I1052"/>
          <cell r="J1052" t="str">
            <v>LUIS CESAR</v>
          </cell>
          <cell r="K1052" t="str">
            <v>OSORIO</v>
          </cell>
          <cell r="L1052" t="str">
            <v>BARAJAS</v>
          </cell>
          <cell r="M1052">
            <v>20000</v>
          </cell>
          <cell r="N1052">
            <v>2</v>
          </cell>
          <cell r="O1052" t="str">
            <v>SEMANAL</v>
          </cell>
          <cell r="P1052">
            <v>39885</v>
          </cell>
        </row>
        <row r="1053">
          <cell r="B1053">
            <v>1082</v>
          </cell>
          <cell r="C1053"/>
          <cell r="D1053" t="str">
            <v>A</v>
          </cell>
          <cell r="E1053" t="str">
            <v>LIQUIDADO</v>
          </cell>
          <cell r="F1053"/>
          <cell r="G1053" t="str">
            <v>PERSONAL</v>
          </cell>
          <cell r="H1053" t="str">
            <v>Administracion</v>
          </cell>
          <cell r="I1053"/>
          <cell r="J1053" t="str">
            <v>JORGE SAÚL</v>
          </cell>
          <cell r="K1053" t="str">
            <v>SANDOVAL</v>
          </cell>
          <cell r="L1053" t="str">
            <v>CABRERA</v>
          </cell>
          <cell r="M1053">
            <v>15000</v>
          </cell>
          <cell r="N1053">
            <v>4</v>
          </cell>
          <cell r="O1053" t="str">
            <v>QUINCENAL</v>
          </cell>
          <cell r="P1053">
            <v>39885</v>
          </cell>
        </row>
        <row r="1054">
          <cell r="B1054">
            <v>1083</v>
          </cell>
          <cell r="C1054"/>
          <cell r="D1054" t="str">
            <v>D</v>
          </cell>
          <cell r="E1054" t="str">
            <v>INCOBRABLE</v>
          </cell>
          <cell r="F1054"/>
          <cell r="G1054" t="str">
            <v>PERSONAL</v>
          </cell>
          <cell r="H1054" t="str">
            <v>Josefina Ochoa</v>
          </cell>
          <cell r="I1054"/>
          <cell r="J1054" t="str">
            <v>RAFAEL</v>
          </cell>
          <cell r="K1054" t="str">
            <v>CALLEJA</v>
          </cell>
          <cell r="L1054" t="str">
            <v>GARCIA</v>
          </cell>
          <cell r="M1054">
            <v>15000</v>
          </cell>
          <cell r="N1054">
            <v>2.04</v>
          </cell>
          <cell r="O1054" t="str">
            <v>SEMANAL</v>
          </cell>
          <cell r="P1054">
            <v>39890</v>
          </cell>
        </row>
        <row r="1055">
          <cell r="B1055">
            <v>1084</v>
          </cell>
          <cell r="C1055"/>
          <cell r="D1055" t="str">
            <v>B</v>
          </cell>
          <cell r="E1055" t="str">
            <v>LIQUIDADO</v>
          </cell>
          <cell r="F1055"/>
          <cell r="G1055" t="str">
            <v>PERSONAL</v>
          </cell>
          <cell r="H1055" t="str">
            <v>Marcela Lopez Munoz</v>
          </cell>
          <cell r="I1055"/>
          <cell r="J1055" t="str">
            <v>Maria Justina</v>
          </cell>
          <cell r="K1055" t="str">
            <v>Perez</v>
          </cell>
          <cell r="L1055" t="str">
            <v>Flores</v>
          </cell>
          <cell r="M1055">
            <v>15000</v>
          </cell>
          <cell r="N1055">
            <v>2.04</v>
          </cell>
          <cell r="O1055" t="str">
            <v>SEMANAL</v>
          </cell>
          <cell r="P1055">
            <v>39890</v>
          </cell>
        </row>
        <row r="1056">
          <cell r="B1056">
            <v>1085</v>
          </cell>
          <cell r="C1056"/>
          <cell r="D1056" t="str">
            <v>B</v>
          </cell>
          <cell r="E1056" t="str">
            <v>LIQUIDADO</v>
          </cell>
          <cell r="F1056"/>
          <cell r="G1056" t="str">
            <v>PERSONAL</v>
          </cell>
          <cell r="H1056" t="str">
            <v>Monica Flores Mendoza (DF)</v>
          </cell>
          <cell r="I1056"/>
          <cell r="J1056" t="str">
            <v>JOSE ANTONIO</v>
          </cell>
          <cell r="K1056" t="str">
            <v>NAVARRO</v>
          </cell>
          <cell r="L1056" t="str">
            <v>TAPIA</v>
          </cell>
          <cell r="M1056">
            <v>8000</v>
          </cell>
          <cell r="N1056">
            <v>4.38</v>
          </cell>
          <cell r="O1056" t="str">
            <v>CATORCENAL</v>
          </cell>
          <cell r="P1056">
            <v>39890</v>
          </cell>
        </row>
        <row r="1057">
          <cell r="B1057">
            <v>1086</v>
          </cell>
          <cell r="C1057"/>
          <cell r="D1057" t="str">
            <v>B</v>
          </cell>
          <cell r="E1057" t="str">
            <v>LIQUIDADO</v>
          </cell>
          <cell r="F1057"/>
          <cell r="G1057" t="str">
            <v>PERSONAL</v>
          </cell>
          <cell r="H1057" t="str">
            <v>Monica Flores Mendoza (DF)</v>
          </cell>
          <cell r="I1057"/>
          <cell r="J1057" t="str">
            <v>Patricia</v>
          </cell>
          <cell r="K1057" t="str">
            <v>VARGAS</v>
          </cell>
          <cell r="L1057" t="str">
            <v>LOZA</v>
          </cell>
          <cell r="M1057">
            <v>4000</v>
          </cell>
          <cell r="N1057">
            <v>2.4</v>
          </cell>
          <cell r="O1057" t="str">
            <v>SEMANAL</v>
          </cell>
          <cell r="P1057">
            <v>39890</v>
          </cell>
        </row>
        <row r="1058">
          <cell r="B1058">
            <v>1087</v>
          </cell>
          <cell r="C1058"/>
          <cell r="D1058" t="str">
            <v>D</v>
          </cell>
          <cell r="E1058" t="str">
            <v>LIQUIDADO</v>
          </cell>
          <cell r="F1058"/>
          <cell r="G1058" t="str">
            <v>PERSONAL</v>
          </cell>
          <cell r="H1058" t="str">
            <v>Marcela Lopez Munoz</v>
          </cell>
          <cell r="I1058"/>
          <cell r="J1058" t="str">
            <v>Jorge Samuel</v>
          </cell>
          <cell r="K1058" t="str">
            <v>Beltran</v>
          </cell>
          <cell r="L1058" t="str">
            <v>Paz</v>
          </cell>
          <cell r="M1058">
            <v>6000</v>
          </cell>
          <cell r="N1058">
            <v>2.2599999999999998</v>
          </cell>
          <cell r="O1058" t="str">
            <v>SEMANAL</v>
          </cell>
          <cell r="P1058">
            <v>39890</v>
          </cell>
        </row>
        <row r="1059">
          <cell r="B1059">
            <v>1088</v>
          </cell>
          <cell r="C1059"/>
          <cell r="D1059" t="str">
            <v>D</v>
          </cell>
          <cell r="E1059" t="str">
            <v>LIQUIDADO</v>
          </cell>
          <cell r="F1059"/>
          <cell r="G1059" t="str">
            <v>PERSONAL</v>
          </cell>
          <cell r="H1059" t="str">
            <v>Monica Flores Mendoza (DF)</v>
          </cell>
          <cell r="I1059"/>
          <cell r="J1059" t="str">
            <v>REBECA</v>
          </cell>
          <cell r="K1059" t="str">
            <v>MOLINA</v>
          </cell>
          <cell r="L1059" t="str">
            <v>BELLO</v>
          </cell>
          <cell r="M1059">
            <v>6000</v>
          </cell>
          <cell r="N1059">
            <v>2.2599999999999998</v>
          </cell>
          <cell r="O1059" t="str">
            <v>SEMANAL</v>
          </cell>
          <cell r="P1059">
            <v>39891</v>
          </cell>
        </row>
        <row r="1060">
          <cell r="B1060">
            <v>1089</v>
          </cell>
          <cell r="C1060"/>
          <cell r="D1060" t="str">
            <v>D</v>
          </cell>
          <cell r="E1060" t="str">
            <v>COBRANZA EXTERNA</v>
          </cell>
          <cell r="F1060"/>
          <cell r="G1060" t="str">
            <v>PERSONAL</v>
          </cell>
          <cell r="H1060" t="str">
            <v>Josefina Ochoa</v>
          </cell>
          <cell r="I1060"/>
          <cell r="J1060" t="str">
            <v>JAVIER</v>
          </cell>
          <cell r="K1060" t="str">
            <v>OLIVARES</v>
          </cell>
          <cell r="L1060" t="str">
            <v>ROBLES</v>
          </cell>
          <cell r="M1060">
            <v>8000</v>
          </cell>
          <cell r="N1060">
            <v>2.19</v>
          </cell>
          <cell r="O1060" t="str">
            <v>SEMANAL</v>
          </cell>
          <cell r="P1060">
            <v>39891</v>
          </cell>
        </row>
        <row r="1061">
          <cell r="B1061">
            <v>1090</v>
          </cell>
          <cell r="C1061"/>
          <cell r="D1061" t="str">
            <v>B</v>
          </cell>
          <cell r="E1061" t="str">
            <v>LIQUIDADO</v>
          </cell>
          <cell r="F1061"/>
          <cell r="G1061" t="str">
            <v>PERSONAL</v>
          </cell>
          <cell r="H1061" t="str">
            <v>Marcela Lopez Munoz</v>
          </cell>
          <cell r="I1061"/>
          <cell r="J1061" t="str">
            <v>MANUEL</v>
          </cell>
          <cell r="K1061" t="str">
            <v>GARCIA</v>
          </cell>
          <cell r="L1061" t="str">
            <v>HERNANDEZ</v>
          </cell>
          <cell r="M1061">
            <v>5000</v>
          </cell>
          <cell r="N1061">
            <v>2.33</v>
          </cell>
          <cell r="O1061" t="str">
            <v>SEMANAL</v>
          </cell>
          <cell r="P1061">
            <v>39891</v>
          </cell>
        </row>
        <row r="1062">
          <cell r="B1062">
            <v>1091</v>
          </cell>
          <cell r="C1062"/>
          <cell r="D1062" t="str">
            <v>B</v>
          </cell>
          <cell r="E1062" t="str">
            <v>LIQUIDADO</v>
          </cell>
          <cell r="F1062"/>
          <cell r="G1062" t="str">
            <v>PERSONAL</v>
          </cell>
          <cell r="H1062" t="str">
            <v>Monica Flores Mendoza (DF)</v>
          </cell>
          <cell r="I1062"/>
          <cell r="J1062" t="str">
            <v>ALICIA</v>
          </cell>
          <cell r="K1062" t="str">
            <v>HUERTA</v>
          </cell>
          <cell r="L1062" t="str">
            <v>CALLEJAS</v>
          </cell>
          <cell r="M1062">
            <v>5000</v>
          </cell>
          <cell r="N1062">
            <v>2.33</v>
          </cell>
          <cell r="O1062" t="str">
            <v>SEMANAL</v>
          </cell>
          <cell r="P1062">
            <v>39891</v>
          </cell>
        </row>
        <row r="1063">
          <cell r="B1063">
            <v>1092</v>
          </cell>
          <cell r="C1063"/>
          <cell r="D1063" t="str">
            <v>B</v>
          </cell>
          <cell r="E1063" t="str">
            <v>LIQUIDADO</v>
          </cell>
          <cell r="F1063"/>
          <cell r="G1063" t="str">
            <v>PERSONAL</v>
          </cell>
          <cell r="H1063" t="str">
            <v>Marcela Lopez Munoz</v>
          </cell>
          <cell r="I1063"/>
          <cell r="J1063" t="str">
            <v>MARIA TERESA</v>
          </cell>
          <cell r="K1063" t="str">
            <v>REYES</v>
          </cell>
          <cell r="L1063" t="str">
            <v>SANCHEZ</v>
          </cell>
          <cell r="M1063">
            <v>20000</v>
          </cell>
          <cell r="N1063">
            <v>2</v>
          </cell>
          <cell r="O1063" t="str">
            <v>SEMANAL</v>
          </cell>
          <cell r="P1063">
            <v>39891</v>
          </cell>
        </row>
        <row r="1064">
          <cell r="B1064">
            <v>1093</v>
          </cell>
          <cell r="C1064"/>
          <cell r="D1064" t="str">
            <v>B</v>
          </cell>
          <cell r="E1064" t="str">
            <v>LIQUIDADO</v>
          </cell>
          <cell r="F1064"/>
          <cell r="G1064" t="str">
            <v>PERSONAL</v>
          </cell>
          <cell r="H1064" t="str">
            <v>Marcela Lopez Munoz</v>
          </cell>
          <cell r="I1064"/>
          <cell r="J1064" t="str">
            <v>JOSE LUIS</v>
          </cell>
          <cell r="K1064" t="str">
            <v>MURILLO</v>
          </cell>
          <cell r="L1064" t="str">
            <v>RODRIGUEZ</v>
          </cell>
          <cell r="M1064">
            <v>8000</v>
          </cell>
          <cell r="N1064">
            <v>2.19</v>
          </cell>
          <cell r="O1064" t="str">
            <v>SEMANAL</v>
          </cell>
          <cell r="P1064">
            <v>39891</v>
          </cell>
        </row>
        <row r="1065">
          <cell r="B1065">
            <v>1094</v>
          </cell>
          <cell r="C1065"/>
          <cell r="D1065" t="str">
            <v>D</v>
          </cell>
          <cell r="E1065" t="str">
            <v>LIQUIDADO</v>
          </cell>
          <cell r="F1065"/>
          <cell r="G1065" t="str">
            <v>PERSONAL</v>
          </cell>
          <cell r="H1065" t="str">
            <v>Marcela Lopez Munoz</v>
          </cell>
          <cell r="I1065"/>
          <cell r="J1065" t="str">
            <v>SUSANA</v>
          </cell>
          <cell r="K1065" t="str">
            <v>VALDESPINO</v>
          </cell>
          <cell r="L1065" t="str">
            <v>OCADIO</v>
          </cell>
          <cell r="M1065">
            <v>8000</v>
          </cell>
          <cell r="N1065">
            <v>2.19</v>
          </cell>
          <cell r="O1065" t="str">
            <v>SEMANAL</v>
          </cell>
          <cell r="P1065">
            <v>39892</v>
          </cell>
        </row>
        <row r="1066">
          <cell r="B1066">
            <v>1095</v>
          </cell>
          <cell r="C1066"/>
          <cell r="D1066" t="str">
            <v>D</v>
          </cell>
          <cell r="E1066" t="str">
            <v>LIQUIDADO</v>
          </cell>
          <cell r="F1066"/>
          <cell r="G1066" t="str">
            <v>PERSONAL</v>
          </cell>
          <cell r="H1066" t="str">
            <v>Monica Flores Mendoza (DF)</v>
          </cell>
          <cell r="I1066"/>
          <cell r="J1066" t="str">
            <v>LLULIANA</v>
          </cell>
          <cell r="K1066" t="str">
            <v>GONZALEZ</v>
          </cell>
          <cell r="L1066" t="str">
            <v>LICEA</v>
          </cell>
          <cell r="M1066">
            <v>3000</v>
          </cell>
          <cell r="N1066">
            <v>5.14</v>
          </cell>
          <cell r="O1066" t="str">
            <v>CATORCENAL</v>
          </cell>
          <cell r="P1066">
            <v>39892</v>
          </cell>
        </row>
        <row r="1067">
          <cell r="B1067">
            <v>1096</v>
          </cell>
          <cell r="C1067"/>
          <cell r="D1067" t="str">
            <v>D</v>
          </cell>
          <cell r="E1067" t="str">
            <v>LIQUIDADO</v>
          </cell>
          <cell r="F1067"/>
          <cell r="G1067" t="str">
            <v>PERSONAL</v>
          </cell>
          <cell r="H1067" t="str">
            <v>Monica Flores Mendoza (DF)</v>
          </cell>
          <cell r="I1067"/>
          <cell r="J1067" t="str">
            <v>FERNANDO</v>
          </cell>
          <cell r="K1067" t="str">
            <v>GARCIA</v>
          </cell>
          <cell r="L1067" t="str">
            <v>LOPEZ</v>
          </cell>
          <cell r="M1067">
            <v>6000</v>
          </cell>
          <cell r="N1067">
            <v>4.5199999999999996</v>
          </cell>
          <cell r="O1067" t="str">
            <v>CATORCENAL</v>
          </cell>
          <cell r="P1067">
            <v>39892</v>
          </cell>
        </row>
        <row r="1068">
          <cell r="B1068">
            <v>1097</v>
          </cell>
          <cell r="C1068"/>
          <cell r="D1068" t="str">
            <v>D</v>
          </cell>
          <cell r="E1068" t="str">
            <v>LIQUIDADO</v>
          </cell>
          <cell r="F1068"/>
          <cell r="G1068" t="str">
            <v>PERSONAL</v>
          </cell>
          <cell r="H1068" t="str">
            <v>Monica Flores Mendoza (DF)</v>
          </cell>
          <cell r="I1068"/>
          <cell r="J1068" t="str">
            <v>MARLENE</v>
          </cell>
          <cell r="K1068" t="str">
            <v>MEDINA</v>
          </cell>
          <cell r="L1068" t="str">
            <v>ROJAS</v>
          </cell>
          <cell r="M1068">
            <v>3000</v>
          </cell>
          <cell r="N1068">
            <v>2.57</v>
          </cell>
          <cell r="O1068" t="str">
            <v>SEMANAL</v>
          </cell>
          <cell r="P1068">
            <v>39892</v>
          </cell>
        </row>
        <row r="1069">
          <cell r="B1069">
            <v>1098</v>
          </cell>
          <cell r="C1069"/>
          <cell r="D1069" t="str">
            <v>D</v>
          </cell>
          <cell r="E1069" t="str">
            <v>LIQUIDADO</v>
          </cell>
          <cell r="F1069"/>
          <cell r="G1069" t="str">
            <v>PERSONAL</v>
          </cell>
          <cell r="H1069" t="str">
            <v>Angelica Tabares Lopez</v>
          </cell>
          <cell r="I1069"/>
          <cell r="J1069" t="str">
            <v>Clara</v>
          </cell>
          <cell r="K1069" t="str">
            <v>Romero</v>
          </cell>
          <cell r="L1069" t="str">
            <v>Nava</v>
          </cell>
          <cell r="M1069">
            <v>7000</v>
          </cell>
          <cell r="N1069">
            <v>2.57</v>
          </cell>
          <cell r="O1069" t="str">
            <v>SEMANAL</v>
          </cell>
          <cell r="P1069">
            <v>39892</v>
          </cell>
        </row>
        <row r="1070">
          <cell r="B1070">
            <v>1099</v>
          </cell>
          <cell r="C1070"/>
          <cell r="D1070" t="str">
            <v>D</v>
          </cell>
          <cell r="E1070" t="str">
            <v>LIQUIDADO</v>
          </cell>
          <cell r="F1070"/>
          <cell r="G1070" t="str">
            <v>PERSONAL</v>
          </cell>
          <cell r="H1070" t="str">
            <v>Monica Flores Mendoza (DF)</v>
          </cell>
          <cell r="I1070"/>
          <cell r="J1070" t="str">
            <v>CARLOS</v>
          </cell>
          <cell r="K1070" t="str">
            <v>ROSALES</v>
          </cell>
          <cell r="L1070" t="str">
            <v>SANCHEZ</v>
          </cell>
          <cell r="M1070">
            <v>12000</v>
          </cell>
          <cell r="N1070">
            <v>4.12</v>
          </cell>
          <cell r="O1070" t="str">
            <v>CATORCENAL</v>
          </cell>
          <cell r="P1070">
            <v>39892</v>
          </cell>
        </row>
        <row r="1071">
          <cell r="B1071">
            <v>1100</v>
          </cell>
          <cell r="C1071"/>
          <cell r="D1071" t="str">
            <v>C</v>
          </cell>
          <cell r="E1071" t="str">
            <v>LIQUIDADO</v>
          </cell>
          <cell r="F1071"/>
          <cell r="G1071" t="str">
            <v>PERSONAL</v>
          </cell>
          <cell r="H1071" t="str">
            <v>Monica Flores Mendoza (DF)</v>
          </cell>
          <cell r="I1071"/>
          <cell r="J1071" t="str">
            <v>GUSTAVO</v>
          </cell>
          <cell r="K1071" t="str">
            <v>GASCA</v>
          </cell>
          <cell r="L1071" t="str">
            <v>ZOQUIAPA</v>
          </cell>
          <cell r="M1071">
            <v>3000</v>
          </cell>
          <cell r="N1071">
            <v>2.57</v>
          </cell>
          <cell r="O1071" t="str">
            <v>SEMANAL</v>
          </cell>
          <cell r="P1071">
            <v>39892</v>
          </cell>
        </row>
        <row r="1072">
          <cell r="B1072">
            <v>1101</v>
          </cell>
          <cell r="C1072"/>
          <cell r="D1072" t="str">
            <v>D</v>
          </cell>
          <cell r="E1072" t="str">
            <v>INCOBRABLE</v>
          </cell>
          <cell r="F1072"/>
          <cell r="G1072" t="str">
            <v>PERSONAL</v>
          </cell>
          <cell r="H1072" t="str">
            <v>Marcela Lopez Munoz</v>
          </cell>
          <cell r="I1072"/>
          <cell r="J1072" t="str">
            <v>RUPERTO</v>
          </cell>
          <cell r="K1072" t="str">
            <v>PANTALEON</v>
          </cell>
          <cell r="L1072" t="str">
            <v>VALENCIA</v>
          </cell>
          <cell r="M1072">
            <v>4000</v>
          </cell>
          <cell r="N1072">
            <v>4.8</v>
          </cell>
          <cell r="O1072" t="str">
            <v>CATORCENAL</v>
          </cell>
          <cell r="P1072">
            <v>39896</v>
          </cell>
        </row>
        <row r="1073">
          <cell r="B1073">
            <v>1102</v>
          </cell>
          <cell r="C1073"/>
          <cell r="D1073" t="str">
            <v>C</v>
          </cell>
          <cell r="E1073" t="str">
            <v>LIQUIDADO</v>
          </cell>
          <cell r="F1073"/>
          <cell r="G1073" t="str">
            <v>PERSONAL</v>
          </cell>
          <cell r="H1073" t="str">
            <v>Angelica Tabares Lopez</v>
          </cell>
          <cell r="I1073"/>
          <cell r="J1073" t="str">
            <v>PRISCILA</v>
          </cell>
          <cell r="K1073" t="str">
            <v>MARTINEZ</v>
          </cell>
          <cell r="L1073" t="str">
            <v>REYES</v>
          </cell>
          <cell r="M1073">
            <v>5000</v>
          </cell>
          <cell r="N1073">
            <v>5.14</v>
          </cell>
          <cell r="O1073" t="str">
            <v>CATORCENAL</v>
          </cell>
          <cell r="P1073">
            <v>39896</v>
          </cell>
        </row>
        <row r="1074">
          <cell r="B1074">
            <v>1103</v>
          </cell>
          <cell r="C1074"/>
          <cell r="D1074" t="str">
            <v>A</v>
          </cell>
          <cell r="E1074" t="str">
            <v>LIQUIDADO</v>
          </cell>
          <cell r="F1074"/>
          <cell r="G1074" t="str">
            <v>PERSONAL</v>
          </cell>
          <cell r="H1074" t="str">
            <v>Angelica Tabares Lopez</v>
          </cell>
          <cell r="I1074"/>
          <cell r="J1074" t="str">
            <v>RAYMUNDO</v>
          </cell>
          <cell r="K1074" t="str">
            <v>HERNANDEZ</v>
          </cell>
          <cell r="L1074" t="str">
            <v>MIRANDA</v>
          </cell>
          <cell r="M1074">
            <v>6000</v>
          </cell>
          <cell r="N1074">
            <v>2.2599999999999998</v>
          </cell>
          <cell r="O1074" t="str">
            <v>SEMANAL</v>
          </cell>
          <cell r="P1074">
            <v>39896</v>
          </cell>
        </row>
        <row r="1075">
          <cell r="B1075">
            <v>1104</v>
          </cell>
          <cell r="C1075"/>
          <cell r="D1075" t="str">
            <v>A</v>
          </cell>
          <cell r="E1075" t="str">
            <v>LIQUIDADO</v>
          </cell>
          <cell r="F1075"/>
          <cell r="G1075" t="str">
            <v>PERSONAL</v>
          </cell>
          <cell r="H1075" t="str">
            <v>Monica Flores Mendoza (DF)</v>
          </cell>
          <cell r="I1075"/>
          <cell r="J1075" t="str">
            <v>JAZMIN</v>
          </cell>
          <cell r="K1075" t="str">
            <v>PEREZ</v>
          </cell>
          <cell r="L1075" t="str">
            <v>HERNANDEZ</v>
          </cell>
          <cell r="M1075">
            <v>15000</v>
          </cell>
          <cell r="N1075">
            <v>4.0999999999999996</v>
          </cell>
          <cell r="O1075" t="str">
            <v>CATORCENAL</v>
          </cell>
          <cell r="P1075">
            <v>39896</v>
          </cell>
        </row>
        <row r="1076">
          <cell r="B1076">
            <v>1105</v>
          </cell>
          <cell r="C1076"/>
          <cell r="D1076" t="str">
            <v>B</v>
          </cell>
          <cell r="E1076" t="str">
            <v>LIQUIDADO</v>
          </cell>
          <cell r="F1076"/>
          <cell r="G1076" t="str">
            <v>PERSONAL</v>
          </cell>
          <cell r="H1076" t="str">
            <v>Marcela Lopez Munoz</v>
          </cell>
          <cell r="I1076"/>
          <cell r="J1076" t="str">
            <v>VERONICA</v>
          </cell>
          <cell r="K1076" t="str">
            <v>SAUCEDO</v>
          </cell>
          <cell r="L1076" t="str">
            <v>RODRIGUEZ</v>
          </cell>
          <cell r="M1076">
            <v>10000</v>
          </cell>
          <cell r="N1076">
            <v>2.15</v>
          </cell>
          <cell r="O1076" t="str">
            <v>SEMANAL</v>
          </cell>
          <cell r="P1076">
            <v>39896</v>
          </cell>
        </row>
        <row r="1077">
          <cell r="B1077">
            <v>1106</v>
          </cell>
          <cell r="C1077"/>
          <cell r="D1077" t="str">
            <v>D</v>
          </cell>
          <cell r="E1077" t="str">
            <v>LIQUIDADO</v>
          </cell>
          <cell r="F1077"/>
          <cell r="G1077" t="str">
            <v>PERSONAL</v>
          </cell>
          <cell r="H1077" t="str">
            <v>Josefina Ochoa</v>
          </cell>
          <cell r="I1077"/>
          <cell r="J1077" t="str">
            <v>IRMA</v>
          </cell>
          <cell r="K1077" t="str">
            <v>BAUTISTA</v>
          </cell>
          <cell r="L1077" t="str">
            <v>LOPEZ</v>
          </cell>
          <cell r="M1077">
            <v>10000</v>
          </cell>
          <cell r="N1077">
            <v>2.15</v>
          </cell>
          <cell r="O1077" t="str">
            <v>SEMANAL</v>
          </cell>
          <cell r="P1077">
            <v>39896</v>
          </cell>
        </row>
        <row r="1078">
          <cell r="B1078">
            <v>1107</v>
          </cell>
          <cell r="C1078"/>
          <cell r="D1078" t="str">
            <v>B</v>
          </cell>
          <cell r="E1078" t="str">
            <v>LIQUIDADO</v>
          </cell>
          <cell r="F1078"/>
          <cell r="G1078" t="str">
            <v>PERSONAL</v>
          </cell>
          <cell r="H1078" t="str">
            <v>Monica Flores Mendoza (DF)</v>
          </cell>
          <cell r="I1078"/>
          <cell r="J1078" t="str">
            <v>Roberto</v>
          </cell>
          <cell r="K1078" t="str">
            <v>HUERTA</v>
          </cell>
          <cell r="L1078" t="str">
            <v>ROSAS</v>
          </cell>
          <cell r="M1078">
            <v>5000</v>
          </cell>
          <cell r="N1078">
            <v>2.33</v>
          </cell>
          <cell r="O1078" t="str">
            <v>SEMANAL</v>
          </cell>
          <cell r="P1078">
            <v>39896</v>
          </cell>
        </row>
        <row r="1079">
          <cell r="B1079">
            <v>1108</v>
          </cell>
          <cell r="C1079"/>
          <cell r="D1079" t="str">
            <v>B</v>
          </cell>
          <cell r="E1079" t="str">
            <v>LIQUIDADO</v>
          </cell>
          <cell r="F1079"/>
          <cell r="G1079" t="str">
            <v>PERSONAL</v>
          </cell>
          <cell r="H1079" t="str">
            <v>Angelica Tabares Lopez</v>
          </cell>
          <cell r="I1079"/>
          <cell r="J1079" t="str">
            <v>MARIA DEL CARMEN</v>
          </cell>
          <cell r="K1079" t="str">
            <v>MURILLO</v>
          </cell>
          <cell r="L1079" t="str">
            <v>JARAMILLO</v>
          </cell>
          <cell r="M1079">
            <v>35000</v>
          </cell>
          <cell r="N1079">
            <v>1.71</v>
          </cell>
          <cell r="O1079" t="str">
            <v>SEMANAL</v>
          </cell>
          <cell r="P1079">
            <v>39897</v>
          </cell>
        </row>
        <row r="1080">
          <cell r="B1080">
            <v>1109</v>
          </cell>
          <cell r="C1080"/>
          <cell r="D1080" t="str">
            <v>B</v>
          </cell>
          <cell r="E1080" t="str">
            <v>LIQUIDADO</v>
          </cell>
          <cell r="F1080"/>
          <cell r="G1080" t="str">
            <v>PERSONAL</v>
          </cell>
          <cell r="H1080" t="str">
            <v>Marcela Lopez Munoz</v>
          </cell>
          <cell r="I1080"/>
          <cell r="J1080" t="str">
            <v>EVARISTO</v>
          </cell>
          <cell r="K1080" t="str">
            <v>REYES</v>
          </cell>
          <cell r="L1080" t="str">
            <v>RAMIREZ</v>
          </cell>
          <cell r="M1080">
            <v>10000</v>
          </cell>
          <cell r="N1080">
            <v>2.15</v>
          </cell>
          <cell r="O1080" t="str">
            <v>SEMANAL</v>
          </cell>
          <cell r="P1080">
            <v>39899</v>
          </cell>
        </row>
        <row r="1081">
          <cell r="B1081">
            <v>1110</v>
          </cell>
          <cell r="C1081"/>
          <cell r="D1081" t="str">
            <v>B</v>
          </cell>
          <cell r="E1081" t="str">
            <v>LIQUIDADO</v>
          </cell>
          <cell r="F1081"/>
          <cell r="G1081" t="str">
            <v>PERSONAL</v>
          </cell>
          <cell r="H1081" t="str">
            <v>Marcela Lopez Munoz</v>
          </cell>
          <cell r="I1081"/>
          <cell r="J1081" t="str">
            <v>SERGIO</v>
          </cell>
          <cell r="K1081" t="str">
            <v>ACOSTA</v>
          </cell>
          <cell r="L1081" t="str">
            <v>VARGAS</v>
          </cell>
          <cell r="M1081">
            <v>5000</v>
          </cell>
          <cell r="N1081">
            <v>2.33</v>
          </cell>
          <cell r="O1081" t="str">
            <v>SEMANAL</v>
          </cell>
          <cell r="P1081">
            <v>39899</v>
          </cell>
        </row>
        <row r="1082">
          <cell r="B1082">
            <v>1111</v>
          </cell>
          <cell r="C1082"/>
          <cell r="D1082" t="str">
            <v>B</v>
          </cell>
          <cell r="E1082" t="str">
            <v>LIQUIDADO</v>
          </cell>
          <cell r="F1082"/>
          <cell r="G1082" t="str">
            <v>PERSONAL</v>
          </cell>
          <cell r="H1082" t="str">
            <v>Monica Flores Mendoza (DF)</v>
          </cell>
          <cell r="I1082"/>
          <cell r="J1082" t="str">
            <v>MARIA CONCEPCION HILDA</v>
          </cell>
          <cell r="K1082" t="str">
            <v>VARGAS</v>
          </cell>
          <cell r="L1082" t="str">
            <v>ALTAMIRANO</v>
          </cell>
          <cell r="M1082">
            <v>10000</v>
          </cell>
          <cell r="N1082">
            <v>2.15</v>
          </cell>
          <cell r="O1082" t="str">
            <v>SEMANAL</v>
          </cell>
          <cell r="P1082">
            <v>39898</v>
          </cell>
        </row>
        <row r="1083">
          <cell r="B1083">
            <v>1112</v>
          </cell>
          <cell r="C1083"/>
          <cell r="D1083" t="str">
            <v>C</v>
          </cell>
          <cell r="E1083" t="str">
            <v>LIQUIDADO</v>
          </cell>
          <cell r="F1083"/>
          <cell r="G1083" t="str">
            <v>PERSONAL</v>
          </cell>
          <cell r="H1083" t="str">
            <v>Administracion</v>
          </cell>
          <cell r="I1083"/>
          <cell r="J1083" t="str">
            <v>FEDERICO</v>
          </cell>
          <cell r="K1083" t="str">
            <v>SANCHEZ</v>
          </cell>
          <cell r="L1083" t="str">
            <v>CERVANTES</v>
          </cell>
          <cell r="M1083">
            <v>15000</v>
          </cell>
          <cell r="N1083">
            <v>3.6</v>
          </cell>
          <cell r="O1083" t="str">
            <v>MENSUAL</v>
          </cell>
          <cell r="P1083">
            <v>39898</v>
          </cell>
        </row>
        <row r="1084">
          <cell r="B1084">
            <v>1113</v>
          </cell>
          <cell r="C1084"/>
          <cell r="D1084" t="str">
            <v>D</v>
          </cell>
          <cell r="E1084" t="str">
            <v>INCOBRABLE</v>
          </cell>
          <cell r="F1084"/>
          <cell r="G1084" t="str">
            <v>PERSONAL</v>
          </cell>
          <cell r="H1084" t="str">
            <v>Marcela Lopez Munoz</v>
          </cell>
          <cell r="I1084"/>
          <cell r="J1084" t="str">
            <v>MARTHA</v>
          </cell>
          <cell r="K1084" t="str">
            <v>MANDUJANO</v>
          </cell>
          <cell r="L1084" t="str">
            <v>CEBALLOS</v>
          </cell>
          <cell r="M1084">
            <v>4000</v>
          </cell>
          <cell r="N1084">
            <v>2.4</v>
          </cell>
          <cell r="O1084" t="str">
            <v>SEMANAL</v>
          </cell>
          <cell r="P1084">
            <v>39899</v>
          </cell>
        </row>
        <row r="1085">
          <cell r="B1085">
            <v>1114</v>
          </cell>
          <cell r="C1085"/>
          <cell r="D1085" t="str">
            <v>D</v>
          </cell>
          <cell r="E1085" t="str">
            <v>LIQUIDADO</v>
          </cell>
          <cell r="F1085"/>
          <cell r="G1085" t="str">
            <v>PERSONAL</v>
          </cell>
          <cell r="H1085" t="str">
            <v>Marcela Lopez Munoz</v>
          </cell>
          <cell r="I1085"/>
          <cell r="J1085" t="str">
            <v>VICTORIA</v>
          </cell>
          <cell r="K1085" t="str">
            <v>MARTINEZ</v>
          </cell>
          <cell r="L1085" t="str">
            <v>VELAZQUEZ</v>
          </cell>
          <cell r="M1085">
            <v>50000</v>
          </cell>
          <cell r="N1085">
            <v>1.78</v>
          </cell>
          <cell r="O1085" t="str">
            <v>SEMANAL</v>
          </cell>
          <cell r="P1085">
            <v>39899</v>
          </cell>
        </row>
        <row r="1086">
          <cell r="B1086">
            <v>1115</v>
          </cell>
          <cell r="C1086"/>
          <cell r="D1086" t="str">
            <v>D</v>
          </cell>
          <cell r="E1086" t="str">
            <v>LIQUIDADO</v>
          </cell>
          <cell r="F1086"/>
          <cell r="G1086" t="str">
            <v>PERSONAL</v>
          </cell>
          <cell r="H1086" t="str">
            <v>Administracion</v>
          </cell>
          <cell r="I1086"/>
          <cell r="J1086" t="str">
            <v>JORGE SAÚL</v>
          </cell>
          <cell r="K1086" t="str">
            <v>SANDOVAL</v>
          </cell>
          <cell r="L1086" t="str">
            <v>CABRERA</v>
          </cell>
          <cell r="M1086">
            <v>25000</v>
          </cell>
          <cell r="N1086">
            <v>3.4609999999999999</v>
          </cell>
          <cell r="O1086" t="str">
            <v>CATORCENAL</v>
          </cell>
          <cell r="P1086">
            <v>39899</v>
          </cell>
        </row>
        <row r="1087">
          <cell r="B1087">
            <v>1116</v>
          </cell>
          <cell r="C1087"/>
          <cell r="D1087" t="str">
            <v>D</v>
          </cell>
          <cell r="E1087" t="str">
            <v>LIQUIDADO</v>
          </cell>
          <cell r="F1087"/>
          <cell r="G1087" t="str">
            <v>PERSONAL</v>
          </cell>
          <cell r="H1087" t="str">
            <v>Marcela Lopez Munoz</v>
          </cell>
          <cell r="I1087"/>
          <cell r="J1087" t="str">
            <v>FRANCISCA</v>
          </cell>
          <cell r="K1087" t="str">
            <v>RODRIGUEZ</v>
          </cell>
          <cell r="L1087" t="str">
            <v>RAMIREZ</v>
          </cell>
          <cell r="M1087">
            <v>3000</v>
          </cell>
          <cell r="N1087">
            <v>5.14</v>
          </cell>
          <cell r="O1087" t="str">
            <v>CATORCENAL</v>
          </cell>
          <cell r="P1087">
            <v>39903</v>
          </cell>
        </row>
        <row r="1088">
          <cell r="B1088">
            <v>1117</v>
          </cell>
          <cell r="C1088"/>
          <cell r="D1088" t="str">
            <v>B</v>
          </cell>
          <cell r="E1088" t="str">
            <v>LIQUIDADO</v>
          </cell>
          <cell r="F1088"/>
          <cell r="G1088" t="str">
            <v>PERSONAL</v>
          </cell>
          <cell r="H1088" t="str">
            <v>Marcela Lopez Munoz</v>
          </cell>
          <cell r="I1088"/>
          <cell r="J1088" t="str">
            <v>ROCIO GUADALUPE</v>
          </cell>
          <cell r="K1088" t="str">
            <v>AGUILAR</v>
          </cell>
          <cell r="L1088" t="str">
            <v>RODRIGUEZ</v>
          </cell>
          <cell r="M1088">
            <v>5000</v>
          </cell>
          <cell r="N1088">
            <v>2.33</v>
          </cell>
          <cell r="O1088" t="str">
            <v>SEMANAL</v>
          </cell>
          <cell r="P1088">
            <v>39903</v>
          </cell>
        </row>
        <row r="1089">
          <cell r="B1089">
            <v>1118</v>
          </cell>
          <cell r="C1089"/>
          <cell r="D1089" t="str">
            <v>A</v>
          </cell>
          <cell r="E1089" t="str">
            <v>LIQUIDADO</v>
          </cell>
          <cell r="F1089"/>
          <cell r="G1089" t="str">
            <v>PERSONAL</v>
          </cell>
          <cell r="H1089" t="str">
            <v>Angelica Tabares Lopez</v>
          </cell>
          <cell r="I1089"/>
          <cell r="J1089" t="str">
            <v>LIZBETH</v>
          </cell>
          <cell r="K1089" t="str">
            <v>VELAZQUEZ</v>
          </cell>
          <cell r="L1089" t="str">
            <v>FLORES</v>
          </cell>
          <cell r="M1089">
            <v>50000</v>
          </cell>
          <cell r="N1089">
            <v>2.3199999999999998</v>
          </cell>
          <cell r="O1089" t="str">
            <v>MENSUAL</v>
          </cell>
          <cell r="P1089">
            <v>39902</v>
          </cell>
        </row>
        <row r="1090">
          <cell r="B1090">
            <v>1120</v>
          </cell>
          <cell r="C1090"/>
          <cell r="D1090" t="str">
            <v>C</v>
          </cell>
          <cell r="E1090" t="str">
            <v>LIQUIDADO</v>
          </cell>
          <cell r="F1090"/>
          <cell r="G1090" t="str">
            <v>PERSONAL</v>
          </cell>
          <cell r="H1090" t="str">
            <v>Monica Flores Mendoza (DF)</v>
          </cell>
          <cell r="I1090"/>
          <cell r="J1090" t="str">
            <v>MARISOL</v>
          </cell>
          <cell r="K1090" t="str">
            <v>DIAZ</v>
          </cell>
          <cell r="L1090" t="str">
            <v>QUIROGA</v>
          </cell>
          <cell r="M1090">
            <v>6000</v>
          </cell>
          <cell r="N1090">
            <v>2.2599999999999998</v>
          </cell>
          <cell r="O1090" t="str">
            <v>SEMANAL</v>
          </cell>
          <cell r="P1090">
            <v>39904</v>
          </cell>
        </row>
        <row r="1091">
          <cell r="B1091">
            <v>1121</v>
          </cell>
          <cell r="C1091"/>
          <cell r="D1091" t="str">
            <v>A</v>
          </cell>
          <cell r="E1091" t="str">
            <v>LIQUIDADO</v>
          </cell>
          <cell r="F1091"/>
          <cell r="G1091" t="str">
            <v>PERSONAL</v>
          </cell>
          <cell r="H1091" t="str">
            <v>Marcela Lopez Munoz</v>
          </cell>
          <cell r="I1091"/>
          <cell r="J1091" t="str">
            <v>JORGE</v>
          </cell>
          <cell r="K1091" t="str">
            <v>DIAZ</v>
          </cell>
          <cell r="L1091" t="str">
            <v>IBARRA</v>
          </cell>
          <cell r="M1091">
            <v>8000</v>
          </cell>
          <cell r="N1091">
            <v>2.19</v>
          </cell>
          <cell r="O1091" t="str">
            <v>SEMANAL</v>
          </cell>
          <cell r="P1091">
            <v>39906</v>
          </cell>
        </row>
        <row r="1092">
          <cell r="B1092">
            <v>1122</v>
          </cell>
          <cell r="C1092"/>
          <cell r="D1092" t="str">
            <v>D</v>
          </cell>
          <cell r="E1092" t="str">
            <v>LIQUIDADO</v>
          </cell>
          <cell r="F1092"/>
          <cell r="G1092" t="str">
            <v>PERSONAL</v>
          </cell>
          <cell r="H1092" t="str">
            <v>Monica Flores Mendoza (DF)</v>
          </cell>
          <cell r="I1092"/>
          <cell r="J1092" t="str">
            <v>PERLA HORTENSIA</v>
          </cell>
          <cell r="K1092" t="str">
            <v>NAVA</v>
          </cell>
          <cell r="L1092" t="str">
            <v>RODRIGUEZ</v>
          </cell>
          <cell r="M1092">
            <v>12000</v>
          </cell>
          <cell r="N1092">
            <v>2.06</v>
          </cell>
          <cell r="O1092" t="str">
            <v>SEMANAL</v>
          </cell>
          <cell r="P1092">
            <v>39904</v>
          </cell>
        </row>
        <row r="1093">
          <cell r="B1093">
            <v>1123</v>
          </cell>
          <cell r="C1093"/>
          <cell r="D1093" t="str">
            <v>A</v>
          </cell>
          <cell r="E1093" t="str">
            <v>LIQUIDADO</v>
          </cell>
          <cell r="F1093"/>
          <cell r="G1093" t="str">
            <v>PERSONAL</v>
          </cell>
          <cell r="H1093" t="str">
            <v>Angelica Tabares Lopez</v>
          </cell>
          <cell r="I1093"/>
          <cell r="J1093" t="str">
            <v>ALBERTO ELEUTERIO</v>
          </cell>
          <cell r="K1093" t="str">
            <v>SIXTEGA</v>
          </cell>
          <cell r="L1093" t="str">
            <v>MIXTEGA</v>
          </cell>
          <cell r="M1093">
            <v>6000</v>
          </cell>
          <cell r="N1093">
            <v>2.2599999999999998</v>
          </cell>
          <cell r="O1093" t="str">
            <v>SEMANAL</v>
          </cell>
          <cell r="P1093">
            <v>39904</v>
          </cell>
        </row>
        <row r="1094">
          <cell r="B1094">
            <v>1124</v>
          </cell>
          <cell r="C1094"/>
          <cell r="D1094" t="str">
            <v>B</v>
          </cell>
          <cell r="E1094" t="str">
            <v>LIQUIDADO</v>
          </cell>
          <cell r="F1094"/>
          <cell r="G1094" t="str">
            <v>PERSONAL</v>
          </cell>
          <cell r="H1094" t="str">
            <v>Angelica Tabares Lopez</v>
          </cell>
          <cell r="I1094"/>
          <cell r="J1094" t="str">
            <v>LEONEL</v>
          </cell>
          <cell r="K1094" t="str">
            <v>MARTINEZ</v>
          </cell>
          <cell r="L1094" t="str">
            <v>CRUZ</v>
          </cell>
          <cell r="M1094">
            <v>9000</v>
          </cell>
          <cell r="N1094">
            <v>2.17</v>
          </cell>
          <cell r="O1094" t="str">
            <v>SEMANAL</v>
          </cell>
          <cell r="P1094">
            <v>39904</v>
          </cell>
        </row>
        <row r="1095">
          <cell r="B1095">
            <v>1125</v>
          </cell>
          <cell r="C1095"/>
          <cell r="D1095" t="str">
            <v>D</v>
          </cell>
          <cell r="E1095" t="str">
            <v>LIQUIDADO</v>
          </cell>
          <cell r="F1095"/>
          <cell r="G1095" t="str">
            <v>PERSONAL</v>
          </cell>
          <cell r="H1095" t="str">
            <v>Monica Flores Mendoza (DF)</v>
          </cell>
          <cell r="I1095"/>
          <cell r="J1095" t="str">
            <v>JAZMIN</v>
          </cell>
          <cell r="K1095" t="str">
            <v>PEREZ</v>
          </cell>
          <cell r="L1095" t="str">
            <v>HERNANDEZ</v>
          </cell>
          <cell r="M1095">
            <v>18000</v>
          </cell>
          <cell r="N1095">
            <v>4.04</v>
          </cell>
          <cell r="O1095" t="str">
            <v>CATORCENAL</v>
          </cell>
          <cell r="P1095">
            <v>39904</v>
          </cell>
        </row>
        <row r="1096">
          <cell r="B1096">
            <v>1126</v>
          </cell>
          <cell r="C1096"/>
          <cell r="D1096" t="str">
            <v>B</v>
          </cell>
          <cell r="E1096" t="str">
            <v>LIQUIDADO</v>
          </cell>
          <cell r="F1096"/>
          <cell r="G1096" t="str">
            <v>PERSONAL</v>
          </cell>
          <cell r="H1096" t="str">
            <v>Angelica Tabares Lopez</v>
          </cell>
          <cell r="I1096"/>
          <cell r="J1096" t="str">
            <v>JOSE GABRIEL</v>
          </cell>
          <cell r="K1096" t="str">
            <v>CABRERA</v>
          </cell>
          <cell r="L1096" t="str">
            <v>CORONEL</v>
          </cell>
          <cell r="M1096">
            <v>5000</v>
          </cell>
          <cell r="N1096">
            <v>2.33</v>
          </cell>
          <cell r="O1096" t="str">
            <v>SEMANAL</v>
          </cell>
          <cell r="P1096">
            <v>39904</v>
          </cell>
        </row>
        <row r="1097">
          <cell r="B1097">
            <v>1127</v>
          </cell>
          <cell r="C1097"/>
          <cell r="D1097" t="str">
            <v>B</v>
          </cell>
          <cell r="E1097" t="str">
            <v>LIQUIDADO</v>
          </cell>
          <cell r="F1097"/>
          <cell r="G1097" t="str">
            <v>PERSONAL</v>
          </cell>
          <cell r="H1097" t="str">
            <v>Angelica Tabares Lopez</v>
          </cell>
          <cell r="I1097"/>
          <cell r="J1097" t="str">
            <v>CLAUDIA</v>
          </cell>
          <cell r="K1097" t="str">
            <v>GUTIERREZ</v>
          </cell>
          <cell r="L1097" t="str">
            <v>ROSAS</v>
          </cell>
          <cell r="M1097">
            <v>5000</v>
          </cell>
          <cell r="N1097">
            <v>2.33</v>
          </cell>
          <cell r="O1097" t="str">
            <v>SEMANAL</v>
          </cell>
          <cell r="P1097">
            <v>39904</v>
          </cell>
        </row>
        <row r="1098">
          <cell r="B1098">
            <v>1128</v>
          </cell>
          <cell r="C1098"/>
          <cell r="D1098" t="str">
            <v>B</v>
          </cell>
          <cell r="E1098" t="str">
            <v>LIQUIDADO</v>
          </cell>
          <cell r="F1098"/>
          <cell r="G1098" t="str">
            <v>PERSONAL</v>
          </cell>
          <cell r="H1098" t="str">
            <v>Angelica Tabares Lopez</v>
          </cell>
          <cell r="I1098"/>
          <cell r="J1098" t="str">
            <v>YESENIA</v>
          </cell>
          <cell r="K1098" t="str">
            <v>ESTRADA</v>
          </cell>
          <cell r="L1098" t="str">
            <v>ESQUIVEL</v>
          </cell>
          <cell r="M1098">
            <v>5000</v>
          </cell>
          <cell r="N1098">
            <v>2.33</v>
          </cell>
          <cell r="O1098" t="str">
            <v>SEMANAL</v>
          </cell>
          <cell r="P1098">
            <v>39904</v>
          </cell>
        </row>
        <row r="1099">
          <cell r="B1099">
            <v>1130</v>
          </cell>
          <cell r="C1099"/>
          <cell r="D1099" t="str">
            <v>B</v>
          </cell>
          <cell r="E1099" t="str">
            <v>LIQUIDADO</v>
          </cell>
          <cell r="F1099"/>
          <cell r="G1099" t="str">
            <v>PERSONAL</v>
          </cell>
          <cell r="H1099" t="str">
            <v>Marcela Lopez Munoz</v>
          </cell>
          <cell r="I1099"/>
          <cell r="J1099" t="str">
            <v>Carolina</v>
          </cell>
          <cell r="K1099" t="str">
            <v>Garcia</v>
          </cell>
          <cell r="L1099" t="str">
            <v>Torres</v>
          </cell>
          <cell r="M1099">
            <v>10000</v>
          </cell>
          <cell r="N1099">
            <v>2.15</v>
          </cell>
          <cell r="O1099" t="str">
            <v>SEMANAL</v>
          </cell>
          <cell r="P1099">
            <v>39906</v>
          </cell>
        </row>
        <row r="1100">
          <cell r="B1100">
            <v>1131</v>
          </cell>
          <cell r="C1100"/>
          <cell r="D1100" t="str">
            <v>C</v>
          </cell>
          <cell r="E1100" t="str">
            <v>LIQUIDADO</v>
          </cell>
          <cell r="F1100"/>
          <cell r="G1100" t="str">
            <v>PERSONAL</v>
          </cell>
          <cell r="H1100" t="str">
            <v>Marcela Lopez Munoz</v>
          </cell>
          <cell r="I1100"/>
          <cell r="J1100" t="str">
            <v>JOSE MANUEL</v>
          </cell>
          <cell r="K1100" t="str">
            <v>CARBAJAL</v>
          </cell>
          <cell r="L1100" t="str">
            <v>ISLAS</v>
          </cell>
          <cell r="M1100">
            <v>6000</v>
          </cell>
          <cell r="N1100">
            <v>2.2599999999999998</v>
          </cell>
          <cell r="O1100" t="str">
            <v>SEMANAL</v>
          </cell>
          <cell r="P1100">
            <v>39906</v>
          </cell>
        </row>
        <row r="1101">
          <cell r="B1101">
            <v>1132</v>
          </cell>
          <cell r="C1101"/>
          <cell r="D1101" t="str">
            <v>D</v>
          </cell>
          <cell r="E1101" t="str">
            <v>LIQUIDADO</v>
          </cell>
          <cell r="F1101"/>
          <cell r="G1101" t="str">
            <v>PERSONAL</v>
          </cell>
          <cell r="H1101" t="str">
            <v>Monica Flores Mendoza (DF)</v>
          </cell>
          <cell r="I1101"/>
          <cell r="J1101" t="str">
            <v>MARIA DEL CARMEN</v>
          </cell>
          <cell r="K1101" t="str">
            <v>MOLINA</v>
          </cell>
          <cell r="L1101" t="str">
            <v>MARTINEZ</v>
          </cell>
          <cell r="M1101">
            <v>5000</v>
          </cell>
          <cell r="N1101">
            <v>2.33</v>
          </cell>
          <cell r="O1101" t="str">
            <v>SEMANAL</v>
          </cell>
          <cell r="P1101">
            <v>39906</v>
          </cell>
        </row>
        <row r="1102">
          <cell r="B1102">
            <v>1133</v>
          </cell>
          <cell r="C1102"/>
          <cell r="D1102" t="str">
            <v>D</v>
          </cell>
          <cell r="E1102" t="str">
            <v>LIQUIDADO</v>
          </cell>
          <cell r="F1102"/>
          <cell r="G1102" t="str">
            <v>PERSONAL</v>
          </cell>
          <cell r="H1102" t="str">
            <v>Marcela Lopez Munoz</v>
          </cell>
          <cell r="I1102"/>
          <cell r="J1102" t="str">
            <v>Julio</v>
          </cell>
          <cell r="K1102" t="str">
            <v>de Jesus</v>
          </cell>
          <cell r="L1102" t="str">
            <v>Flores</v>
          </cell>
          <cell r="M1102">
            <v>27000</v>
          </cell>
          <cell r="N1102">
            <v>1.92</v>
          </cell>
          <cell r="O1102" t="str">
            <v>SEMANAL</v>
          </cell>
          <cell r="P1102">
            <v>39906</v>
          </cell>
        </row>
        <row r="1103">
          <cell r="B1103">
            <v>1134</v>
          </cell>
          <cell r="C1103"/>
          <cell r="D1103" t="str">
            <v>B</v>
          </cell>
          <cell r="E1103" t="str">
            <v>LIQUIDADO</v>
          </cell>
          <cell r="F1103"/>
          <cell r="G1103" t="str">
            <v>PERSONAL</v>
          </cell>
          <cell r="H1103" t="str">
            <v>Monica Flores Mendoza (DF)</v>
          </cell>
          <cell r="I1103"/>
          <cell r="J1103" t="str">
            <v>RUBEN</v>
          </cell>
          <cell r="K1103" t="str">
            <v>SANCHEZ</v>
          </cell>
          <cell r="L1103" t="str">
            <v>TRUJILLO</v>
          </cell>
          <cell r="M1103">
            <v>3000</v>
          </cell>
          <cell r="N1103">
            <v>5.14</v>
          </cell>
          <cell r="O1103" t="str">
            <v>CATORCENAL</v>
          </cell>
          <cell r="P1103">
            <v>39906</v>
          </cell>
        </row>
        <row r="1104">
          <cell r="B1104">
            <v>1135</v>
          </cell>
          <cell r="C1104"/>
          <cell r="D1104" t="str">
            <v>D</v>
          </cell>
          <cell r="E1104" t="str">
            <v>LIQUIDADO</v>
          </cell>
          <cell r="F1104"/>
          <cell r="G1104" t="str">
            <v>PERSONAL</v>
          </cell>
          <cell r="H1104" t="str">
            <v>Monica Flores Mendoza (DF)</v>
          </cell>
          <cell r="I1104"/>
          <cell r="J1104" t="str">
            <v>MIGUEL ANGEL</v>
          </cell>
          <cell r="K1104" t="str">
            <v>QUESADA</v>
          </cell>
          <cell r="L1104" t="str">
            <v>REYES</v>
          </cell>
          <cell r="M1104">
            <v>6000</v>
          </cell>
          <cell r="N1104">
            <v>4.5199999999999996</v>
          </cell>
          <cell r="O1104" t="str">
            <v>CATORCENAL</v>
          </cell>
          <cell r="P1104">
            <v>39906</v>
          </cell>
        </row>
        <row r="1105">
          <cell r="B1105">
            <v>1136</v>
          </cell>
          <cell r="C1105"/>
          <cell r="D1105" t="str">
            <v>C</v>
          </cell>
          <cell r="E1105" t="str">
            <v>LIQUIDADO</v>
          </cell>
          <cell r="F1105"/>
          <cell r="G1105" t="str">
            <v>PERSONAL</v>
          </cell>
          <cell r="H1105" t="str">
            <v>Marcela Lopez Munoz</v>
          </cell>
          <cell r="I1105"/>
          <cell r="J1105" t="str">
            <v>JOSEFA</v>
          </cell>
          <cell r="K1105" t="str">
            <v>FLORES</v>
          </cell>
          <cell r="L1105" t="str">
            <v>PADILLA</v>
          </cell>
          <cell r="M1105">
            <v>8000</v>
          </cell>
          <cell r="N1105">
            <v>2.19</v>
          </cell>
          <cell r="O1105" t="str">
            <v>SEMANAL</v>
          </cell>
          <cell r="P1105">
            <v>39906</v>
          </cell>
        </row>
        <row r="1106">
          <cell r="B1106">
            <v>1137</v>
          </cell>
          <cell r="C1106"/>
          <cell r="D1106" t="str">
            <v>A</v>
          </cell>
          <cell r="E1106" t="str">
            <v>LIQUIDADO</v>
          </cell>
          <cell r="F1106"/>
          <cell r="G1106" t="str">
            <v>PERSONAL</v>
          </cell>
          <cell r="H1106" t="str">
            <v>Administracion</v>
          </cell>
          <cell r="I1106"/>
          <cell r="J1106" t="str">
            <v>RAUL</v>
          </cell>
          <cell r="K1106" t="str">
            <v>RODRIGUEZ</v>
          </cell>
          <cell r="L1106" t="str">
            <v>YZQUIERDO</v>
          </cell>
          <cell r="M1106">
            <v>30000</v>
          </cell>
          <cell r="N1106">
            <v>6.1390000000000002</v>
          </cell>
          <cell r="O1106" t="str">
            <v>MENSUAL</v>
          </cell>
          <cell r="P1106">
            <v>39906</v>
          </cell>
        </row>
        <row r="1107">
          <cell r="B1107">
            <v>1138</v>
          </cell>
          <cell r="C1107"/>
          <cell r="D1107" t="str">
            <v>D</v>
          </cell>
          <cell r="E1107" t="str">
            <v>LIQUIDADO</v>
          </cell>
          <cell r="F1107"/>
          <cell r="G1107" t="str">
            <v>PERSONAL</v>
          </cell>
          <cell r="H1107" t="str">
            <v>Administracion</v>
          </cell>
          <cell r="I1107"/>
          <cell r="J1107" t="str">
            <v>ALICIA</v>
          </cell>
          <cell r="K1107" t="str">
            <v>CERVANTES</v>
          </cell>
          <cell r="L1107" t="str">
            <v>AHUMADA</v>
          </cell>
          <cell r="M1107">
            <v>10000</v>
          </cell>
          <cell r="N1107">
            <v>3.3</v>
          </cell>
          <cell r="O1107" t="str">
            <v>MENSUAL</v>
          </cell>
          <cell r="P1107">
            <v>39910</v>
          </cell>
        </row>
        <row r="1108">
          <cell r="B1108">
            <v>1139</v>
          </cell>
          <cell r="C1108"/>
          <cell r="D1108" t="str">
            <v>D</v>
          </cell>
          <cell r="E1108" t="str">
            <v>LIQUIDADO</v>
          </cell>
          <cell r="F1108"/>
          <cell r="G1108" t="str">
            <v>PERSONAL</v>
          </cell>
          <cell r="H1108" t="str">
            <v>Administracion</v>
          </cell>
          <cell r="I1108"/>
          <cell r="J1108" t="str">
            <v>Agustin</v>
          </cell>
          <cell r="K1108" t="str">
            <v>Manzo</v>
          </cell>
          <cell r="L1108" t="str">
            <v>Cardona</v>
          </cell>
          <cell r="M1108">
            <v>15000</v>
          </cell>
          <cell r="N1108">
            <v>4.1399999999999997</v>
          </cell>
          <cell r="O1108" t="str">
            <v>MENSUAL</v>
          </cell>
          <cell r="P1108">
            <v>39909</v>
          </cell>
        </row>
        <row r="1109">
          <cell r="B1109">
            <v>1140</v>
          </cell>
          <cell r="C1109"/>
          <cell r="D1109" t="str">
            <v>B</v>
          </cell>
          <cell r="E1109" t="str">
            <v>LIQUIDADO</v>
          </cell>
          <cell r="F1109"/>
          <cell r="G1109" t="str">
            <v>PERSONAL</v>
          </cell>
          <cell r="H1109" t="str">
            <v>Administracion</v>
          </cell>
          <cell r="I1109"/>
          <cell r="J1109" t="str">
            <v>LUIS FERNANDO</v>
          </cell>
          <cell r="K1109" t="str">
            <v>ORIA</v>
          </cell>
          <cell r="L1109" t="str">
            <v>PROBERT</v>
          </cell>
          <cell r="M1109">
            <v>20000</v>
          </cell>
          <cell r="N1109">
            <v>2.68</v>
          </cell>
          <cell r="O1109" t="str">
            <v>MENSUAL</v>
          </cell>
          <cell r="P1109">
            <v>39909</v>
          </cell>
        </row>
        <row r="1110">
          <cell r="B1110">
            <v>1141</v>
          </cell>
          <cell r="C1110"/>
          <cell r="D1110" t="str">
            <v>D</v>
          </cell>
          <cell r="E1110" t="str">
            <v>LIQUIDADO</v>
          </cell>
          <cell r="F1110"/>
          <cell r="G1110" t="str">
            <v>PERSONAL</v>
          </cell>
          <cell r="H1110" t="str">
            <v>Monica Flores Mendoza (DF)</v>
          </cell>
          <cell r="I1110"/>
          <cell r="J1110" t="str">
            <v>MARINA ESTHER</v>
          </cell>
          <cell r="K1110" t="str">
            <v>LOPEZ</v>
          </cell>
          <cell r="L1110" t="str">
            <v>FRANCO</v>
          </cell>
          <cell r="M1110">
            <v>3000</v>
          </cell>
          <cell r="N1110">
            <v>2.57</v>
          </cell>
          <cell r="O1110" t="str">
            <v>SEMANAL</v>
          </cell>
          <cell r="P1110">
            <v>39911</v>
          </cell>
        </row>
        <row r="1111">
          <cell r="B1111">
            <v>1142</v>
          </cell>
          <cell r="C1111"/>
          <cell r="D1111" t="str">
            <v>C</v>
          </cell>
          <cell r="E1111" t="str">
            <v>LIQUIDADO</v>
          </cell>
          <cell r="F1111"/>
          <cell r="G1111" t="str">
            <v>PERSONAL</v>
          </cell>
          <cell r="H1111" t="str">
            <v>Monica Flores Mendoza (DF)</v>
          </cell>
          <cell r="I1111"/>
          <cell r="J1111" t="str">
            <v>MARTHA ELIZABETH</v>
          </cell>
          <cell r="K1111" t="str">
            <v>VEGA</v>
          </cell>
          <cell r="L1111" t="str">
            <v>GUTIERREZ</v>
          </cell>
          <cell r="M1111">
            <v>6000</v>
          </cell>
          <cell r="N1111">
            <v>2.2599999999999998</v>
          </cell>
          <cell r="O1111" t="str">
            <v>SEMANAL</v>
          </cell>
          <cell r="P1111">
            <v>39911</v>
          </cell>
        </row>
        <row r="1112">
          <cell r="B1112">
            <v>1143</v>
          </cell>
          <cell r="C1112"/>
          <cell r="D1112" t="str">
            <v>D</v>
          </cell>
          <cell r="E1112" t="str">
            <v>LIQUIDADO</v>
          </cell>
          <cell r="F1112"/>
          <cell r="G1112" t="str">
            <v>PERSONAL</v>
          </cell>
          <cell r="H1112" t="str">
            <v>Monica Flores Mendoza (DF)</v>
          </cell>
          <cell r="I1112"/>
          <cell r="J1112" t="str">
            <v>AURORA</v>
          </cell>
          <cell r="K1112" t="str">
            <v>MARTINEZ</v>
          </cell>
          <cell r="L1112" t="str">
            <v>CRUZ</v>
          </cell>
          <cell r="M1112">
            <v>5000</v>
          </cell>
          <cell r="N1112">
            <v>2.33</v>
          </cell>
          <cell r="O1112" t="str">
            <v>SEMANAL</v>
          </cell>
          <cell r="P1112">
            <v>39911</v>
          </cell>
        </row>
        <row r="1113">
          <cell r="B1113">
            <v>1145</v>
          </cell>
          <cell r="C1113"/>
          <cell r="D1113" t="str">
            <v>A</v>
          </cell>
          <cell r="E1113" t="str">
            <v>LIQUIDADO</v>
          </cell>
          <cell r="F1113"/>
          <cell r="G1113" t="str">
            <v>PERSONAL</v>
          </cell>
          <cell r="H1113" t="str">
            <v>Administracion</v>
          </cell>
          <cell r="I1113"/>
          <cell r="J1113" t="str">
            <v>PIADENA</v>
          </cell>
          <cell r="K1113" t="str">
            <v>S.A.</v>
          </cell>
          <cell r="L1113" t="str">
            <v>DE C.V.</v>
          </cell>
          <cell r="M1113">
            <v>20000</v>
          </cell>
          <cell r="N1113">
            <v>1.5</v>
          </cell>
          <cell r="O1113" t="str">
            <v>SEMANAL</v>
          </cell>
          <cell r="P1113">
            <v>39911</v>
          </cell>
        </row>
        <row r="1114">
          <cell r="B1114">
            <v>1146</v>
          </cell>
          <cell r="C1114"/>
          <cell r="D1114" t="str">
            <v>D</v>
          </cell>
          <cell r="E1114" t="str">
            <v>LIQUIDADO</v>
          </cell>
          <cell r="F1114"/>
          <cell r="G1114" t="str">
            <v>PERSONAL</v>
          </cell>
          <cell r="H1114" t="str">
            <v>Monica Flores Mendoza (DF)</v>
          </cell>
          <cell r="I1114"/>
          <cell r="J1114" t="str">
            <v>ROSALIA</v>
          </cell>
          <cell r="K1114" t="str">
            <v>VARGAS</v>
          </cell>
          <cell r="L1114" t="str">
            <v>GONZALEZ</v>
          </cell>
          <cell r="M1114">
            <v>10000</v>
          </cell>
          <cell r="N1114">
            <v>2.15</v>
          </cell>
          <cell r="O1114" t="str">
            <v>SEMANAL</v>
          </cell>
          <cell r="P1114">
            <v>39911</v>
          </cell>
        </row>
        <row r="1115">
          <cell r="B1115">
            <v>1147</v>
          </cell>
          <cell r="C1115"/>
          <cell r="D1115" t="str">
            <v>C</v>
          </cell>
          <cell r="E1115" t="str">
            <v>LIQUIDADO</v>
          </cell>
          <cell r="F1115"/>
          <cell r="G1115" t="str">
            <v>PERSONAL</v>
          </cell>
          <cell r="H1115" t="str">
            <v>Angelica Tabares Lopez</v>
          </cell>
          <cell r="I1115"/>
          <cell r="J1115" t="str">
            <v>CELIA</v>
          </cell>
          <cell r="K1115" t="str">
            <v>TORRES</v>
          </cell>
          <cell r="L1115" t="str">
            <v>ESPINOSA</v>
          </cell>
          <cell r="M1115">
            <v>5000</v>
          </cell>
          <cell r="N1115">
            <v>2.33</v>
          </cell>
          <cell r="O1115" t="str">
            <v>SEMANAL</v>
          </cell>
          <cell r="P1115">
            <v>39916</v>
          </cell>
        </row>
        <row r="1116">
          <cell r="B1116">
            <v>1148</v>
          </cell>
          <cell r="C1116"/>
          <cell r="D1116" t="str">
            <v>D</v>
          </cell>
          <cell r="E1116" t="str">
            <v>LIQUIDADO</v>
          </cell>
          <cell r="F1116"/>
          <cell r="G1116" t="str">
            <v>PERSONAL</v>
          </cell>
          <cell r="H1116" t="str">
            <v>Marcela Lopez Munoz</v>
          </cell>
          <cell r="I1116"/>
          <cell r="J1116" t="str">
            <v>RUTH</v>
          </cell>
          <cell r="K1116" t="str">
            <v>SALAZAR</v>
          </cell>
          <cell r="L1116" t="str">
            <v>RODRIGUEZ</v>
          </cell>
          <cell r="M1116">
            <v>5000</v>
          </cell>
          <cell r="N1116">
            <v>2.33</v>
          </cell>
          <cell r="O1116" t="str">
            <v>SEMANAL</v>
          </cell>
          <cell r="P1116">
            <v>39917</v>
          </cell>
        </row>
        <row r="1117">
          <cell r="B1117">
            <v>1149</v>
          </cell>
          <cell r="C1117"/>
          <cell r="D1117" t="str">
            <v>D</v>
          </cell>
          <cell r="E1117" t="str">
            <v>LIQUIDADO</v>
          </cell>
          <cell r="F1117"/>
          <cell r="G1117" t="str">
            <v>PERSONAL</v>
          </cell>
          <cell r="H1117" t="str">
            <v>Marcela Lopez Munoz</v>
          </cell>
          <cell r="I1117"/>
          <cell r="J1117" t="str">
            <v>RAMON</v>
          </cell>
          <cell r="K1117" t="str">
            <v>CASTRO</v>
          </cell>
          <cell r="L1117" t="str">
            <v>PEREZ</v>
          </cell>
          <cell r="M1117">
            <v>5000</v>
          </cell>
          <cell r="N1117">
            <v>2.33</v>
          </cell>
          <cell r="O1117" t="str">
            <v>SEMANAL</v>
          </cell>
          <cell r="P1117">
            <v>39917</v>
          </cell>
        </row>
        <row r="1118">
          <cell r="B1118">
            <v>1150</v>
          </cell>
          <cell r="C1118"/>
          <cell r="D1118" t="str">
            <v>C</v>
          </cell>
          <cell r="E1118" t="str">
            <v>LIQUIDADO</v>
          </cell>
          <cell r="F1118"/>
          <cell r="G1118" t="str">
            <v>PERSONAL</v>
          </cell>
          <cell r="H1118" t="str">
            <v>Marcela Lopez Munoz</v>
          </cell>
          <cell r="I1118"/>
          <cell r="J1118" t="str">
            <v>ROSA ISELA</v>
          </cell>
          <cell r="K1118" t="str">
            <v>ROJAS</v>
          </cell>
          <cell r="L1118" t="str">
            <v>GARCIA</v>
          </cell>
          <cell r="M1118">
            <v>5000</v>
          </cell>
          <cell r="N1118">
            <v>2.2200000000000002</v>
          </cell>
          <cell r="O1118" t="str">
            <v>SEMANAL</v>
          </cell>
          <cell r="P1118">
            <v>39917</v>
          </cell>
        </row>
        <row r="1119">
          <cell r="B1119">
            <v>1151</v>
          </cell>
          <cell r="C1119"/>
          <cell r="D1119" t="str">
            <v>B</v>
          </cell>
          <cell r="E1119" t="str">
            <v>LIQUIDADO</v>
          </cell>
          <cell r="F1119"/>
          <cell r="G1119" t="str">
            <v>PERSONAL</v>
          </cell>
          <cell r="H1119" t="str">
            <v>Marcela Lopez Munoz</v>
          </cell>
          <cell r="I1119"/>
          <cell r="J1119" t="str">
            <v>Edward</v>
          </cell>
          <cell r="K1119" t="str">
            <v>Sagaon</v>
          </cell>
          <cell r="L1119" t="str">
            <v>Ruiz</v>
          </cell>
          <cell r="M1119">
            <v>4000</v>
          </cell>
          <cell r="N1119">
            <v>2.15</v>
          </cell>
          <cell r="O1119" t="str">
            <v>SEMANAL</v>
          </cell>
          <cell r="P1119">
            <v>39920</v>
          </cell>
        </row>
        <row r="1120">
          <cell r="B1120">
            <v>1152</v>
          </cell>
          <cell r="C1120"/>
          <cell r="D1120" t="str">
            <v>B</v>
          </cell>
          <cell r="E1120" t="str">
            <v>LIQUIDADO</v>
          </cell>
          <cell r="F1120"/>
          <cell r="G1120" t="str">
            <v>PERSONAL</v>
          </cell>
          <cell r="H1120" t="str">
            <v>Monica Flores Mendoza (DF)</v>
          </cell>
          <cell r="I1120"/>
          <cell r="J1120" t="str">
            <v>GENARO</v>
          </cell>
          <cell r="K1120" t="str">
            <v>ROJAS</v>
          </cell>
          <cell r="L1120" t="str">
            <v>CRUZ</v>
          </cell>
          <cell r="M1120">
            <v>4000</v>
          </cell>
          <cell r="N1120">
            <v>2.4</v>
          </cell>
          <cell r="O1120" t="str">
            <v>SEMANAL</v>
          </cell>
          <cell r="P1120">
            <v>39917</v>
          </cell>
        </row>
        <row r="1121">
          <cell r="B1121">
            <v>1154</v>
          </cell>
          <cell r="C1121"/>
          <cell r="D1121" t="str">
            <v>D</v>
          </cell>
          <cell r="E1121" t="str">
            <v>INCOBRABLE</v>
          </cell>
          <cell r="F1121"/>
          <cell r="G1121" t="str">
            <v>PERSONAL</v>
          </cell>
          <cell r="H1121" t="str">
            <v>Marcela Lopez Munoz</v>
          </cell>
          <cell r="I1121"/>
          <cell r="J1121" t="str">
            <v>JOSE LUIS</v>
          </cell>
          <cell r="K1121" t="str">
            <v>SANCHEZ</v>
          </cell>
          <cell r="L1121" t="str">
            <v>MATA</v>
          </cell>
          <cell r="M1121">
            <v>3000</v>
          </cell>
          <cell r="N1121">
            <v>2.57</v>
          </cell>
          <cell r="O1121" t="str">
            <v>SEMANAL</v>
          </cell>
          <cell r="P1121">
            <v>39917</v>
          </cell>
        </row>
        <row r="1122">
          <cell r="B1122">
            <v>1155</v>
          </cell>
          <cell r="C1122"/>
          <cell r="D1122" t="str">
            <v>A</v>
          </cell>
          <cell r="E1122" t="str">
            <v>LIQUIDADO</v>
          </cell>
          <cell r="F1122"/>
          <cell r="G1122" t="str">
            <v>PERSONAL</v>
          </cell>
          <cell r="H1122" t="str">
            <v>Marcela Lopez Munoz</v>
          </cell>
          <cell r="I1122"/>
          <cell r="J1122" t="str">
            <v>HERMELINDA</v>
          </cell>
          <cell r="K1122" t="str">
            <v>SANTIZ</v>
          </cell>
          <cell r="L1122" t="str">
            <v>GOMEZ</v>
          </cell>
          <cell r="M1122">
            <v>3000</v>
          </cell>
          <cell r="N1122">
            <v>2.57</v>
          </cell>
          <cell r="O1122" t="str">
            <v>SEMANAL</v>
          </cell>
          <cell r="P1122">
            <v>39917</v>
          </cell>
        </row>
        <row r="1123">
          <cell r="B1123">
            <v>1156</v>
          </cell>
          <cell r="C1123"/>
          <cell r="D1123" t="str">
            <v>B</v>
          </cell>
          <cell r="E1123" t="str">
            <v>LIQUIDADO</v>
          </cell>
          <cell r="F1123"/>
          <cell r="G1123" t="str">
            <v>PERSONAL</v>
          </cell>
          <cell r="H1123" t="str">
            <v>Monica Flores Mendoza (DF)</v>
          </cell>
          <cell r="I1123"/>
          <cell r="J1123" t="str">
            <v>ROSALIA</v>
          </cell>
          <cell r="K1123" t="str">
            <v>NUNEZ</v>
          </cell>
          <cell r="L1123" t="str">
            <v>AYALA</v>
          </cell>
          <cell r="M1123">
            <v>5000</v>
          </cell>
          <cell r="N1123">
            <v>2.33</v>
          </cell>
          <cell r="O1123" t="str">
            <v>SEMANAL</v>
          </cell>
          <cell r="P1123">
            <v>39920</v>
          </cell>
        </row>
        <row r="1124">
          <cell r="B1124">
            <v>1157</v>
          </cell>
          <cell r="C1124"/>
          <cell r="D1124" t="str">
            <v>B</v>
          </cell>
          <cell r="E1124" t="str">
            <v>LIQUIDADO</v>
          </cell>
          <cell r="F1124"/>
          <cell r="G1124" t="str">
            <v>PERSONAL</v>
          </cell>
          <cell r="H1124" t="str">
            <v>Marcela Lopez Munoz</v>
          </cell>
          <cell r="I1124"/>
          <cell r="J1124" t="str">
            <v>NORMA PATRICIA</v>
          </cell>
          <cell r="K1124" t="str">
            <v>MONTIEL</v>
          </cell>
          <cell r="L1124" t="str">
            <v>SILVA</v>
          </cell>
          <cell r="M1124">
            <v>3000</v>
          </cell>
          <cell r="N1124">
            <v>2.57</v>
          </cell>
          <cell r="O1124" t="str">
            <v>SEMANAL</v>
          </cell>
          <cell r="P1124">
            <v>39917</v>
          </cell>
        </row>
        <row r="1125">
          <cell r="B1125">
            <v>1158</v>
          </cell>
          <cell r="C1125"/>
          <cell r="D1125" t="str">
            <v>C</v>
          </cell>
          <cell r="E1125" t="str">
            <v>LIQUIDADO</v>
          </cell>
          <cell r="F1125"/>
          <cell r="G1125" t="str">
            <v>PERSONAL</v>
          </cell>
          <cell r="H1125" t="str">
            <v>Monica Flores Mendoza (DF)</v>
          </cell>
          <cell r="I1125"/>
          <cell r="J1125" t="str">
            <v>ALEJANDRO</v>
          </cell>
          <cell r="K1125" t="str">
            <v>RANGEL</v>
          </cell>
          <cell r="L1125" t="str">
            <v>ARENAS</v>
          </cell>
          <cell r="M1125">
            <v>15000</v>
          </cell>
          <cell r="N1125">
            <v>4.0999999999999996</v>
          </cell>
          <cell r="O1125" t="str">
            <v>CATORCENAL</v>
          </cell>
          <cell r="P1125">
            <v>39917</v>
          </cell>
        </row>
        <row r="1126">
          <cell r="B1126">
            <v>1159</v>
          </cell>
          <cell r="C1126"/>
          <cell r="D1126" t="str">
            <v>B</v>
          </cell>
          <cell r="E1126" t="str">
            <v>LIQUIDADO</v>
          </cell>
          <cell r="F1126"/>
          <cell r="G1126" t="str">
            <v>PERSONAL</v>
          </cell>
          <cell r="H1126" t="str">
            <v>Monica Flores Mendoza (DF)</v>
          </cell>
          <cell r="I1126"/>
          <cell r="J1126" t="str">
            <v>MARIA LORENA</v>
          </cell>
          <cell r="K1126" t="str">
            <v>LEYVA</v>
          </cell>
          <cell r="L1126" t="str">
            <v>OJEDA</v>
          </cell>
          <cell r="M1126">
            <v>7000</v>
          </cell>
          <cell r="N1126">
            <v>2.23</v>
          </cell>
          <cell r="O1126" t="str">
            <v>SEMANAL</v>
          </cell>
          <cell r="P1126">
            <v>39917</v>
          </cell>
        </row>
        <row r="1127">
          <cell r="B1127">
            <v>1160</v>
          </cell>
          <cell r="C1127"/>
          <cell r="D1127" t="str">
            <v>C</v>
          </cell>
          <cell r="E1127" t="str">
            <v>LIQUIDADO</v>
          </cell>
          <cell r="F1127"/>
          <cell r="G1127" t="str">
            <v>PERSONAL</v>
          </cell>
          <cell r="H1127" t="str">
            <v>Marcela Lopez Munoz</v>
          </cell>
          <cell r="I1127"/>
          <cell r="J1127" t="str">
            <v>BERTHA</v>
          </cell>
          <cell r="K1127" t="str">
            <v>MARTINEZ</v>
          </cell>
          <cell r="L1127" t="str">
            <v>HERNANDEZ</v>
          </cell>
          <cell r="M1127">
            <v>4000</v>
          </cell>
          <cell r="N1127">
            <v>2.4</v>
          </cell>
          <cell r="O1127" t="str">
            <v>SEMANAL</v>
          </cell>
          <cell r="P1127">
            <v>39918</v>
          </cell>
        </row>
        <row r="1128">
          <cell r="B1128">
            <v>1161</v>
          </cell>
          <cell r="C1128"/>
          <cell r="D1128" t="str">
            <v>B</v>
          </cell>
          <cell r="E1128" t="str">
            <v>LIQUIDADO</v>
          </cell>
          <cell r="F1128"/>
          <cell r="G1128" t="str">
            <v>PERSONAL</v>
          </cell>
          <cell r="H1128" t="str">
            <v>Administracion</v>
          </cell>
          <cell r="I1128"/>
          <cell r="J1128" t="str">
            <v>RAUL</v>
          </cell>
          <cell r="K1128" t="str">
            <v>RODRIGUEZ</v>
          </cell>
          <cell r="L1128" t="str">
            <v>YZQUIERDO</v>
          </cell>
          <cell r="M1128">
            <v>47000</v>
          </cell>
          <cell r="N1128">
            <v>5.7549999999999999</v>
          </cell>
          <cell r="O1128" t="str">
            <v>MENSUAL</v>
          </cell>
          <cell r="P1128">
            <v>39918</v>
          </cell>
        </row>
        <row r="1129">
          <cell r="B1129">
            <v>1162</v>
          </cell>
          <cell r="C1129"/>
          <cell r="D1129" t="str">
            <v>D</v>
          </cell>
          <cell r="E1129" t="str">
            <v>LIQUIDADO</v>
          </cell>
          <cell r="F1129"/>
          <cell r="G1129" t="str">
            <v>PERSONAL</v>
          </cell>
          <cell r="H1129" t="str">
            <v>Marcela Lopez Munoz</v>
          </cell>
          <cell r="I1129"/>
          <cell r="J1129" t="str">
            <v>ALEJANDRA</v>
          </cell>
          <cell r="K1129" t="str">
            <v>LOPEZ</v>
          </cell>
          <cell r="L1129" t="str">
            <v>MORALES</v>
          </cell>
          <cell r="M1129">
            <v>12000</v>
          </cell>
          <cell r="N1129">
            <v>2.06</v>
          </cell>
          <cell r="O1129" t="str">
            <v>SEMANAL</v>
          </cell>
          <cell r="P1129">
            <v>39920</v>
          </cell>
        </row>
        <row r="1130">
          <cell r="B1130">
            <v>1163</v>
          </cell>
          <cell r="C1130"/>
          <cell r="D1130" t="str">
            <v>C</v>
          </cell>
          <cell r="E1130" t="str">
            <v>LIQUIDADO</v>
          </cell>
          <cell r="F1130"/>
          <cell r="G1130" t="str">
            <v>PERSONAL</v>
          </cell>
          <cell r="H1130" t="str">
            <v>Marcela Lopez Munoz</v>
          </cell>
          <cell r="I1130"/>
          <cell r="J1130" t="str">
            <v>LAURA</v>
          </cell>
          <cell r="K1130" t="str">
            <v>ISLAS</v>
          </cell>
          <cell r="L1130" t="str">
            <v>BADILLO</v>
          </cell>
          <cell r="M1130">
            <v>5000</v>
          </cell>
          <cell r="N1130">
            <v>2.33</v>
          </cell>
          <cell r="O1130" t="str">
            <v>SEMANAL</v>
          </cell>
          <cell r="P1130">
            <v>39920</v>
          </cell>
        </row>
        <row r="1131">
          <cell r="B1131">
            <v>1164</v>
          </cell>
          <cell r="C1131"/>
          <cell r="D1131" t="str">
            <v>A</v>
          </cell>
          <cell r="E1131" t="str">
            <v>LIQUIDADO</v>
          </cell>
          <cell r="F1131"/>
          <cell r="G1131" t="str">
            <v>PERSONAL</v>
          </cell>
          <cell r="H1131" t="str">
            <v>Marcela Lopez Munoz</v>
          </cell>
          <cell r="I1131"/>
          <cell r="J1131" t="str">
            <v>KAREN MISOL</v>
          </cell>
          <cell r="K1131" t="str">
            <v>RAMIREZ</v>
          </cell>
          <cell r="L1131" t="str">
            <v>SALAZAR</v>
          </cell>
          <cell r="M1131">
            <v>3000</v>
          </cell>
          <cell r="N1131">
            <v>2.57</v>
          </cell>
          <cell r="O1131" t="str">
            <v>SEMANAL</v>
          </cell>
          <cell r="P1131">
            <v>39920</v>
          </cell>
        </row>
        <row r="1132">
          <cell r="B1132">
            <v>1165</v>
          </cell>
          <cell r="C1132"/>
          <cell r="D1132" t="str">
            <v>C</v>
          </cell>
          <cell r="E1132" t="str">
            <v>LIQUIDADO</v>
          </cell>
          <cell r="F1132"/>
          <cell r="G1132" t="str">
            <v>PERSONAL</v>
          </cell>
          <cell r="H1132" t="str">
            <v>Marcela Lopez Munoz</v>
          </cell>
          <cell r="I1132"/>
          <cell r="J1132" t="str">
            <v>PAULA</v>
          </cell>
          <cell r="K1132" t="str">
            <v>CALLADO</v>
          </cell>
          <cell r="L1132"/>
          <cell r="M1132">
            <v>12000</v>
          </cell>
          <cell r="N1132">
            <v>2.06</v>
          </cell>
          <cell r="O1132" t="str">
            <v>SEMANAL</v>
          </cell>
          <cell r="P1132">
            <v>39920</v>
          </cell>
        </row>
        <row r="1133">
          <cell r="B1133">
            <v>1166</v>
          </cell>
          <cell r="C1133"/>
          <cell r="D1133" t="str">
            <v>C</v>
          </cell>
          <cell r="E1133" t="str">
            <v>LIQUIDADO</v>
          </cell>
          <cell r="F1133"/>
          <cell r="G1133" t="str">
            <v>PERSONAL</v>
          </cell>
          <cell r="H1133" t="str">
            <v>Monica Flores Mendoza (DF)</v>
          </cell>
          <cell r="I1133"/>
          <cell r="J1133" t="str">
            <v>Yolanda</v>
          </cell>
          <cell r="K1133" t="str">
            <v>AGUILAR</v>
          </cell>
          <cell r="L1133" t="str">
            <v>RAMIREZ</v>
          </cell>
          <cell r="M1133">
            <v>20000</v>
          </cell>
          <cell r="N1133">
            <v>2.0499999999999998</v>
          </cell>
          <cell r="O1133" t="str">
            <v>SEMANAL</v>
          </cell>
          <cell r="P1133">
            <v>39920</v>
          </cell>
        </row>
        <row r="1134">
          <cell r="B1134">
            <v>1167</v>
          </cell>
          <cell r="C1134"/>
          <cell r="D1134" t="str">
            <v>B</v>
          </cell>
          <cell r="E1134" t="str">
            <v>LIQUIDADO</v>
          </cell>
          <cell r="F1134"/>
          <cell r="G1134" t="str">
            <v>PERSONAL</v>
          </cell>
          <cell r="H1134" t="str">
            <v>Marcela Lopez Munoz</v>
          </cell>
          <cell r="I1134"/>
          <cell r="J1134" t="str">
            <v>SUSANA</v>
          </cell>
          <cell r="K1134" t="str">
            <v>SANTIAGO</v>
          </cell>
          <cell r="L1134" t="str">
            <v>SANCHEZ</v>
          </cell>
          <cell r="M1134">
            <v>5000</v>
          </cell>
          <cell r="N1134">
            <v>2.33</v>
          </cell>
          <cell r="O1134" t="str">
            <v>SEMANAL</v>
          </cell>
          <cell r="P1134">
            <v>39920</v>
          </cell>
        </row>
        <row r="1135">
          <cell r="B1135">
            <v>1168</v>
          </cell>
          <cell r="C1135"/>
          <cell r="D1135" t="str">
            <v>B</v>
          </cell>
          <cell r="E1135" t="str">
            <v>LIQUIDADO</v>
          </cell>
          <cell r="F1135"/>
          <cell r="G1135" t="str">
            <v>PERSONAL</v>
          </cell>
          <cell r="H1135" t="str">
            <v>Monica Flores Mendoza (DF)</v>
          </cell>
          <cell r="I1135"/>
          <cell r="J1135" t="str">
            <v>EPIFANIO</v>
          </cell>
          <cell r="K1135" t="str">
            <v>VIDAL</v>
          </cell>
          <cell r="L1135" t="str">
            <v>PUENTE</v>
          </cell>
          <cell r="M1135">
            <v>4000</v>
          </cell>
          <cell r="N1135">
            <v>2.4</v>
          </cell>
          <cell r="O1135" t="str">
            <v>SEMANAL</v>
          </cell>
          <cell r="P1135">
            <v>39920</v>
          </cell>
        </row>
        <row r="1136">
          <cell r="B1136">
            <v>1169</v>
          </cell>
          <cell r="C1136"/>
          <cell r="D1136" t="str">
            <v>B</v>
          </cell>
          <cell r="E1136" t="str">
            <v>LIQUIDADO</v>
          </cell>
          <cell r="F1136"/>
          <cell r="G1136" t="str">
            <v>PERSONAL</v>
          </cell>
          <cell r="H1136" t="str">
            <v>Marcela Lopez Munoz</v>
          </cell>
          <cell r="I1136"/>
          <cell r="J1136" t="str">
            <v>MARIA DEL CARMEN</v>
          </cell>
          <cell r="K1136" t="str">
            <v>RODRIGUEZ</v>
          </cell>
          <cell r="L1136" t="str">
            <v>FRANCO</v>
          </cell>
          <cell r="M1136">
            <v>15000</v>
          </cell>
          <cell r="N1136">
            <v>2.04</v>
          </cell>
          <cell r="O1136" t="str">
            <v>SEMANAL</v>
          </cell>
          <cell r="P1136">
            <v>39920</v>
          </cell>
        </row>
        <row r="1137">
          <cell r="B1137">
            <v>1170</v>
          </cell>
          <cell r="C1137"/>
          <cell r="D1137" t="str">
            <v>B</v>
          </cell>
          <cell r="E1137" t="str">
            <v>LIQUIDADO</v>
          </cell>
          <cell r="F1137"/>
          <cell r="G1137" t="str">
            <v>PERSONAL</v>
          </cell>
          <cell r="H1137" t="str">
            <v>Marcela Lopez Munoz</v>
          </cell>
          <cell r="I1137"/>
          <cell r="J1137" t="str">
            <v>MARGARITA</v>
          </cell>
          <cell r="K1137" t="str">
            <v>LUNA</v>
          </cell>
          <cell r="L1137" t="str">
            <v>PEREZ</v>
          </cell>
          <cell r="M1137">
            <v>3000</v>
          </cell>
          <cell r="N1137">
            <v>2.57</v>
          </cell>
          <cell r="O1137" t="str">
            <v>SEMANAL</v>
          </cell>
          <cell r="P1137">
            <v>39920</v>
          </cell>
        </row>
        <row r="1138">
          <cell r="B1138">
            <v>1171</v>
          </cell>
          <cell r="C1138"/>
          <cell r="D1138" t="str">
            <v>B</v>
          </cell>
          <cell r="E1138" t="str">
            <v>LIQUIDADO</v>
          </cell>
          <cell r="F1138"/>
          <cell r="G1138" t="str">
            <v>PERSONAL</v>
          </cell>
          <cell r="H1138" t="str">
            <v>Marcela Lopez Munoz</v>
          </cell>
          <cell r="I1138"/>
          <cell r="J1138" t="str">
            <v>MARIA ELENA</v>
          </cell>
          <cell r="K1138" t="str">
            <v>ALMARAZ</v>
          </cell>
          <cell r="L1138" t="str">
            <v>AGUILAR</v>
          </cell>
          <cell r="M1138">
            <v>5000</v>
          </cell>
          <cell r="N1138">
            <v>2.33</v>
          </cell>
          <cell r="O1138" t="str">
            <v>SEMANAL</v>
          </cell>
          <cell r="P1138">
            <v>39920</v>
          </cell>
        </row>
        <row r="1139">
          <cell r="B1139">
            <v>1172</v>
          </cell>
          <cell r="C1139"/>
          <cell r="D1139" t="str">
            <v>C</v>
          </cell>
          <cell r="E1139" t="str">
            <v>LIQUIDADO</v>
          </cell>
          <cell r="F1139"/>
          <cell r="G1139" t="str">
            <v>PERSONAL</v>
          </cell>
          <cell r="H1139" t="str">
            <v>Monica Flores Mendoza (DF)</v>
          </cell>
          <cell r="I1139"/>
          <cell r="J1139" t="str">
            <v>MARITZA</v>
          </cell>
          <cell r="K1139" t="str">
            <v>YEPEZ</v>
          </cell>
          <cell r="L1139" t="str">
            <v>REYES</v>
          </cell>
          <cell r="M1139">
            <v>5000</v>
          </cell>
          <cell r="N1139">
            <v>4.66</v>
          </cell>
          <cell r="O1139" t="str">
            <v>CATORCENAL</v>
          </cell>
          <cell r="P1139">
            <v>39920</v>
          </cell>
        </row>
        <row r="1140">
          <cell r="B1140">
            <v>1173</v>
          </cell>
          <cell r="C1140"/>
          <cell r="D1140" t="str">
            <v>B</v>
          </cell>
          <cell r="E1140" t="str">
            <v>LIQUIDADO</v>
          </cell>
          <cell r="F1140"/>
          <cell r="G1140" t="str">
            <v>PERSONAL</v>
          </cell>
          <cell r="H1140" t="str">
            <v>Angelica Tabares Lopez</v>
          </cell>
          <cell r="I1140"/>
          <cell r="J1140" t="str">
            <v>JOB</v>
          </cell>
          <cell r="K1140" t="str">
            <v>ESTRADA</v>
          </cell>
          <cell r="L1140" t="str">
            <v>MARTINEZ</v>
          </cell>
          <cell r="M1140">
            <v>6000</v>
          </cell>
          <cell r="N1140">
            <v>2.2599999999999998</v>
          </cell>
          <cell r="O1140" t="str">
            <v>SEMANAL</v>
          </cell>
          <cell r="P1140">
            <v>39923</v>
          </cell>
        </row>
        <row r="1141">
          <cell r="B1141">
            <v>1174</v>
          </cell>
          <cell r="C1141"/>
          <cell r="D1141" t="str">
            <v>B</v>
          </cell>
          <cell r="E1141" t="str">
            <v>LIQUIDADO</v>
          </cell>
          <cell r="F1141"/>
          <cell r="G1141" t="str">
            <v>PERSONAL</v>
          </cell>
          <cell r="H1141" t="str">
            <v>Monica Flores Mendoza (DF)</v>
          </cell>
          <cell r="I1141"/>
          <cell r="J1141" t="str">
            <v>ROCIO AMANDA</v>
          </cell>
          <cell r="K1141" t="str">
            <v>CUEVAS</v>
          </cell>
          <cell r="L1141" t="str">
            <v>MEJIA</v>
          </cell>
          <cell r="M1141">
            <v>3000</v>
          </cell>
          <cell r="N1141">
            <v>2.57</v>
          </cell>
          <cell r="O1141" t="str">
            <v>SEMANAL</v>
          </cell>
          <cell r="P1141">
            <v>39924</v>
          </cell>
        </row>
        <row r="1142">
          <cell r="B1142">
            <v>1175</v>
          </cell>
          <cell r="C1142"/>
          <cell r="D1142" t="str">
            <v>C</v>
          </cell>
          <cell r="E1142" t="str">
            <v>LIQUIDADO</v>
          </cell>
          <cell r="F1142"/>
          <cell r="G1142" t="str">
            <v>PERSONAL</v>
          </cell>
          <cell r="H1142" t="str">
            <v>Administracion</v>
          </cell>
          <cell r="I1142"/>
          <cell r="J1142" t="str">
            <v>LIZBETH</v>
          </cell>
          <cell r="K1142" t="str">
            <v>VELAZQUEZ</v>
          </cell>
          <cell r="L1142" t="str">
            <v>FLORES</v>
          </cell>
          <cell r="M1142">
            <v>150000</v>
          </cell>
          <cell r="N1142">
            <v>4.3209999999999997</v>
          </cell>
          <cell r="O1142" t="str">
            <v>MENSUAL</v>
          </cell>
          <cell r="P1142">
            <v>39927</v>
          </cell>
        </row>
        <row r="1143">
          <cell r="B1143">
            <v>1176</v>
          </cell>
          <cell r="C1143"/>
          <cell r="D1143" t="str">
            <v>B</v>
          </cell>
          <cell r="E1143" t="str">
            <v>LIQUIDADO</v>
          </cell>
          <cell r="F1143"/>
          <cell r="G1143" t="str">
            <v>PERSONAL</v>
          </cell>
          <cell r="H1143" t="str">
            <v>Angelica Tabares Lopez</v>
          </cell>
          <cell r="I1143"/>
          <cell r="J1143" t="str">
            <v>MARIA DE JESUS</v>
          </cell>
          <cell r="K1143" t="str">
            <v>RIVAS</v>
          </cell>
          <cell r="L1143" t="str">
            <v>PEREZ</v>
          </cell>
          <cell r="M1143">
            <v>5000</v>
          </cell>
          <cell r="N1143">
            <v>2.33</v>
          </cell>
          <cell r="O1143" t="str">
            <v>SEMANAL</v>
          </cell>
          <cell r="P1143">
            <v>39923</v>
          </cell>
        </row>
        <row r="1144">
          <cell r="B1144">
            <v>1177</v>
          </cell>
          <cell r="C1144"/>
          <cell r="D1144" t="str">
            <v>D</v>
          </cell>
          <cell r="E1144" t="str">
            <v>LIQUIDADO</v>
          </cell>
          <cell r="F1144"/>
          <cell r="G1144" t="str">
            <v>PERSONAL</v>
          </cell>
          <cell r="H1144" t="str">
            <v>Marcela Lopez Munoz</v>
          </cell>
          <cell r="I1144"/>
          <cell r="J1144" t="str">
            <v>GUADALUPE MARIA DEL ROCIO</v>
          </cell>
          <cell r="K1144" t="str">
            <v>CHAVEZ</v>
          </cell>
          <cell r="L1144" t="str">
            <v>ROMERO</v>
          </cell>
          <cell r="M1144">
            <v>4000</v>
          </cell>
          <cell r="N1144">
            <v>2.4</v>
          </cell>
          <cell r="O1144" t="str">
            <v>SEMANAL</v>
          </cell>
          <cell r="P1144">
            <v>39925</v>
          </cell>
        </row>
        <row r="1145">
          <cell r="B1145">
            <v>1178</v>
          </cell>
          <cell r="C1145"/>
          <cell r="D1145" t="str">
            <v>C</v>
          </cell>
          <cell r="E1145" t="str">
            <v>LIQUIDADO</v>
          </cell>
          <cell r="F1145"/>
          <cell r="G1145" t="str">
            <v>PERSONAL</v>
          </cell>
          <cell r="H1145" t="str">
            <v>Marcela Lopez Munoz</v>
          </cell>
          <cell r="I1145"/>
          <cell r="J1145" t="str">
            <v>MARIA GUADALUPE</v>
          </cell>
          <cell r="K1145" t="str">
            <v>SUASTEZ</v>
          </cell>
          <cell r="L1145" t="str">
            <v>DIAZ</v>
          </cell>
          <cell r="M1145">
            <v>3000</v>
          </cell>
          <cell r="N1145">
            <v>2.57</v>
          </cell>
          <cell r="O1145" t="str">
            <v>SEMANAL</v>
          </cell>
          <cell r="P1145">
            <v>39947</v>
          </cell>
        </row>
        <row r="1146">
          <cell r="B1146">
            <v>1179</v>
          </cell>
          <cell r="C1146"/>
          <cell r="D1146" t="str">
            <v>D</v>
          </cell>
          <cell r="E1146" t="str">
            <v>LIQUIDADO</v>
          </cell>
          <cell r="F1146"/>
          <cell r="G1146" t="str">
            <v>PERSONAL</v>
          </cell>
          <cell r="H1146" t="str">
            <v>Marcela Lopez Munoz</v>
          </cell>
          <cell r="I1146"/>
          <cell r="J1146" t="str">
            <v>MARIA DEL CARMEN</v>
          </cell>
          <cell r="K1146" t="str">
            <v>MONROY</v>
          </cell>
          <cell r="L1146" t="str">
            <v>DE LA ROSA</v>
          </cell>
          <cell r="M1146">
            <v>5000</v>
          </cell>
          <cell r="N1146">
            <v>2.33</v>
          </cell>
          <cell r="O1146" t="str">
            <v>SEMANAL</v>
          </cell>
          <cell r="P1146">
            <v>39925</v>
          </cell>
        </row>
        <row r="1147">
          <cell r="B1147">
            <v>1180</v>
          </cell>
          <cell r="C1147"/>
          <cell r="D1147" t="str">
            <v>C</v>
          </cell>
          <cell r="E1147" t="str">
            <v>LIQUIDADO</v>
          </cell>
          <cell r="F1147"/>
          <cell r="G1147" t="str">
            <v>PERSONAL</v>
          </cell>
          <cell r="H1147" t="str">
            <v>Monica Flores Mendoza (DF)</v>
          </cell>
          <cell r="I1147"/>
          <cell r="J1147" t="str">
            <v>JACINTO</v>
          </cell>
          <cell r="K1147" t="str">
            <v>MUÑOZ</v>
          </cell>
          <cell r="L1147" t="str">
            <v>DIOSDADO</v>
          </cell>
          <cell r="M1147">
            <v>10000</v>
          </cell>
          <cell r="N1147">
            <v>2.15</v>
          </cell>
          <cell r="O1147" t="str">
            <v>SEMANAL</v>
          </cell>
          <cell r="P1147">
            <v>39924</v>
          </cell>
        </row>
        <row r="1148">
          <cell r="B1148">
            <v>1181</v>
          </cell>
          <cell r="C1148"/>
          <cell r="D1148" t="str">
            <v>C</v>
          </cell>
          <cell r="E1148" t="str">
            <v>LIQUIDADO</v>
          </cell>
          <cell r="F1148"/>
          <cell r="G1148" t="str">
            <v>PERSONAL</v>
          </cell>
          <cell r="H1148" t="str">
            <v>Marcela Lopez Munoz</v>
          </cell>
          <cell r="I1148"/>
          <cell r="J1148" t="str">
            <v>NORMA LAURA</v>
          </cell>
          <cell r="K1148" t="str">
            <v>MARTINEZ</v>
          </cell>
          <cell r="L1148" t="str">
            <v>PUENTES</v>
          </cell>
          <cell r="M1148">
            <v>10000</v>
          </cell>
          <cell r="N1148">
            <v>2.15</v>
          </cell>
          <cell r="O1148" t="str">
            <v>SEMANAL</v>
          </cell>
          <cell r="P1148">
            <v>39924</v>
          </cell>
        </row>
        <row r="1149">
          <cell r="B1149">
            <v>1182</v>
          </cell>
          <cell r="C1149"/>
          <cell r="D1149" t="str">
            <v>D</v>
          </cell>
          <cell r="E1149" t="str">
            <v>LIQUIDADO</v>
          </cell>
          <cell r="F1149"/>
          <cell r="G1149" t="str">
            <v>PERSONAL</v>
          </cell>
          <cell r="H1149" t="str">
            <v>Josefina Ochoa</v>
          </cell>
          <cell r="I1149"/>
          <cell r="J1149" t="str">
            <v>MARIA DEL ROSARIO</v>
          </cell>
          <cell r="K1149" t="str">
            <v>LOPEZ</v>
          </cell>
          <cell r="L1149" t="str">
            <v>CIGARROA</v>
          </cell>
          <cell r="M1149">
            <v>5000</v>
          </cell>
          <cell r="N1149">
            <v>2.3199999999999998</v>
          </cell>
          <cell r="O1149" t="str">
            <v>SEMANAL</v>
          </cell>
          <cell r="P1149">
            <v>39924</v>
          </cell>
        </row>
        <row r="1150">
          <cell r="B1150">
            <v>1183</v>
          </cell>
          <cell r="C1150"/>
          <cell r="D1150" t="str">
            <v>B</v>
          </cell>
          <cell r="E1150" t="str">
            <v>LIQUIDADO</v>
          </cell>
          <cell r="F1150"/>
          <cell r="G1150" t="str">
            <v>PERSONAL</v>
          </cell>
          <cell r="H1150" t="str">
            <v>Marcela Lopez Munoz</v>
          </cell>
          <cell r="I1150"/>
          <cell r="J1150" t="str">
            <v>MIGUEL ANGEL</v>
          </cell>
          <cell r="K1150" t="str">
            <v>VAZQUEZ</v>
          </cell>
          <cell r="L1150" t="str">
            <v>AVILA</v>
          </cell>
          <cell r="M1150">
            <v>10000</v>
          </cell>
          <cell r="N1150">
            <v>2.15</v>
          </cell>
          <cell r="O1150" t="str">
            <v>SEMANAL</v>
          </cell>
          <cell r="P1150">
            <v>39926</v>
          </cell>
        </row>
        <row r="1151">
          <cell r="B1151">
            <v>1184</v>
          </cell>
          <cell r="C1151"/>
          <cell r="D1151" t="str">
            <v>D</v>
          </cell>
          <cell r="E1151" t="str">
            <v>INCOBRABLE</v>
          </cell>
          <cell r="F1151"/>
          <cell r="G1151" t="str">
            <v>PERSONAL</v>
          </cell>
          <cell r="H1151" t="str">
            <v>Marcela Lopez Munoz</v>
          </cell>
          <cell r="I1151"/>
          <cell r="J1151" t="str">
            <v>NANCY CLAUDIA</v>
          </cell>
          <cell r="K1151" t="str">
            <v>HERNANDEZ</v>
          </cell>
          <cell r="L1151" t="str">
            <v>OLVERA</v>
          </cell>
          <cell r="M1151">
            <v>4000</v>
          </cell>
          <cell r="N1151">
            <v>2.4</v>
          </cell>
          <cell r="O1151" t="str">
            <v>SEMANAL</v>
          </cell>
          <cell r="P1151">
            <v>39926</v>
          </cell>
        </row>
        <row r="1152">
          <cell r="B1152">
            <v>1185</v>
          </cell>
          <cell r="C1152"/>
          <cell r="D1152" t="str">
            <v>B</v>
          </cell>
          <cell r="E1152" t="str">
            <v>LIQUIDADO</v>
          </cell>
          <cell r="F1152"/>
          <cell r="G1152" t="str">
            <v>PERSONAL</v>
          </cell>
          <cell r="H1152" t="str">
            <v>Marcela Lopez Munoz</v>
          </cell>
          <cell r="I1152"/>
          <cell r="J1152" t="str">
            <v>VICTORIA EMILIA</v>
          </cell>
          <cell r="K1152" t="str">
            <v>GALVAN</v>
          </cell>
          <cell r="L1152" t="str">
            <v>REYES</v>
          </cell>
          <cell r="M1152">
            <v>3000</v>
          </cell>
          <cell r="N1152">
            <v>2.57</v>
          </cell>
          <cell r="O1152" t="str">
            <v>SEMANAL</v>
          </cell>
          <cell r="P1152">
            <v>39926</v>
          </cell>
        </row>
        <row r="1153">
          <cell r="B1153">
            <v>1186</v>
          </cell>
          <cell r="C1153"/>
          <cell r="D1153" t="str">
            <v>D</v>
          </cell>
          <cell r="E1153" t="str">
            <v>LIQUIDADO</v>
          </cell>
          <cell r="F1153"/>
          <cell r="G1153" t="str">
            <v>PERSONAL</v>
          </cell>
          <cell r="H1153" t="str">
            <v>Marcela Lopez Munoz</v>
          </cell>
          <cell r="I1153"/>
          <cell r="J1153" t="str">
            <v>PAULINA JANET</v>
          </cell>
          <cell r="K1153" t="str">
            <v>DURAN</v>
          </cell>
          <cell r="L1153" t="str">
            <v>HERNANDEZ</v>
          </cell>
          <cell r="M1153">
            <v>5000</v>
          </cell>
          <cell r="N1153">
            <v>2.33</v>
          </cell>
          <cell r="O1153" t="str">
            <v>SEMANAL</v>
          </cell>
          <cell r="P1153">
            <v>39926</v>
          </cell>
        </row>
        <row r="1154">
          <cell r="B1154">
            <v>1187</v>
          </cell>
          <cell r="C1154"/>
          <cell r="D1154" t="str">
            <v>B</v>
          </cell>
          <cell r="E1154" t="str">
            <v>LIQUIDADO</v>
          </cell>
          <cell r="F1154"/>
          <cell r="G1154" t="str">
            <v>PERSONAL</v>
          </cell>
          <cell r="H1154" t="str">
            <v>Monica Flores Mendoza (DF)</v>
          </cell>
          <cell r="I1154"/>
          <cell r="J1154" t="str">
            <v>AURORA DANIRA</v>
          </cell>
          <cell r="K1154" t="str">
            <v>HERNANDEZ</v>
          </cell>
          <cell r="L1154" t="str">
            <v>ACEITUNO</v>
          </cell>
          <cell r="M1154">
            <v>10000</v>
          </cell>
          <cell r="N1154">
            <v>2.15</v>
          </cell>
          <cell r="O1154" t="str">
            <v>SEMANAL</v>
          </cell>
          <cell r="P1154">
            <v>39926</v>
          </cell>
        </row>
        <row r="1155">
          <cell r="B1155">
            <v>1188</v>
          </cell>
          <cell r="C1155"/>
          <cell r="D1155" t="str">
            <v>B</v>
          </cell>
          <cell r="E1155" t="str">
            <v>LIQUIDADO</v>
          </cell>
          <cell r="F1155"/>
          <cell r="G1155" t="str">
            <v>PERSONAL</v>
          </cell>
          <cell r="H1155" t="str">
            <v>Marcela Lopez Munoz</v>
          </cell>
          <cell r="I1155"/>
          <cell r="J1155" t="str">
            <v>FABIAN</v>
          </cell>
          <cell r="K1155" t="str">
            <v>MONDRAGON</v>
          </cell>
          <cell r="L1155" t="str">
            <v>FLORES</v>
          </cell>
          <cell r="M1155">
            <v>3500</v>
          </cell>
          <cell r="N1155">
            <v>2.44</v>
          </cell>
          <cell r="O1155" t="str">
            <v>SEMANAL</v>
          </cell>
          <cell r="P1155">
            <v>39926</v>
          </cell>
        </row>
        <row r="1156">
          <cell r="B1156">
            <v>1189</v>
          </cell>
          <cell r="C1156"/>
          <cell r="D1156" t="str">
            <v>B</v>
          </cell>
          <cell r="E1156" t="str">
            <v>LIQUIDADO</v>
          </cell>
          <cell r="F1156"/>
          <cell r="G1156" t="str">
            <v>PERSONAL</v>
          </cell>
          <cell r="H1156" t="str">
            <v>Marcela Lopez Munoz</v>
          </cell>
          <cell r="I1156"/>
          <cell r="J1156" t="str">
            <v>MARIA DE LOS ANGELES</v>
          </cell>
          <cell r="K1156" t="str">
            <v>CRUZ</v>
          </cell>
          <cell r="L1156" t="str">
            <v>HERNANDEZ</v>
          </cell>
          <cell r="M1156">
            <v>4000</v>
          </cell>
          <cell r="N1156">
            <v>2.4</v>
          </cell>
          <cell r="O1156" t="str">
            <v>SEMANAL</v>
          </cell>
          <cell r="P1156">
            <v>39926</v>
          </cell>
        </row>
        <row r="1157">
          <cell r="B1157">
            <v>1190</v>
          </cell>
          <cell r="C1157"/>
          <cell r="D1157" t="str">
            <v>A</v>
          </cell>
          <cell r="E1157" t="str">
            <v>LIQUIDADO</v>
          </cell>
          <cell r="F1157"/>
          <cell r="G1157" t="str">
            <v>PERSONAL</v>
          </cell>
          <cell r="H1157" t="str">
            <v>Marcela Lopez Munoz</v>
          </cell>
          <cell r="I1157"/>
          <cell r="J1157" t="str">
            <v>MINERVA</v>
          </cell>
          <cell r="K1157" t="str">
            <v>GARCIA</v>
          </cell>
          <cell r="L1157" t="str">
            <v>TADEO</v>
          </cell>
          <cell r="M1157">
            <v>3000</v>
          </cell>
          <cell r="N1157">
            <v>2.57</v>
          </cell>
          <cell r="O1157" t="str">
            <v>SEMANAL</v>
          </cell>
          <cell r="P1157">
            <v>39926</v>
          </cell>
        </row>
        <row r="1158">
          <cell r="B1158">
            <v>1191</v>
          </cell>
          <cell r="C1158"/>
          <cell r="D1158" t="str">
            <v>C</v>
          </cell>
          <cell r="E1158" t="str">
            <v>LIQUIDADO</v>
          </cell>
          <cell r="F1158"/>
          <cell r="G1158" t="str">
            <v>PERSONAL</v>
          </cell>
          <cell r="H1158" t="str">
            <v>Monica Flores Mendoza (DF)</v>
          </cell>
          <cell r="I1158"/>
          <cell r="J1158" t="str">
            <v>LEONARDO</v>
          </cell>
          <cell r="K1158" t="str">
            <v>ALVAREZ</v>
          </cell>
          <cell r="L1158" t="str">
            <v>MARTINEZ</v>
          </cell>
          <cell r="M1158">
            <v>10000</v>
          </cell>
          <cell r="N1158">
            <v>2.15</v>
          </cell>
          <cell r="O1158" t="str">
            <v>SEMANAL</v>
          </cell>
          <cell r="P1158">
            <v>39926</v>
          </cell>
        </row>
        <row r="1159">
          <cell r="B1159">
            <v>1192</v>
          </cell>
          <cell r="C1159"/>
          <cell r="D1159" t="str">
            <v>D</v>
          </cell>
          <cell r="E1159" t="str">
            <v>LIQUIDADO</v>
          </cell>
          <cell r="F1159"/>
          <cell r="G1159" t="str">
            <v>PERSONAL</v>
          </cell>
          <cell r="H1159" t="str">
            <v>Marcela Lopez Munoz</v>
          </cell>
          <cell r="I1159"/>
          <cell r="J1159" t="str">
            <v>BLANCA ESTELA</v>
          </cell>
          <cell r="K1159" t="str">
            <v>ANGELES</v>
          </cell>
          <cell r="L1159" t="str">
            <v>PEREZ</v>
          </cell>
          <cell r="M1159">
            <v>8000</v>
          </cell>
          <cell r="N1159">
            <v>2.19</v>
          </cell>
          <cell r="O1159" t="str">
            <v>SEMANAL</v>
          </cell>
          <cell r="P1159">
            <v>39927</v>
          </cell>
        </row>
        <row r="1160">
          <cell r="B1160">
            <v>1193</v>
          </cell>
          <cell r="C1160"/>
          <cell r="D1160" t="str">
            <v>B</v>
          </cell>
          <cell r="E1160" t="str">
            <v>LIQUIDADO</v>
          </cell>
          <cell r="F1160"/>
          <cell r="G1160" t="str">
            <v>PERSONAL</v>
          </cell>
          <cell r="H1160" t="str">
            <v>Monica Flores Mendoza (DF)</v>
          </cell>
          <cell r="I1160"/>
          <cell r="J1160" t="str">
            <v>MAURA ALICIA</v>
          </cell>
          <cell r="K1160" t="str">
            <v>ARIAS</v>
          </cell>
          <cell r="L1160" t="str">
            <v>SANCHEZ</v>
          </cell>
          <cell r="M1160">
            <v>3000</v>
          </cell>
          <cell r="N1160">
            <v>2.57</v>
          </cell>
          <cell r="O1160" t="str">
            <v>SEMANAL</v>
          </cell>
          <cell r="P1160">
            <v>39930</v>
          </cell>
        </row>
        <row r="1161">
          <cell r="B1161">
            <v>1194</v>
          </cell>
          <cell r="C1161"/>
          <cell r="D1161" t="str">
            <v>B</v>
          </cell>
          <cell r="E1161" t="str">
            <v>LIQUIDADO</v>
          </cell>
          <cell r="F1161"/>
          <cell r="G1161" t="str">
            <v>PERSONAL</v>
          </cell>
          <cell r="H1161" t="str">
            <v>Monica Flores Mendoza (DF)</v>
          </cell>
          <cell r="I1161"/>
          <cell r="J1161" t="str">
            <v>GUADALUPE</v>
          </cell>
          <cell r="K1161" t="str">
            <v>GUTIERREZ</v>
          </cell>
          <cell r="L1161" t="str">
            <v>MARIN</v>
          </cell>
          <cell r="M1161">
            <v>6500</v>
          </cell>
          <cell r="N1161">
            <v>2.2599999999999998</v>
          </cell>
          <cell r="O1161" t="str">
            <v>SEMANAL</v>
          </cell>
          <cell r="P1161">
            <v>39927</v>
          </cell>
        </row>
        <row r="1162">
          <cell r="B1162">
            <v>1195</v>
          </cell>
          <cell r="C1162"/>
          <cell r="D1162" t="str">
            <v>D</v>
          </cell>
          <cell r="E1162" t="str">
            <v>LIQUIDADO</v>
          </cell>
          <cell r="F1162"/>
          <cell r="G1162" t="str">
            <v>PERSONAL</v>
          </cell>
          <cell r="H1162" t="str">
            <v>Monica Flores Mendoza (DF)</v>
          </cell>
          <cell r="I1162"/>
          <cell r="J1162" t="str">
            <v>ELISA ANDREA</v>
          </cell>
          <cell r="K1162" t="str">
            <v>FLORES</v>
          </cell>
          <cell r="L1162" t="str">
            <v>AMADOR</v>
          </cell>
          <cell r="M1162">
            <v>5000</v>
          </cell>
          <cell r="N1162">
            <v>2.33</v>
          </cell>
          <cell r="O1162" t="str">
            <v>SEMANAL</v>
          </cell>
          <cell r="P1162">
            <v>39927</v>
          </cell>
        </row>
        <row r="1163">
          <cell r="B1163">
            <v>1196</v>
          </cell>
          <cell r="C1163"/>
          <cell r="D1163" t="str">
            <v>D</v>
          </cell>
          <cell r="E1163" t="str">
            <v>LIQUIDADO</v>
          </cell>
          <cell r="F1163"/>
          <cell r="G1163" t="str">
            <v>PERSONAL</v>
          </cell>
          <cell r="H1163" t="str">
            <v>Marcela Lopez Munoz</v>
          </cell>
          <cell r="I1163"/>
          <cell r="J1163" t="str">
            <v>PEDRO</v>
          </cell>
          <cell r="K1163" t="str">
            <v>PINA</v>
          </cell>
          <cell r="L1163" t="str">
            <v>RIVERA</v>
          </cell>
          <cell r="M1163">
            <v>15000</v>
          </cell>
          <cell r="N1163">
            <v>2.04</v>
          </cell>
          <cell r="O1163" t="str">
            <v>SEMANAL</v>
          </cell>
          <cell r="P1163">
            <v>39927</v>
          </cell>
        </row>
        <row r="1164">
          <cell r="B1164">
            <v>1197</v>
          </cell>
          <cell r="C1164"/>
          <cell r="D1164" t="str">
            <v>D</v>
          </cell>
          <cell r="E1164" t="str">
            <v>LIQUIDADO</v>
          </cell>
          <cell r="F1164"/>
          <cell r="G1164" t="str">
            <v>PERSONAL</v>
          </cell>
          <cell r="H1164" t="str">
            <v>Monica Flores Mendoza (DF)</v>
          </cell>
          <cell r="I1164"/>
          <cell r="J1164" t="str">
            <v>CLAUDIA ELENA</v>
          </cell>
          <cell r="K1164" t="str">
            <v>BARRAGAN</v>
          </cell>
          <cell r="L1164" t="str">
            <v>GONZALEZ</v>
          </cell>
          <cell r="M1164">
            <v>3000</v>
          </cell>
          <cell r="N1164">
            <v>2.57</v>
          </cell>
          <cell r="O1164" t="str">
            <v>SEMANAL</v>
          </cell>
          <cell r="P1164">
            <v>39941</v>
          </cell>
        </row>
        <row r="1165">
          <cell r="B1165">
            <v>1198</v>
          </cell>
          <cell r="C1165"/>
          <cell r="D1165" t="str">
            <v>B</v>
          </cell>
          <cell r="E1165" t="str">
            <v>LIQUIDADO</v>
          </cell>
          <cell r="F1165"/>
          <cell r="G1165" t="str">
            <v>PERSONAL</v>
          </cell>
          <cell r="H1165" t="str">
            <v>Angelica Tabares Lopez</v>
          </cell>
          <cell r="I1165"/>
          <cell r="J1165" t="str">
            <v>ALBERTO</v>
          </cell>
          <cell r="K1165" t="str">
            <v>MORALES</v>
          </cell>
          <cell r="L1165" t="str">
            <v>SOTO</v>
          </cell>
          <cell r="M1165">
            <v>5000</v>
          </cell>
          <cell r="N1165">
            <v>2.33</v>
          </cell>
          <cell r="O1165" t="str">
            <v>SEMANAL</v>
          </cell>
          <cell r="P1165">
            <v>39940</v>
          </cell>
        </row>
        <row r="1166">
          <cell r="B1166">
            <v>1199</v>
          </cell>
          <cell r="C1166"/>
          <cell r="D1166" t="str">
            <v>D</v>
          </cell>
          <cell r="E1166" t="str">
            <v>INCOBRABLE</v>
          </cell>
          <cell r="F1166"/>
          <cell r="G1166" t="str">
            <v>PERSONAL</v>
          </cell>
          <cell r="H1166" t="str">
            <v>Josefina Ochoa</v>
          </cell>
          <cell r="I1166"/>
          <cell r="J1166" t="str">
            <v>FAUSTINO</v>
          </cell>
          <cell r="K1166" t="str">
            <v>MERLOS</v>
          </cell>
          <cell r="L1166" t="str">
            <v>SUAREZ</v>
          </cell>
          <cell r="M1166">
            <v>5000</v>
          </cell>
          <cell r="N1166">
            <v>4.8</v>
          </cell>
          <cell r="O1166" t="str">
            <v>CATORCENAL</v>
          </cell>
          <cell r="P1166">
            <v>39947</v>
          </cell>
        </row>
        <row r="1167">
          <cell r="B1167">
            <v>1201</v>
          </cell>
          <cell r="C1167"/>
          <cell r="D1167" t="str">
            <v>B</v>
          </cell>
          <cell r="E1167" t="str">
            <v>LIQUIDADO</v>
          </cell>
          <cell r="F1167"/>
          <cell r="G1167" t="str">
            <v>PERSONAL</v>
          </cell>
          <cell r="H1167" t="str">
            <v>Marcela Lopez Munoz</v>
          </cell>
          <cell r="I1167"/>
          <cell r="J1167" t="str">
            <v>ENRIQUE</v>
          </cell>
          <cell r="K1167" t="str">
            <v>ACOSTA</v>
          </cell>
          <cell r="L1167" t="str">
            <v>VARGAS</v>
          </cell>
          <cell r="M1167">
            <v>4000</v>
          </cell>
          <cell r="N1167">
            <v>2.4</v>
          </cell>
          <cell r="O1167" t="str">
            <v>SEMANAL</v>
          </cell>
          <cell r="P1167">
            <v>39937</v>
          </cell>
        </row>
        <row r="1168">
          <cell r="B1168">
            <v>1202</v>
          </cell>
          <cell r="C1168"/>
          <cell r="D1168" t="str">
            <v>B</v>
          </cell>
          <cell r="E1168" t="str">
            <v>LIQUIDADO</v>
          </cell>
          <cell r="F1168"/>
          <cell r="G1168" t="str">
            <v>PERSONAL</v>
          </cell>
          <cell r="H1168" t="str">
            <v>Marcela Lopez Munoz</v>
          </cell>
          <cell r="I1168"/>
          <cell r="J1168" t="str">
            <v>SANDRA</v>
          </cell>
          <cell r="K1168" t="str">
            <v>RANGEL</v>
          </cell>
          <cell r="L1168" t="str">
            <v>PENA</v>
          </cell>
          <cell r="M1168">
            <v>4000</v>
          </cell>
          <cell r="N1168">
            <v>2.4</v>
          </cell>
          <cell r="O1168" t="str">
            <v>SEMANAL</v>
          </cell>
          <cell r="P1168">
            <v>39937</v>
          </cell>
        </row>
        <row r="1169">
          <cell r="B1169">
            <v>1203</v>
          </cell>
          <cell r="C1169"/>
          <cell r="D1169" t="str">
            <v>B</v>
          </cell>
          <cell r="E1169" t="str">
            <v>LIQUIDADO</v>
          </cell>
          <cell r="F1169"/>
          <cell r="G1169" t="str">
            <v>PERSONAL</v>
          </cell>
          <cell r="H1169" t="str">
            <v>Marcela Lopez Munoz</v>
          </cell>
          <cell r="I1169"/>
          <cell r="J1169" t="str">
            <v>MATILDE MARTINA</v>
          </cell>
          <cell r="K1169" t="str">
            <v>DOMINGUEZ</v>
          </cell>
          <cell r="L1169" t="str">
            <v>VALDEZ</v>
          </cell>
          <cell r="M1169">
            <v>9000</v>
          </cell>
          <cell r="N1169">
            <v>2.17</v>
          </cell>
          <cell r="O1169" t="str">
            <v>SEMANAL</v>
          </cell>
          <cell r="P1169">
            <v>39937</v>
          </cell>
        </row>
        <row r="1170">
          <cell r="B1170">
            <v>1204</v>
          </cell>
          <cell r="C1170"/>
          <cell r="D1170" t="str">
            <v>D</v>
          </cell>
          <cell r="E1170" t="str">
            <v>LIQUIDADO</v>
          </cell>
          <cell r="F1170"/>
          <cell r="G1170" t="str">
            <v>PERSONAL</v>
          </cell>
          <cell r="H1170" t="str">
            <v>Marcela Lopez Munoz</v>
          </cell>
          <cell r="I1170"/>
          <cell r="J1170" t="str">
            <v>LETICIA</v>
          </cell>
          <cell r="K1170" t="str">
            <v>MORQUECHO</v>
          </cell>
          <cell r="L1170" t="str">
            <v>SANDOVAL</v>
          </cell>
          <cell r="M1170">
            <v>5000</v>
          </cell>
          <cell r="N1170">
            <v>4.66</v>
          </cell>
          <cell r="O1170" t="str">
            <v>CATORCENAL</v>
          </cell>
          <cell r="P1170">
            <v>39933</v>
          </cell>
        </row>
        <row r="1171">
          <cell r="B1171">
            <v>1205</v>
          </cell>
          <cell r="C1171"/>
          <cell r="D1171" t="str">
            <v>C</v>
          </cell>
          <cell r="E1171" t="str">
            <v>LIQUIDADO</v>
          </cell>
          <cell r="F1171"/>
          <cell r="G1171" t="str">
            <v>PERSONAL</v>
          </cell>
          <cell r="H1171" t="str">
            <v>Angelica Tabares Lopez</v>
          </cell>
          <cell r="I1171"/>
          <cell r="J1171" t="str">
            <v>EDMUNDO</v>
          </cell>
          <cell r="K1171" t="str">
            <v>ESQUIVEL</v>
          </cell>
          <cell r="L1171" t="str">
            <v>HARO</v>
          </cell>
          <cell r="M1171">
            <v>12000</v>
          </cell>
          <cell r="N1171">
            <v>4.12</v>
          </cell>
          <cell r="O1171" t="str">
            <v>CATORCENAL</v>
          </cell>
          <cell r="P1171">
            <v>39932</v>
          </cell>
        </row>
        <row r="1172">
          <cell r="B1172">
            <v>1206</v>
          </cell>
          <cell r="C1172"/>
          <cell r="D1172" t="str">
            <v>D</v>
          </cell>
          <cell r="E1172" t="str">
            <v>COBRANZA EXTERNA</v>
          </cell>
          <cell r="F1172"/>
          <cell r="G1172" t="str">
            <v>PERSONAL</v>
          </cell>
          <cell r="H1172" t="str">
            <v>Marcela Lopez Munoz</v>
          </cell>
          <cell r="I1172"/>
          <cell r="J1172" t="str">
            <v>Mari­a de la Luz</v>
          </cell>
          <cell r="K1172" t="str">
            <v>Cruz</v>
          </cell>
          <cell r="L1172" t="str">
            <v>Rivera</v>
          </cell>
          <cell r="M1172">
            <v>5000</v>
          </cell>
          <cell r="N1172">
            <v>2.33</v>
          </cell>
          <cell r="O1172" t="str">
            <v>SEMANAL</v>
          </cell>
          <cell r="P1172">
            <v>39937</v>
          </cell>
        </row>
        <row r="1173">
          <cell r="B1173">
            <v>1207</v>
          </cell>
          <cell r="C1173"/>
          <cell r="D1173" t="str">
            <v>A</v>
          </cell>
          <cell r="E1173" t="str">
            <v>LIQUIDADO</v>
          </cell>
          <cell r="F1173"/>
          <cell r="G1173" t="str">
            <v>PERSONAL</v>
          </cell>
          <cell r="H1173" t="str">
            <v>Marcela Lopez Munoz</v>
          </cell>
          <cell r="I1173"/>
          <cell r="J1173" t="str">
            <v>ROSALINDA</v>
          </cell>
          <cell r="K1173" t="str">
            <v>ESCALANTE</v>
          </cell>
          <cell r="L1173" t="str">
            <v>ARAMBULA</v>
          </cell>
          <cell r="M1173">
            <v>5000</v>
          </cell>
          <cell r="N1173">
            <v>2.33</v>
          </cell>
          <cell r="O1173" t="str">
            <v>SEMANAL</v>
          </cell>
          <cell r="P1173">
            <v>39937</v>
          </cell>
        </row>
        <row r="1174">
          <cell r="B1174">
            <v>1208</v>
          </cell>
          <cell r="C1174"/>
          <cell r="D1174" t="str">
            <v>D</v>
          </cell>
          <cell r="E1174" t="str">
            <v>LIQUIDADO</v>
          </cell>
          <cell r="F1174"/>
          <cell r="G1174" t="str">
            <v>PERSONAL</v>
          </cell>
          <cell r="H1174" t="str">
            <v>Administracion</v>
          </cell>
          <cell r="I1174"/>
          <cell r="J1174" t="str">
            <v>COMERCIALIZADORA ARVIMA, SA DE CV.</v>
          </cell>
          <cell r="K1174" t="str">
            <v>REPRESENTANTE LEGAL,</v>
          </cell>
          <cell r="L1174" t="str">
            <v>ANDRES MICHELE VINAY FLORES</v>
          </cell>
          <cell r="M1174">
            <v>85000</v>
          </cell>
          <cell r="N1174">
            <v>5</v>
          </cell>
          <cell r="O1174" t="str">
            <v>MENSUAL</v>
          </cell>
          <cell r="P1174">
            <v>39932</v>
          </cell>
        </row>
        <row r="1175">
          <cell r="B1175">
            <v>1209</v>
          </cell>
          <cell r="C1175"/>
          <cell r="D1175" t="str">
            <v>B</v>
          </cell>
          <cell r="E1175" t="str">
            <v>LIQUIDADO</v>
          </cell>
          <cell r="F1175"/>
          <cell r="G1175" t="str">
            <v>PERSONAL</v>
          </cell>
          <cell r="H1175" t="str">
            <v>Marcela Lopez Munoz</v>
          </cell>
          <cell r="I1175"/>
          <cell r="J1175" t="str">
            <v>EMILIO</v>
          </cell>
          <cell r="K1175" t="str">
            <v>IBARRA</v>
          </cell>
          <cell r="L1175" t="str">
            <v>RAMIREZ</v>
          </cell>
          <cell r="M1175">
            <v>12000</v>
          </cell>
          <cell r="N1175">
            <v>2.0569999999999999</v>
          </cell>
          <cell r="O1175" t="str">
            <v>SEMANAL</v>
          </cell>
          <cell r="P1175">
            <v>39932</v>
          </cell>
        </row>
        <row r="1176">
          <cell r="B1176">
            <v>1210</v>
          </cell>
          <cell r="C1176"/>
          <cell r="D1176" t="str">
            <v>C</v>
          </cell>
          <cell r="E1176" t="str">
            <v>LIQUIDADO</v>
          </cell>
          <cell r="F1176"/>
          <cell r="G1176" t="str">
            <v>PERSONAL</v>
          </cell>
          <cell r="H1176" t="str">
            <v>Angelica Tabares Lopez</v>
          </cell>
          <cell r="I1176"/>
          <cell r="J1176" t="str">
            <v>MARGARITA</v>
          </cell>
          <cell r="K1176" t="str">
            <v>ROMERO</v>
          </cell>
          <cell r="L1176" t="str">
            <v>NAVA</v>
          </cell>
          <cell r="M1176">
            <v>4000</v>
          </cell>
          <cell r="N1176">
            <v>2.4</v>
          </cell>
          <cell r="O1176" t="str">
            <v>SEMANAL</v>
          </cell>
          <cell r="P1176">
            <v>39940</v>
          </cell>
        </row>
        <row r="1177">
          <cell r="B1177">
            <v>1211</v>
          </cell>
          <cell r="C1177"/>
          <cell r="D1177" t="str">
            <v>D</v>
          </cell>
          <cell r="E1177" t="str">
            <v>LIQUIDADO</v>
          </cell>
          <cell r="F1177"/>
          <cell r="G1177" t="str">
            <v>PERSONAL</v>
          </cell>
          <cell r="H1177" t="str">
            <v>Marcela Lopez Munoz</v>
          </cell>
          <cell r="I1177"/>
          <cell r="J1177" t="str">
            <v>JUANA</v>
          </cell>
          <cell r="K1177" t="str">
            <v>ALEJANDRE</v>
          </cell>
          <cell r="L1177" t="str">
            <v>JIMENEZ</v>
          </cell>
          <cell r="M1177">
            <v>5000</v>
          </cell>
          <cell r="N1177">
            <v>2.2599999999999998</v>
          </cell>
          <cell r="O1177" t="str">
            <v>SEMANAL</v>
          </cell>
          <cell r="P1177">
            <v>39937</v>
          </cell>
        </row>
        <row r="1178">
          <cell r="B1178">
            <v>1212</v>
          </cell>
          <cell r="C1178"/>
          <cell r="D1178" t="str">
            <v>C</v>
          </cell>
          <cell r="E1178" t="str">
            <v>LIQUIDADO</v>
          </cell>
          <cell r="F1178"/>
          <cell r="G1178" t="str">
            <v>PERSONAL</v>
          </cell>
          <cell r="H1178" t="str">
            <v>Angelica Tabares Lopez</v>
          </cell>
          <cell r="I1178"/>
          <cell r="J1178" t="str">
            <v>CONSUELO</v>
          </cell>
          <cell r="K1178" t="str">
            <v>HERRERA</v>
          </cell>
          <cell r="L1178" t="str">
            <v>OREA</v>
          </cell>
          <cell r="M1178">
            <v>5000</v>
          </cell>
          <cell r="N1178">
            <v>2.33</v>
          </cell>
          <cell r="O1178" t="str">
            <v>SEMANAL</v>
          </cell>
          <cell r="P1178">
            <v>39940</v>
          </cell>
        </row>
        <row r="1179">
          <cell r="B1179">
            <v>1213</v>
          </cell>
          <cell r="C1179"/>
          <cell r="D1179" t="str">
            <v>D</v>
          </cell>
          <cell r="E1179" t="str">
            <v>LIQUIDADO</v>
          </cell>
          <cell r="F1179"/>
          <cell r="G1179" t="str">
            <v>PERSONAL</v>
          </cell>
          <cell r="H1179" t="str">
            <v>Monica Flores Mendoza (DF)</v>
          </cell>
          <cell r="I1179"/>
          <cell r="J1179" t="str">
            <v>OSCAR ESTEBAN</v>
          </cell>
          <cell r="K1179" t="str">
            <v>HERNANDEZ</v>
          </cell>
          <cell r="L1179" t="str">
            <v>DIAZ</v>
          </cell>
          <cell r="M1179">
            <v>15000</v>
          </cell>
          <cell r="N1179">
            <v>2.04</v>
          </cell>
          <cell r="O1179" t="str">
            <v>SEMANAL</v>
          </cell>
          <cell r="P1179">
            <v>39941</v>
          </cell>
        </row>
        <row r="1180">
          <cell r="B1180">
            <v>1214</v>
          </cell>
          <cell r="C1180"/>
          <cell r="D1180" t="str">
            <v>D</v>
          </cell>
          <cell r="E1180" t="str">
            <v>INCOBRABLE</v>
          </cell>
          <cell r="F1180"/>
          <cell r="G1180" t="str">
            <v>PERSONAL</v>
          </cell>
          <cell r="H1180" t="str">
            <v>Monica Flores Mendoza (DF)</v>
          </cell>
          <cell r="I1180"/>
          <cell r="J1180" t="str">
            <v>MARCO VINICIO</v>
          </cell>
          <cell r="K1180" t="str">
            <v>DE LEON</v>
          </cell>
          <cell r="L1180" t="str">
            <v>MONTES</v>
          </cell>
          <cell r="M1180">
            <v>5000</v>
          </cell>
          <cell r="N1180">
            <v>2.33</v>
          </cell>
          <cell r="O1180" t="str">
            <v>CATORCENAL</v>
          </cell>
          <cell r="P1180">
            <v>39941</v>
          </cell>
        </row>
        <row r="1181">
          <cell r="B1181">
            <v>1215</v>
          </cell>
          <cell r="C1181"/>
          <cell r="D1181" t="str">
            <v>D</v>
          </cell>
          <cell r="E1181" t="str">
            <v>LIQUIDADO</v>
          </cell>
          <cell r="F1181"/>
          <cell r="G1181" t="str">
            <v>PERSONAL</v>
          </cell>
          <cell r="H1181" t="str">
            <v>Josefina Ochoa</v>
          </cell>
          <cell r="I1181"/>
          <cell r="J1181" t="str">
            <v>ARTURO</v>
          </cell>
          <cell r="K1181" t="str">
            <v>ROJAS</v>
          </cell>
          <cell r="L1181" t="str">
            <v>SANCHEZ</v>
          </cell>
          <cell r="M1181">
            <v>5000</v>
          </cell>
          <cell r="N1181">
            <v>2.33</v>
          </cell>
          <cell r="O1181" t="str">
            <v>SEMANAL</v>
          </cell>
          <cell r="P1181">
            <v>39941</v>
          </cell>
        </row>
        <row r="1182">
          <cell r="B1182">
            <v>1216</v>
          </cell>
          <cell r="C1182"/>
          <cell r="D1182" t="str">
            <v>C</v>
          </cell>
          <cell r="E1182" t="str">
            <v>LIQUIDADO</v>
          </cell>
          <cell r="F1182"/>
          <cell r="G1182" t="str">
            <v>PERSONAL</v>
          </cell>
          <cell r="H1182" t="str">
            <v>Monica Flores Mendoza (DF)</v>
          </cell>
          <cell r="I1182"/>
          <cell r="J1182" t="str">
            <v>ERIKA</v>
          </cell>
          <cell r="K1182" t="str">
            <v>MORENO</v>
          </cell>
          <cell r="L1182" t="str">
            <v>LOPEZ</v>
          </cell>
          <cell r="M1182">
            <v>9000</v>
          </cell>
          <cell r="N1182">
            <v>2.17</v>
          </cell>
          <cell r="O1182" t="str">
            <v>CATORCENAL</v>
          </cell>
          <cell r="P1182">
            <v>39941</v>
          </cell>
        </row>
        <row r="1183">
          <cell r="B1183">
            <v>1217</v>
          </cell>
          <cell r="C1183"/>
          <cell r="D1183" t="str">
            <v>D</v>
          </cell>
          <cell r="E1183" t="str">
            <v>LIQUIDADO</v>
          </cell>
          <cell r="F1183"/>
          <cell r="G1183" t="str">
            <v>PERSONAL</v>
          </cell>
          <cell r="H1183" t="str">
            <v>Monica Flores Mendoza (DF)</v>
          </cell>
          <cell r="I1183"/>
          <cell r="J1183" t="str">
            <v>MARIA ISABEL</v>
          </cell>
          <cell r="K1183" t="str">
            <v>HERNANDEZ</v>
          </cell>
          <cell r="L1183" t="str">
            <v>MARTINEZ</v>
          </cell>
          <cell r="M1183">
            <v>10000</v>
          </cell>
          <cell r="N1183">
            <v>2.15</v>
          </cell>
          <cell r="O1183" t="str">
            <v>SEMANAL</v>
          </cell>
          <cell r="P1183">
            <v>39941</v>
          </cell>
        </row>
        <row r="1184">
          <cell r="B1184">
            <v>1218</v>
          </cell>
          <cell r="C1184"/>
          <cell r="D1184" t="str">
            <v>B</v>
          </cell>
          <cell r="E1184" t="str">
            <v>LIQUIDADO</v>
          </cell>
          <cell r="F1184"/>
          <cell r="G1184" t="str">
            <v>PERSONAL</v>
          </cell>
          <cell r="H1184" t="str">
            <v>Monica Flores Mendoza (DF)</v>
          </cell>
          <cell r="I1184"/>
          <cell r="J1184" t="str">
            <v>MARIBEL</v>
          </cell>
          <cell r="K1184" t="str">
            <v>VELAZQUEZ</v>
          </cell>
          <cell r="L1184" t="str">
            <v>GARCIA</v>
          </cell>
          <cell r="M1184">
            <v>10000</v>
          </cell>
          <cell r="N1184">
            <v>2.15</v>
          </cell>
          <cell r="O1184" t="str">
            <v>SEMANAL</v>
          </cell>
          <cell r="P1184">
            <v>39941</v>
          </cell>
        </row>
        <row r="1185">
          <cell r="B1185">
            <v>1219</v>
          </cell>
          <cell r="C1185"/>
          <cell r="D1185" t="str">
            <v>D</v>
          </cell>
          <cell r="E1185" t="str">
            <v>LIQUIDADO</v>
          </cell>
          <cell r="F1185"/>
          <cell r="G1185" t="str">
            <v>PERSONAL</v>
          </cell>
          <cell r="H1185" t="str">
            <v>Josefina Ochoa</v>
          </cell>
          <cell r="I1185"/>
          <cell r="J1185" t="str">
            <v>IRMA TERESA</v>
          </cell>
          <cell r="K1185" t="str">
            <v>GIRON</v>
          </cell>
          <cell r="L1185" t="str">
            <v>ZARRAGA</v>
          </cell>
          <cell r="M1185">
            <v>10000</v>
          </cell>
          <cell r="N1185">
            <v>2.15</v>
          </cell>
          <cell r="O1185" t="str">
            <v>SEMANAL</v>
          </cell>
          <cell r="P1185">
            <v>39941</v>
          </cell>
        </row>
        <row r="1186">
          <cell r="B1186">
            <v>1220</v>
          </cell>
          <cell r="C1186"/>
          <cell r="D1186" t="str">
            <v>D</v>
          </cell>
          <cell r="E1186" t="str">
            <v>LIQUIDADO</v>
          </cell>
          <cell r="F1186"/>
          <cell r="G1186" t="str">
            <v>PERSONAL</v>
          </cell>
          <cell r="H1186" t="str">
            <v>Josefina Ochoa</v>
          </cell>
          <cell r="I1186"/>
          <cell r="J1186" t="str">
            <v>DIANA ELIZABETH</v>
          </cell>
          <cell r="K1186" t="str">
            <v>MAGANA</v>
          </cell>
          <cell r="L1186" t="str">
            <v>VILCHIS</v>
          </cell>
          <cell r="M1186">
            <v>4000</v>
          </cell>
          <cell r="N1186">
            <v>2.4</v>
          </cell>
          <cell r="O1186" t="str">
            <v>SEMANAL</v>
          </cell>
          <cell r="P1186">
            <v>39941</v>
          </cell>
        </row>
        <row r="1187">
          <cell r="B1187">
            <v>1221</v>
          </cell>
          <cell r="C1187"/>
          <cell r="D1187" t="str">
            <v>D</v>
          </cell>
          <cell r="E1187" t="str">
            <v>LIQUIDADO</v>
          </cell>
          <cell r="F1187"/>
          <cell r="G1187" t="str">
            <v>PERSONAL</v>
          </cell>
          <cell r="H1187" t="str">
            <v>Monica Flores Mendoza (DF)</v>
          </cell>
          <cell r="I1187"/>
          <cell r="J1187" t="str">
            <v>DAVID FERNANDO</v>
          </cell>
          <cell r="K1187" t="str">
            <v>PERALTA</v>
          </cell>
          <cell r="L1187" t="str">
            <v>DUARTE</v>
          </cell>
          <cell r="M1187">
            <v>10000</v>
          </cell>
          <cell r="N1187">
            <v>2.15</v>
          </cell>
          <cell r="O1187" t="str">
            <v>SEMANAL</v>
          </cell>
          <cell r="P1187">
            <v>39941</v>
          </cell>
        </row>
        <row r="1188">
          <cell r="B1188">
            <v>1222</v>
          </cell>
          <cell r="C1188"/>
          <cell r="D1188" t="str">
            <v>C</v>
          </cell>
          <cell r="E1188" t="str">
            <v>LIQUIDADO</v>
          </cell>
          <cell r="F1188"/>
          <cell r="G1188" t="str">
            <v>PERSONAL</v>
          </cell>
          <cell r="H1188" t="str">
            <v>Monica Flores Mendoza (DF)</v>
          </cell>
          <cell r="I1188"/>
          <cell r="J1188" t="str">
            <v>JUDITH</v>
          </cell>
          <cell r="K1188" t="str">
            <v>AGUILAR</v>
          </cell>
          <cell r="L1188" t="str">
            <v>VEGA</v>
          </cell>
          <cell r="M1188">
            <v>3000</v>
          </cell>
          <cell r="N1188">
            <v>2.57</v>
          </cell>
          <cell r="O1188" t="str">
            <v>CATORCENAL</v>
          </cell>
          <cell r="P1188">
            <v>39941</v>
          </cell>
        </row>
        <row r="1189">
          <cell r="B1189">
            <v>1223</v>
          </cell>
          <cell r="C1189"/>
          <cell r="D1189" t="str">
            <v>B</v>
          </cell>
          <cell r="E1189" t="str">
            <v>LIQUIDADO</v>
          </cell>
          <cell r="F1189"/>
          <cell r="G1189" t="str">
            <v>PERSONAL</v>
          </cell>
          <cell r="H1189" t="str">
            <v>Marcela Lopez Munoz</v>
          </cell>
          <cell r="I1189"/>
          <cell r="J1189" t="str">
            <v>SUSANA SOCORRO</v>
          </cell>
          <cell r="K1189" t="str">
            <v>SANTOS</v>
          </cell>
          <cell r="L1189" t="str">
            <v>SILVA</v>
          </cell>
          <cell r="M1189">
            <v>3000</v>
          </cell>
          <cell r="N1189">
            <v>2.544</v>
          </cell>
          <cell r="O1189" t="str">
            <v>SEMANAL</v>
          </cell>
          <cell r="P1189">
            <v>39941</v>
          </cell>
        </row>
        <row r="1190">
          <cell r="B1190">
            <v>1224</v>
          </cell>
          <cell r="C1190"/>
          <cell r="D1190" t="str">
            <v>B</v>
          </cell>
          <cell r="E1190" t="str">
            <v>LIQUIDADO</v>
          </cell>
          <cell r="F1190"/>
          <cell r="G1190" t="str">
            <v>PERSONAL</v>
          </cell>
          <cell r="H1190" t="str">
            <v>Marcela Lopez Munoz</v>
          </cell>
          <cell r="I1190"/>
          <cell r="J1190" t="str">
            <v>JAIME RENE</v>
          </cell>
          <cell r="K1190" t="str">
            <v>REBOLLO</v>
          </cell>
          <cell r="L1190" t="str">
            <v>GARCIA</v>
          </cell>
          <cell r="M1190">
            <v>5000</v>
          </cell>
          <cell r="N1190">
            <v>2.33</v>
          </cell>
          <cell r="O1190" t="str">
            <v>SEMANAL</v>
          </cell>
          <cell r="P1190">
            <v>39941</v>
          </cell>
        </row>
        <row r="1191">
          <cell r="B1191">
            <v>1225</v>
          </cell>
          <cell r="C1191"/>
          <cell r="D1191" t="str">
            <v>B</v>
          </cell>
          <cell r="E1191" t="str">
            <v>LIQUIDADO</v>
          </cell>
          <cell r="F1191"/>
          <cell r="G1191" t="str">
            <v>PERSONAL</v>
          </cell>
          <cell r="H1191" t="str">
            <v>Monica Flores Mendoza (DF)</v>
          </cell>
          <cell r="I1191"/>
          <cell r="J1191" t="str">
            <v>SUSANA</v>
          </cell>
          <cell r="K1191" t="str">
            <v>ROJAS</v>
          </cell>
          <cell r="L1191" t="str">
            <v>CRUZ</v>
          </cell>
          <cell r="M1191">
            <v>4000</v>
          </cell>
          <cell r="N1191">
            <v>2.4</v>
          </cell>
          <cell r="O1191" t="str">
            <v>SEMANAL</v>
          </cell>
          <cell r="P1191">
            <v>39941</v>
          </cell>
        </row>
        <row r="1192">
          <cell r="B1192">
            <v>1226</v>
          </cell>
          <cell r="C1192"/>
          <cell r="D1192" t="str">
            <v>B</v>
          </cell>
          <cell r="E1192" t="str">
            <v>LIQUIDADO</v>
          </cell>
          <cell r="F1192"/>
          <cell r="G1192" t="str">
            <v>PERSONAL</v>
          </cell>
          <cell r="H1192" t="str">
            <v>Monica Flores Mendoza (DF)</v>
          </cell>
          <cell r="I1192"/>
          <cell r="J1192" t="str">
            <v>ADRIANA</v>
          </cell>
          <cell r="K1192" t="str">
            <v>RANGEL</v>
          </cell>
          <cell r="L1192" t="str">
            <v>FLORES</v>
          </cell>
          <cell r="M1192">
            <v>10000</v>
          </cell>
          <cell r="N1192">
            <v>2.15</v>
          </cell>
          <cell r="O1192" t="str">
            <v>SEMANAL</v>
          </cell>
          <cell r="P1192">
            <v>39941</v>
          </cell>
        </row>
        <row r="1193">
          <cell r="B1193">
            <v>1227</v>
          </cell>
          <cell r="C1193"/>
          <cell r="D1193" t="str">
            <v>B</v>
          </cell>
          <cell r="E1193" t="str">
            <v>LIQUIDADO</v>
          </cell>
          <cell r="F1193"/>
          <cell r="G1193" t="str">
            <v>PERSONAL</v>
          </cell>
          <cell r="H1193" t="str">
            <v>Angelica Tabares Lopez</v>
          </cell>
          <cell r="I1193"/>
          <cell r="J1193" t="str">
            <v>MARIA RAMONA</v>
          </cell>
          <cell r="K1193" t="str">
            <v>MENDOZA</v>
          </cell>
          <cell r="L1193" t="str">
            <v>DIAZ</v>
          </cell>
          <cell r="M1193">
            <v>8500</v>
          </cell>
          <cell r="N1193">
            <v>4.3600000000000003</v>
          </cell>
          <cell r="O1193" t="str">
            <v>CATORCENAL</v>
          </cell>
          <cell r="P1193">
            <v>39941</v>
          </cell>
        </row>
        <row r="1194">
          <cell r="B1194">
            <v>1228</v>
          </cell>
          <cell r="C1194"/>
          <cell r="D1194" t="str">
            <v>B</v>
          </cell>
          <cell r="E1194" t="str">
            <v>LIQUIDADO</v>
          </cell>
          <cell r="F1194"/>
          <cell r="G1194" t="str">
            <v>PERSONAL</v>
          </cell>
          <cell r="H1194" t="str">
            <v>Marcela Lopez Munoz</v>
          </cell>
          <cell r="I1194"/>
          <cell r="J1194" t="str">
            <v>Yazmin Karina</v>
          </cell>
          <cell r="K1194" t="str">
            <v>Rico</v>
          </cell>
          <cell r="L1194" t="str">
            <v>Soriano</v>
          </cell>
          <cell r="M1194">
            <v>13000</v>
          </cell>
          <cell r="N1194">
            <v>2.06</v>
          </cell>
          <cell r="O1194" t="str">
            <v>SEMANAL</v>
          </cell>
          <cell r="P1194">
            <v>39941</v>
          </cell>
        </row>
        <row r="1195">
          <cell r="B1195">
            <v>1229</v>
          </cell>
          <cell r="C1195"/>
          <cell r="D1195" t="str">
            <v>B</v>
          </cell>
          <cell r="E1195" t="str">
            <v>LIQUIDADO</v>
          </cell>
          <cell r="F1195"/>
          <cell r="G1195" t="str">
            <v>PERSONAL</v>
          </cell>
          <cell r="H1195" t="str">
            <v>Marcela Lopez Munoz</v>
          </cell>
          <cell r="I1195"/>
          <cell r="J1195" t="str">
            <v>MARIA DE LOS ANGELES</v>
          </cell>
          <cell r="K1195" t="str">
            <v>LOZADA</v>
          </cell>
          <cell r="L1195" t="str">
            <v>CABALLERO</v>
          </cell>
          <cell r="M1195">
            <v>10000</v>
          </cell>
          <cell r="N1195">
            <v>2.15</v>
          </cell>
          <cell r="O1195" t="str">
            <v>SEMANAL</v>
          </cell>
          <cell r="P1195">
            <v>39941</v>
          </cell>
        </row>
        <row r="1196">
          <cell r="B1196">
            <v>1230</v>
          </cell>
          <cell r="C1196"/>
          <cell r="D1196" t="str">
            <v>C</v>
          </cell>
          <cell r="E1196" t="str">
            <v>LIQUIDADO</v>
          </cell>
          <cell r="F1196"/>
          <cell r="G1196" t="str">
            <v>PERSONAL</v>
          </cell>
          <cell r="H1196" t="str">
            <v>Marcela Lopez Munoz</v>
          </cell>
          <cell r="I1196"/>
          <cell r="J1196" t="str">
            <v>Refugio Reyna</v>
          </cell>
          <cell r="K1196" t="str">
            <v>Sevilla</v>
          </cell>
          <cell r="L1196" t="str">
            <v>Luna</v>
          </cell>
          <cell r="M1196">
            <v>8000</v>
          </cell>
          <cell r="N1196">
            <v>2.19</v>
          </cell>
          <cell r="O1196" t="str">
            <v>SEMANAL</v>
          </cell>
          <cell r="P1196">
            <v>39941</v>
          </cell>
        </row>
        <row r="1197">
          <cell r="B1197">
            <v>1231</v>
          </cell>
          <cell r="C1197"/>
          <cell r="D1197" t="str">
            <v>B</v>
          </cell>
          <cell r="E1197" t="str">
            <v>LIQUIDADO</v>
          </cell>
          <cell r="F1197"/>
          <cell r="G1197" t="str">
            <v>PERSONAL</v>
          </cell>
          <cell r="H1197" t="str">
            <v>Monica Flores Mendoza (DF)</v>
          </cell>
          <cell r="I1197"/>
          <cell r="J1197" t="str">
            <v>DOMITILA</v>
          </cell>
          <cell r="K1197" t="str">
            <v>LOPEZ</v>
          </cell>
          <cell r="L1197" t="str">
            <v>MARTINEZ</v>
          </cell>
          <cell r="M1197">
            <v>3000</v>
          </cell>
          <cell r="N1197">
            <v>2.57</v>
          </cell>
          <cell r="O1197" t="str">
            <v>SEMANAL</v>
          </cell>
          <cell r="P1197">
            <v>39941</v>
          </cell>
        </row>
        <row r="1198">
          <cell r="B1198">
            <v>1232</v>
          </cell>
          <cell r="C1198"/>
          <cell r="D1198" t="str">
            <v>D</v>
          </cell>
          <cell r="E1198" t="str">
            <v>LIQUIDADO</v>
          </cell>
          <cell r="F1198"/>
          <cell r="G1198" t="str">
            <v>PERSONAL</v>
          </cell>
          <cell r="H1198" t="str">
            <v>Marcela Lopez Munoz</v>
          </cell>
          <cell r="I1198"/>
          <cell r="J1198" t="str">
            <v>JUANA</v>
          </cell>
          <cell r="K1198" t="str">
            <v>HERNANDEZ</v>
          </cell>
          <cell r="L1198" t="str">
            <v>MOCTEZUMA</v>
          </cell>
          <cell r="M1198">
            <v>11000</v>
          </cell>
          <cell r="N1198">
            <v>2.0699999999999998</v>
          </cell>
          <cell r="O1198" t="str">
            <v>SEMANAL</v>
          </cell>
          <cell r="P1198">
            <v>39943</v>
          </cell>
        </row>
        <row r="1199">
          <cell r="B1199">
            <v>1233</v>
          </cell>
          <cell r="C1199"/>
          <cell r="D1199" t="str">
            <v>C</v>
          </cell>
          <cell r="E1199" t="str">
            <v>LIQUIDADO</v>
          </cell>
          <cell r="F1199"/>
          <cell r="G1199" t="str">
            <v>PERSONAL</v>
          </cell>
          <cell r="H1199" t="str">
            <v>Angelica Tabares Lopez</v>
          </cell>
          <cell r="I1199"/>
          <cell r="J1199" t="str">
            <v>ANGELICA</v>
          </cell>
          <cell r="K1199" t="str">
            <v>TABARES</v>
          </cell>
          <cell r="L1199" t="str">
            <v>LOPEZ</v>
          </cell>
          <cell r="M1199">
            <v>60000</v>
          </cell>
          <cell r="N1199">
            <v>2.95</v>
          </cell>
          <cell r="O1199" t="str">
            <v>CATORCENAL</v>
          </cell>
          <cell r="P1199">
            <v>39945</v>
          </cell>
        </row>
        <row r="1200">
          <cell r="B1200">
            <v>1234</v>
          </cell>
          <cell r="C1200"/>
          <cell r="D1200" t="str">
            <v>A</v>
          </cell>
          <cell r="E1200" t="str">
            <v>LIQUIDADO</v>
          </cell>
          <cell r="F1200"/>
          <cell r="G1200" t="str">
            <v>PERSONAL</v>
          </cell>
          <cell r="H1200" t="str">
            <v>Administracion</v>
          </cell>
          <cell r="I1200"/>
          <cell r="J1200" t="str">
            <v>SERGIO HECTOR</v>
          </cell>
          <cell r="K1200" t="str">
            <v>RUIZ</v>
          </cell>
          <cell r="L1200" t="str">
            <v>RESENDIZ</v>
          </cell>
          <cell r="M1200">
            <v>60000</v>
          </cell>
          <cell r="N1200">
            <v>1.54</v>
          </cell>
          <cell r="O1200" t="str">
            <v>SEMANAL</v>
          </cell>
          <cell r="P1200">
            <v>39945</v>
          </cell>
        </row>
        <row r="1201">
          <cell r="B1201">
            <v>1235</v>
          </cell>
          <cell r="C1201"/>
          <cell r="D1201" t="str">
            <v>D</v>
          </cell>
          <cell r="E1201" t="str">
            <v>LIQUIDADO</v>
          </cell>
          <cell r="F1201"/>
          <cell r="G1201" t="str">
            <v>PERSONAL</v>
          </cell>
          <cell r="H1201" t="str">
            <v>Marcela Lopez Munoz</v>
          </cell>
          <cell r="I1201"/>
          <cell r="J1201" t="str">
            <v>STEFANY GUADALUPE</v>
          </cell>
          <cell r="K1201" t="str">
            <v>OLVERA</v>
          </cell>
          <cell r="L1201" t="str">
            <v>SOLIS</v>
          </cell>
          <cell r="M1201">
            <v>3000</v>
          </cell>
          <cell r="N1201">
            <v>2.57</v>
          </cell>
          <cell r="O1201" t="str">
            <v>SEMANAL</v>
          </cell>
          <cell r="P1201">
            <v>39947</v>
          </cell>
        </row>
        <row r="1202">
          <cell r="B1202">
            <v>1236</v>
          </cell>
          <cell r="C1202"/>
          <cell r="D1202" t="str">
            <v>B</v>
          </cell>
          <cell r="E1202" t="str">
            <v>LIQUIDADO</v>
          </cell>
          <cell r="F1202"/>
          <cell r="G1202" t="str">
            <v>PERSONAL</v>
          </cell>
          <cell r="H1202" t="str">
            <v>Marcela Lopez Munoz</v>
          </cell>
          <cell r="I1202"/>
          <cell r="J1202" t="str">
            <v>EMILIA</v>
          </cell>
          <cell r="K1202" t="str">
            <v>CANDIANI</v>
          </cell>
          <cell r="L1202" t="str">
            <v>GONZALEZ</v>
          </cell>
          <cell r="M1202">
            <v>15000</v>
          </cell>
          <cell r="N1202">
            <v>2.04</v>
          </cell>
          <cell r="O1202" t="str">
            <v>SEMANAL</v>
          </cell>
          <cell r="P1202">
            <v>39947</v>
          </cell>
        </row>
        <row r="1203">
          <cell r="B1203">
            <v>1237</v>
          </cell>
          <cell r="C1203"/>
          <cell r="D1203" t="str">
            <v>B</v>
          </cell>
          <cell r="E1203" t="str">
            <v>LIQUIDADO</v>
          </cell>
          <cell r="F1203"/>
          <cell r="G1203" t="str">
            <v>PERSONAL</v>
          </cell>
          <cell r="H1203" t="str">
            <v>Marcela Lopez Munoz</v>
          </cell>
          <cell r="I1203"/>
          <cell r="J1203" t="str">
            <v>ISRAEL</v>
          </cell>
          <cell r="K1203" t="str">
            <v>CEDILLO</v>
          </cell>
          <cell r="L1203" t="str">
            <v>TORRES</v>
          </cell>
          <cell r="M1203">
            <v>7000</v>
          </cell>
          <cell r="N1203">
            <v>2.23</v>
          </cell>
          <cell r="O1203" t="str">
            <v>SEMANAL</v>
          </cell>
          <cell r="P1203">
            <v>39947</v>
          </cell>
        </row>
        <row r="1204">
          <cell r="B1204">
            <v>1238</v>
          </cell>
          <cell r="C1204"/>
          <cell r="D1204" t="str">
            <v>B</v>
          </cell>
          <cell r="E1204" t="str">
            <v>LIQUIDADO</v>
          </cell>
          <cell r="F1204"/>
          <cell r="G1204" t="str">
            <v>PERSONAL</v>
          </cell>
          <cell r="H1204" t="str">
            <v>Marcela Lopez Munoz</v>
          </cell>
          <cell r="I1204"/>
          <cell r="J1204" t="str">
            <v>MARIA GUADALUPE</v>
          </cell>
          <cell r="K1204" t="str">
            <v>NAVARRO</v>
          </cell>
          <cell r="L1204" t="str">
            <v>SAUCEDO</v>
          </cell>
          <cell r="M1204">
            <v>5000</v>
          </cell>
          <cell r="N1204">
            <v>2.33</v>
          </cell>
          <cell r="O1204" t="str">
            <v>SEMANAL</v>
          </cell>
          <cell r="P1204">
            <v>39947</v>
          </cell>
        </row>
        <row r="1205">
          <cell r="B1205">
            <v>1239</v>
          </cell>
          <cell r="C1205"/>
          <cell r="D1205" t="str">
            <v>A</v>
          </cell>
          <cell r="E1205" t="str">
            <v>LIQUIDADO</v>
          </cell>
          <cell r="F1205"/>
          <cell r="G1205" t="str">
            <v>PERSONAL</v>
          </cell>
          <cell r="H1205" t="str">
            <v>Marcela Lopez Munoz</v>
          </cell>
          <cell r="I1205"/>
          <cell r="J1205" t="str">
            <v>JUAN MANUEL</v>
          </cell>
          <cell r="K1205" t="str">
            <v>GOMEZ</v>
          </cell>
          <cell r="L1205" t="str">
            <v>BUSTAMANTE</v>
          </cell>
          <cell r="M1205">
            <v>5000</v>
          </cell>
          <cell r="N1205">
            <v>2.33</v>
          </cell>
          <cell r="O1205" t="str">
            <v>SEMANAL</v>
          </cell>
          <cell r="P1205">
            <v>39947</v>
          </cell>
        </row>
        <row r="1206">
          <cell r="B1206">
            <v>1240</v>
          </cell>
          <cell r="C1206"/>
          <cell r="D1206" t="str">
            <v>C</v>
          </cell>
          <cell r="E1206" t="str">
            <v>LIQUIDADO</v>
          </cell>
          <cell r="F1206"/>
          <cell r="G1206" t="str">
            <v>PERSONAL</v>
          </cell>
          <cell r="H1206" t="str">
            <v>Angelica Tabares Lopez</v>
          </cell>
          <cell r="I1206"/>
          <cell r="J1206" t="str">
            <v>AURORA</v>
          </cell>
          <cell r="K1206" t="str">
            <v>ORTIZ</v>
          </cell>
          <cell r="L1206" t="str">
            <v>CRISANTO</v>
          </cell>
          <cell r="M1206">
            <v>7000</v>
          </cell>
          <cell r="N1206">
            <v>2.23</v>
          </cell>
          <cell r="O1206" t="str">
            <v>SEMANAL</v>
          </cell>
          <cell r="P1206">
            <v>39947</v>
          </cell>
        </row>
        <row r="1207">
          <cell r="B1207">
            <v>1241</v>
          </cell>
          <cell r="C1207"/>
          <cell r="D1207" t="str">
            <v>B</v>
          </cell>
          <cell r="E1207" t="str">
            <v>LIQUIDADO</v>
          </cell>
          <cell r="F1207"/>
          <cell r="G1207" t="str">
            <v>PERSONAL</v>
          </cell>
          <cell r="H1207" t="str">
            <v>Angelica Tabares Lopez</v>
          </cell>
          <cell r="I1207"/>
          <cell r="J1207" t="str">
            <v>EVODIO</v>
          </cell>
          <cell r="K1207" t="str">
            <v>ESCOBEDO</v>
          </cell>
          <cell r="L1207" t="str">
            <v>JUAREZ</v>
          </cell>
          <cell r="M1207">
            <v>3000</v>
          </cell>
          <cell r="N1207">
            <v>5.14</v>
          </cell>
          <cell r="O1207" t="str">
            <v>CATORCENAL</v>
          </cell>
          <cell r="P1207">
            <v>39947</v>
          </cell>
        </row>
        <row r="1208">
          <cell r="B1208">
            <v>1242</v>
          </cell>
          <cell r="C1208"/>
          <cell r="D1208" t="str">
            <v>D</v>
          </cell>
          <cell r="E1208" t="str">
            <v>LIQUIDADO</v>
          </cell>
          <cell r="F1208"/>
          <cell r="G1208" t="str">
            <v>PERSONAL</v>
          </cell>
          <cell r="H1208" t="str">
            <v>Monica Flores Mendoza (DF)</v>
          </cell>
          <cell r="I1208"/>
          <cell r="J1208" t="str">
            <v>JOSE ALBERTO</v>
          </cell>
          <cell r="K1208" t="str">
            <v>MENDOZA</v>
          </cell>
          <cell r="L1208" t="str">
            <v>MARTINEZ</v>
          </cell>
          <cell r="M1208">
            <v>4000</v>
          </cell>
          <cell r="N1208">
            <v>2.4</v>
          </cell>
          <cell r="O1208" t="str">
            <v>SEMANAL</v>
          </cell>
          <cell r="P1208">
            <v>39947</v>
          </cell>
        </row>
        <row r="1209">
          <cell r="B1209">
            <v>1243</v>
          </cell>
          <cell r="C1209"/>
          <cell r="D1209" t="str">
            <v>A</v>
          </cell>
          <cell r="E1209" t="str">
            <v>LIQUIDADO</v>
          </cell>
          <cell r="F1209"/>
          <cell r="G1209" t="str">
            <v>PERSONAL</v>
          </cell>
          <cell r="H1209" t="str">
            <v>Administracion</v>
          </cell>
          <cell r="I1209"/>
          <cell r="J1209" t="str">
            <v>FEDERICO</v>
          </cell>
          <cell r="K1209" t="str">
            <v>SANCHEZ</v>
          </cell>
          <cell r="L1209" t="str">
            <v>CERVANTES</v>
          </cell>
          <cell r="M1209">
            <v>4500</v>
          </cell>
          <cell r="N1209">
            <v>3.3330000000000002</v>
          </cell>
          <cell r="O1209" t="str">
            <v>CATORCENAL</v>
          </cell>
          <cell r="P1209">
            <v>39947</v>
          </cell>
        </row>
        <row r="1210">
          <cell r="B1210">
            <v>1244</v>
          </cell>
          <cell r="C1210"/>
          <cell r="D1210" t="str">
            <v>D</v>
          </cell>
          <cell r="E1210" t="str">
            <v>COBRANZA EXTERNA</v>
          </cell>
          <cell r="F1210"/>
          <cell r="G1210" t="str">
            <v>PERSONAL</v>
          </cell>
          <cell r="H1210" t="str">
            <v>Josefina Ochoa</v>
          </cell>
          <cell r="I1210"/>
          <cell r="J1210" t="str">
            <v>MARIBEL IVONNE</v>
          </cell>
          <cell r="K1210" t="str">
            <v>TORRES</v>
          </cell>
          <cell r="L1210" t="str">
            <v>GARCIA</v>
          </cell>
          <cell r="M1210">
            <v>8000</v>
          </cell>
          <cell r="N1210">
            <v>2.19</v>
          </cell>
          <cell r="O1210" t="str">
            <v>SEMANAL</v>
          </cell>
          <cell r="P1210">
            <v>39947</v>
          </cell>
        </row>
        <row r="1211">
          <cell r="B1211">
            <v>1245</v>
          </cell>
          <cell r="C1211"/>
          <cell r="D1211" t="str">
            <v>D</v>
          </cell>
          <cell r="E1211" t="str">
            <v>LIQUIDADO</v>
          </cell>
          <cell r="F1211"/>
          <cell r="G1211" t="str">
            <v>PERSONAL</v>
          </cell>
          <cell r="H1211" t="str">
            <v>Marcela Lopez Munoz</v>
          </cell>
          <cell r="I1211"/>
          <cell r="J1211" t="str">
            <v>BEATRIZ</v>
          </cell>
          <cell r="K1211" t="str">
            <v>VALDEZ</v>
          </cell>
          <cell r="L1211" t="str">
            <v>OLVERA</v>
          </cell>
          <cell r="M1211">
            <v>4000</v>
          </cell>
          <cell r="N1211">
            <v>2.4</v>
          </cell>
          <cell r="O1211" t="str">
            <v>SEMANAL</v>
          </cell>
          <cell r="P1211">
            <v>39947</v>
          </cell>
        </row>
        <row r="1212">
          <cell r="B1212">
            <v>1246</v>
          </cell>
          <cell r="C1212"/>
          <cell r="D1212" t="str">
            <v>D</v>
          </cell>
          <cell r="E1212" t="str">
            <v>LIQUIDADO</v>
          </cell>
          <cell r="F1212"/>
          <cell r="G1212" t="str">
            <v>PERSONAL</v>
          </cell>
          <cell r="H1212" t="str">
            <v>Marcela Lopez Munoz</v>
          </cell>
          <cell r="I1212"/>
          <cell r="J1212" t="str">
            <v>JUAN EDUARDO</v>
          </cell>
          <cell r="K1212" t="str">
            <v>GUEVARA</v>
          </cell>
          <cell r="L1212" t="str">
            <v>PENA</v>
          </cell>
          <cell r="M1212">
            <v>12000</v>
          </cell>
          <cell r="N1212">
            <v>2.06</v>
          </cell>
          <cell r="O1212" t="str">
            <v>SEMANAL</v>
          </cell>
          <cell r="P1212">
            <v>39947</v>
          </cell>
        </row>
        <row r="1213">
          <cell r="B1213">
            <v>1247</v>
          </cell>
          <cell r="C1213"/>
          <cell r="D1213" t="str">
            <v>C</v>
          </cell>
          <cell r="E1213" t="str">
            <v>LIQUIDADO</v>
          </cell>
          <cell r="F1213"/>
          <cell r="G1213" t="str">
            <v>PERSONAL</v>
          </cell>
          <cell r="H1213" t="str">
            <v>Josefina Ochoa</v>
          </cell>
          <cell r="I1213"/>
          <cell r="J1213" t="str">
            <v>JACINTO</v>
          </cell>
          <cell r="K1213" t="str">
            <v>ROJAS</v>
          </cell>
          <cell r="L1213" t="str">
            <v>HERNANDEZ</v>
          </cell>
          <cell r="M1213">
            <v>6000</v>
          </cell>
          <cell r="N1213">
            <v>2.2599999999999998</v>
          </cell>
          <cell r="O1213" t="str">
            <v>SEMANAL</v>
          </cell>
          <cell r="P1213">
            <v>39947</v>
          </cell>
        </row>
        <row r="1214">
          <cell r="B1214">
            <v>1248</v>
          </cell>
          <cell r="C1214"/>
          <cell r="D1214" t="str">
            <v>D</v>
          </cell>
          <cell r="E1214" t="str">
            <v>INCOBRABLE</v>
          </cell>
          <cell r="F1214"/>
          <cell r="G1214" t="str">
            <v>PERSONAL</v>
          </cell>
          <cell r="H1214" t="str">
            <v>Josefina Ochoa</v>
          </cell>
          <cell r="I1214"/>
          <cell r="J1214" t="str">
            <v>MARIA DE LOS ANGELES</v>
          </cell>
          <cell r="K1214" t="str">
            <v>VERGARA</v>
          </cell>
          <cell r="L1214" t="str">
            <v>IGNACIO</v>
          </cell>
          <cell r="M1214">
            <v>5000</v>
          </cell>
          <cell r="N1214">
            <v>2.33</v>
          </cell>
          <cell r="O1214" t="str">
            <v>SEMANAL</v>
          </cell>
          <cell r="P1214">
            <v>39947</v>
          </cell>
        </row>
        <row r="1215">
          <cell r="B1215">
            <v>1249</v>
          </cell>
          <cell r="C1215"/>
          <cell r="D1215" t="str">
            <v>D</v>
          </cell>
          <cell r="E1215" t="str">
            <v>LIQUIDADO</v>
          </cell>
          <cell r="F1215"/>
          <cell r="G1215" t="str">
            <v>PERSONAL</v>
          </cell>
          <cell r="H1215" t="str">
            <v>Angelica Tabares Lopez</v>
          </cell>
          <cell r="I1215"/>
          <cell r="J1215" t="str">
            <v>MARIA</v>
          </cell>
          <cell r="K1215" t="str">
            <v>MARQUEZ</v>
          </cell>
          <cell r="L1215" t="str">
            <v>FLORES</v>
          </cell>
          <cell r="M1215">
            <v>3000</v>
          </cell>
          <cell r="N1215">
            <v>2.57</v>
          </cell>
          <cell r="O1215" t="str">
            <v>SEMANAL</v>
          </cell>
          <cell r="P1215">
            <v>39947</v>
          </cell>
        </row>
        <row r="1216">
          <cell r="B1216">
            <v>1250</v>
          </cell>
          <cell r="C1216"/>
          <cell r="D1216" t="str">
            <v>D</v>
          </cell>
          <cell r="E1216" t="str">
            <v>INCOBRABLE</v>
          </cell>
          <cell r="F1216"/>
          <cell r="G1216" t="str">
            <v>PERSONAL</v>
          </cell>
          <cell r="H1216" t="str">
            <v>Josefina Ochoa</v>
          </cell>
          <cell r="I1216"/>
          <cell r="J1216" t="str">
            <v>ANISAID</v>
          </cell>
          <cell r="K1216" t="str">
            <v>MEDEL</v>
          </cell>
          <cell r="L1216" t="str">
            <v>MARTINEZ</v>
          </cell>
          <cell r="M1216">
            <v>5000</v>
          </cell>
          <cell r="N1216">
            <v>2.33</v>
          </cell>
          <cell r="O1216" t="str">
            <v>SEMANAL</v>
          </cell>
          <cell r="P1216">
            <v>39947</v>
          </cell>
        </row>
        <row r="1217">
          <cell r="B1217">
            <v>1251</v>
          </cell>
          <cell r="C1217"/>
          <cell r="D1217" t="str">
            <v>B</v>
          </cell>
          <cell r="E1217" t="str">
            <v>LIQUIDADO</v>
          </cell>
          <cell r="F1217"/>
          <cell r="G1217" t="str">
            <v>PERSONAL</v>
          </cell>
          <cell r="H1217" t="str">
            <v>Marcela Lopez Munoz</v>
          </cell>
          <cell r="I1217"/>
          <cell r="J1217" t="str">
            <v>MARCOS</v>
          </cell>
          <cell r="K1217" t="str">
            <v>CORTES</v>
          </cell>
          <cell r="L1217" t="str">
            <v>PINEDA</v>
          </cell>
          <cell r="M1217">
            <v>15000</v>
          </cell>
          <cell r="N1217">
            <v>2.04</v>
          </cell>
          <cell r="O1217" t="str">
            <v>SEMANAL</v>
          </cell>
          <cell r="P1217">
            <v>39947</v>
          </cell>
        </row>
        <row r="1218">
          <cell r="B1218">
            <v>1252</v>
          </cell>
          <cell r="C1218"/>
          <cell r="D1218" t="str">
            <v>D</v>
          </cell>
          <cell r="E1218" t="str">
            <v>LIQUIDADO</v>
          </cell>
          <cell r="F1218"/>
          <cell r="G1218" t="str">
            <v>PERSONAL</v>
          </cell>
          <cell r="H1218" t="str">
            <v>Marcela Lopez Munoz</v>
          </cell>
          <cell r="I1218"/>
          <cell r="J1218" t="str">
            <v>RAFAELA</v>
          </cell>
          <cell r="K1218" t="str">
            <v>VEGA</v>
          </cell>
          <cell r="L1218" t="str">
            <v>TELLEZ</v>
          </cell>
          <cell r="M1218">
            <v>4000</v>
          </cell>
          <cell r="N1218">
            <v>2.4</v>
          </cell>
          <cell r="O1218" t="str">
            <v>SEMANAL</v>
          </cell>
          <cell r="P1218">
            <v>39947</v>
          </cell>
        </row>
        <row r="1219">
          <cell r="B1219">
            <v>1253</v>
          </cell>
          <cell r="C1219"/>
          <cell r="D1219" t="str">
            <v>D</v>
          </cell>
          <cell r="E1219" t="str">
            <v>LIQUIDADO</v>
          </cell>
          <cell r="F1219"/>
          <cell r="G1219" t="str">
            <v>PERSONAL</v>
          </cell>
          <cell r="H1219" t="str">
            <v>Marcela Lopez Munoz</v>
          </cell>
          <cell r="I1219"/>
          <cell r="J1219" t="str">
            <v>JOSE LUIS</v>
          </cell>
          <cell r="K1219" t="str">
            <v>PINA</v>
          </cell>
          <cell r="L1219" t="str">
            <v>OCADIO</v>
          </cell>
          <cell r="M1219">
            <v>5000</v>
          </cell>
          <cell r="N1219">
            <v>2.4</v>
          </cell>
          <cell r="O1219" t="str">
            <v>SEMANAL</v>
          </cell>
          <cell r="P1219">
            <v>39947</v>
          </cell>
        </row>
        <row r="1220">
          <cell r="B1220">
            <v>1255</v>
          </cell>
          <cell r="C1220"/>
          <cell r="D1220" t="str">
            <v>D</v>
          </cell>
          <cell r="E1220" t="str">
            <v>LIQUIDADO</v>
          </cell>
          <cell r="F1220"/>
          <cell r="G1220" t="str">
            <v>PERSONAL</v>
          </cell>
          <cell r="H1220" t="str">
            <v>Marcela Lopez Munoz</v>
          </cell>
          <cell r="I1220"/>
          <cell r="J1220" t="str">
            <v>JESUS</v>
          </cell>
          <cell r="K1220" t="str">
            <v>REYES</v>
          </cell>
          <cell r="L1220" t="str">
            <v>GONZALEZ</v>
          </cell>
          <cell r="M1220">
            <v>4000</v>
          </cell>
          <cell r="N1220">
            <v>2.4</v>
          </cell>
          <cell r="O1220" t="str">
            <v>SEMANAL</v>
          </cell>
          <cell r="P1220">
            <v>39953</v>
          </cell>
        </row>
        <row r="1221">
          <cell r="B1221">
            <v>1256</v>
          </cell>
          <cell r="C1221"/>
          <cell r="D1221" t="str">
            <v>D</v>
          </cell>
          <cell r="E1221" t="str">
            <v>LIQUIDADO</v>
          </cell>
          <cell r="F1221"/>
          <cell r="G1221" t="str">
            <v>PERSONAL</v>
          </cell>
          <cell r="H1221" t="str">
            <v>Marcela Lopez Munoz</v>
          </cell>
          <cell r="I1221"/>
          <cell r="J1221" t="str">
            <v>MARIA ANDREA</v>
          </cell>
          <cell r="K1221" t="str">
            <v>OSORIO</v>
          </cell>
          <cell r="L1221" t="str">
            <v>RAMOS</v>
          </cell>
          <cell r="M1221">
            <v>6000</v>
          </cell>
          <cell r="N1221">
            <v>2.2599999999999998</v>
          </cell>
          <cell r="O1221" t="str">
            <v>SEMANAL</v>
          </cell>
          <cell r="P1221">
            <v>39953</v>
          </cell>
        </row>
        <row r="1222">
          <cell r="B1222">
            <v>1257</v>
          </cell>
          <cell r="C1222"/>
          <cell r="D1222" t="str">
            <v>B</v>
          </cell>
          <cell r="E1222" t="str">
            <v>LIQUIDADO</v>
          </cell>
          <cell r="F1222"/>
          <cell r="G1222" t="str">
            <v>PERSONAL</v>
          </cell>
          <cell r="H1222" t="str">
            <v>Marcela Lopez Munoz</v>
          </cell>
          <cell r="I1222"/>
          <cell r="J1222" t="str">
            <v>MARIA GUADALUPE</v>
          </cell>
          <cell r="K1222" t="str">
            <v>VICTORIANO</v>
          </cell>
          <cell r="L1222" t="str">
            <v>MONZON</v>
          </cell>
          <cell r="M1222">
            <v>5000</v>
          </cell>
          <cell r="N1222">
            <v>2.33</v>
          </cell>
          <cell r="O1222" t="str">
            <v>SEMANAL</v>
          </cell>
          <cell r="P1222">
            <v>39953</v>
          </cell>
        </row>
        <row r="1223">
          <cell r="B1223">
            <v>1258</v>
          </cell>
          <cell r="C1223"/>
          <cell r="D1223" t="str">
            <v>D</v>
          </cell>
          <cell r="E1223" t="str">
            <v>LIQUIDADO</v>
          </cell>
          <cell r="F1223"/>
          <cell r="G1223" t="str">
            <v>PERSONAL</v>
          </cell>
          <cell r="H1223" t="str">
            <v>Monica Flores Mendoza (DF)</v>
          </cell>
          <cell r="I1223"/>
          <cell r="J1223" t="str">
            <v>Roberto</v>
          </cell>
          <cell r="K1223" t="str">
            <v>HUERTA</v>
          </cell>
          <cell r="L1223" t="str">
            <v>ROSAS</v>
          </cell>
          <cell r="M1223">
            <v>7000</v>
          </cell>
          <cell r="N1223">
            <v>2.23</v>
          </cell>
          <cell r="O1223" t="str">
            <v>SEMANAL</v>
          </cell>
          <cell r="P1223">
            <v>39953</v>
          </cell>
        </row>
        <row r="1224">
          <cell r="B1224">
            <v>1259</v>
          </cell>
          <cell r="C1224"/>
          <cell r="D1224" t="str">
            <v>D</v>
          </cell>
          <cell r="E1224" t="str">
            <v>LIQUIDADO</v>
          </cell>
          <cell r="F1224"/>
          <cell r="G1224" t="str">
            <v>PERSONAL</v>
          </cell>
          <cell r="H1224" t="str">
            <v>Marcela Lopez Munoz</v>
          </cell>
          <cell r="I1224"/>
          <cell r="J1224" t="str">
            <v>PEDRO</v>
          </cell>
          <cell r="K1224" t="str">
            <v>MARTINEZ</v>
          </cell>
          <cell r="L1224" t="str">
            <v>DONATO</v>
          </cell>
          <cell r="M1224">
            <v>13000</v>
          </cell>
          <cell r="N1224">
            <v>2.06</v>
          </cell>
          <cell r="O1224" t="str">
            <v>SEMANAL</v>
          </cell>
          <cell r="P1224">
            <v>39953</v>
          </cell>
        </row>
        <row r="1225">
          <cell r="B1225">
            <v>1260</v>
          </cell>
          <cell r="C1225"/>
          <cell r="D1225" t="str">
            <v>D</v>
          </cell>
          <cell r="E1225" t="str">
            <v>LIQUIDADO</v>
          </cell>
          <cell r="F1225"/>
          <cell r="G1225" t="str">
            <v>PERSONAL</v>
          </cell>
          <cell r="H1225" t="str">
            <v>Monica Flores Mendoza (DF)</v>
          </cell>
          <cell r="I1225"/>
          <cell r="J1225" t="str">
            <v>JUANA LETICIA</v>
          </cell>
          <cell r="K1225" t="str">
            <v>MARTINEZ</v>
          </cell>
          <cell r="L1225" t="str">
            <v>ORTIZ</v>
          </cell>
          <cell r="M1225">
            <v>4000</v>
          </cell>
          <cell r="N1225">
            <v>2.4</v>
          </cell>
          <cell r="O1225" t="str">
            <v>SEMANAL</v>
          </cell>
          <cell r="P1225">
            <v>39953</v>
          </cell>
        </row>
        <row r="1226">
          <cell r="B1226">
            <v>1261</v>
          </cell>
          <cell r="C1226"/>
          <cell r="D1226" t="str">
            <v>C</v>
          </cell>
          <cell r="E1226" t="str">
            <v>LIQUIDADO</v>
          </cell>
          <cell r="F1226"/>
          <cell r="G1226" t="str">
            <v>PERSONAL</v>
          </cell>
          <cell r="H1226" t="str">
            <v>Marcela Lopez Munoz</v>
          </cell>
          <cell r="I1226"/>
          <cell r="J1226" t="str">
            <v>JAVIER</v>
          </cell>
          <cell r="K1226" t="str">
            <v>GODINEZ</v>
          </cell>
          <cell r="L1226" t="str">
            <v>TORRES</v>
          </cell>
          <cell r="M1226">
            <v>7743</v>
          </cell>
          <cell r="N1226">
            <v>2.23</v>
          </cell>
          <cell r="O1226" t="str">
            <v>SEMANAL</v>
          </cell>
          <cell r="P1226">
            <v>39953</v>
          </cell>
        </row>
        <row r="1227">
          <cell r="B1227">
            <v>1262</v>
          </cell>
          <cell r="C1227"/>
          <cell r="D1227" t="str">
            <v>B</v>
          </cell>
          <cell r="E1227" t="str">
            <v>LIQUIDADO</v>
          </cell>
          <cell r="F1227"/>
          <cell r="G1227" t="str">
            <v>PERSONAL</v>
          </cell>
          <cell r="H1227" t="str">
            <v>Monica Flores Mendoza (DF)</v>
          </cell>
          <cell r="I1227"/>
          <cell r="J1227" t="str">
            <v>FRANCISCO</v>
          </cell>
          <cell r="K1227" t="str">
            <v>CHIMAL</v>
          </cell>
          <cell r="L1227" t="str">
            <v>RAZO</v>
          </cell>
          <cell r="M1227">
            <v>22000</v>
          </cell>
          <cell r="N1227">
            <v>1.9</v>
          </cell>
          <cell r="O1227" t="str">
            <v>SEMANAL</v>
          </cell>
          <cell r="P1227">
            <v>39955</v>
          </cell>
        </row>
        <row r="1228">
          <cell r="B1228">
            <v>1263</v>
          </cell>
          <cell r="C1228"/>
          <cell r="D1228" t="str">
            <v>C</v>
          </cell>
          <cell r="E1228" t="str">
            <v>LIQUIDADO</v>
          </cell>
          <cell r="F1228"/>
          <cell r="G1228" t="str">
            <v>PERSONAL</v>
          </cell>
          <cell r="H1228" t="str">
            <v>Administracion</v>
          </cell>
          <cell r="I1228"/>
          <cell r="J1228" t="str">
            <v>ARACELI</v>
          </cell>
          <cell r="K1228" t="str">
            <v>CABRERA</v>
          </cell>
          <cell r="L1228" t="str">
            <v>CARRILLO</v>
          </cell>
          <cell r="M1228">
            <v>60000</v>
          </cell>
          <cell r="N1228">
            <v>1.6339999999999999</v>
          </cell>
          <cell r="O1228" t="str">
            <v>SEMANAL</v>
          </cell>
          <cell r="P1228">
            <v>39953</v>
          </cell>
        </row>
        <row r="1229">
          <cell r="B1229">
            <v>1264</v>
          </cell>
          <cell r="C1229"/>
          <cell r="D1229" t="str">
            <v>B</v>
          </cell>
          <cell r="E1229" t="str">
            <v>LIQUIDADO</v>
          </cell>
          <cell r="F1229"/>
          <cell r="G1229" t="str">
            <v>PERSONAL</v>
          </cell>
          <cell r="H1229" t="str">
            <v>Marcela Lopez Munoz</v>
          </cell>
          <cell r="I1229"/>
          <cell r="J1229" t="str">
            <v>Martin</v>
          </cell>
          <cell r="K1229" t="str">
            <v>Juarez</v>
          </cell>
          <cell r="L1229" t="str">
            <v>Miranda</v>
          </cell>
          <cell r="M1229">
            <v>15000</v>
          </cell>
          <cell r="N1229">
            <v>2.04</v>
          </cell>
          <cell r="O1229" t="str">
            <v>SEMANAL</v>
          </cell>
          <cell r="P1229">
            <v>39958</v>
          </cell>
        </row>
        <row r="1230">
          <cell r="B1230">
            <v>1265</v>
          </cell>
          <cell r="C1230"/>
          <cell r="D1230" t="str">
            <v>D</v>
          </cell>
          <cell r="E1230" t="str">
            <v>LIQUIDADO</v>
          </cell>
          <cell r="F1230"/>
          <cell r="G1230" t="str">
            <v>PERSONAL</v>
          </cell>
          <cell r="H1230" t="str">
            <v>Marcela Lopez Munoz</v>
          </cell>
          <cell r="I1230"/>
          <cell r="J1230" t="str">
            <v>MARIA EPIFANIA</v>
          </cell>
          <cell r="K1230" t="str">
            <v>CARRERA</v>
          </cell>
          <cell r="L1230" t="str">
            <v>VASQUEZ</v>
          </cell>
          <cell r="M1230">
            <v>10000</v>
          </cell>
          <cell r="N1230">
            <v>4.3</v>
          </cell>
          <cell r="O1230" t="str">
            <v>CATORCENAL</v>
          </cell>
          <cell r="P1230">
            <v>39958</v>
          </cell>
        </row>
        <row r="1231">
          <cell r="B1231">
            <v>1266</v>
          </cell>
          <cell r="C1231"/>
          <cell r="D1231" t="str">
            <v>B</v>
          </cell>
          <cell r="E1231" t="str">
            <v>LIQUIDADO</v>
          </cell>
          <cell r="F1231"/>
          <cell r="G1231" t="str">
            <v>PERSONAL</v>
          </cell>
          <cell r="H1231" t="str">
            <v>Angelica Tabares Lopez</v>
          </cell>
          <cell r="I1231"/>
          <cell r="J1231" t="str">
            <v>VLADIMIR</v>
          </cell>
          <cell r="K1231" t="str">
            <v>HERNANDEZ</v>
          </cell>
          <cell r="L1231" t="str">
            <v>REYES</v>
          </cell>
          <cell r="M1231">
            <v>5000</v>
          </cell>
          <cell r="N1231">
            <v>2.33</v>
          </cell>
          <cell r="O1231" t="str">
            <v>SEMANAL</v>
          </cell>
          <cell r="P1231">
            <v>39958</v>
          </cell>
        </row>
        <row r="1232">
          <cell r="B1232">
            <v>1267</v>
          </cell>
          <cell r="C1232"/>
          <cell r="D1232" t="str">
            <v>B</v>
          </cell>
          <cell r="E1232" t="str">
            <v>LIQUIDADO</v>
          </cell>
          <cell r="F1232"/>
          <cell r="G1232" t="str">
            <v>PERSONAL</v>
          </cell>
          <cell r="H1232" t="str">
            <v>Monica Flores Mendoza (DF)</v>
          </cell>
          <cell r="I1232"/>
          <cell r="J1232" t="str">
            <v>IGNACIO</v>
          </cell>
          <cell r="K1232" t="str">
            <v>QUIROZ</v>
          </cell>
          <cell r="L1232" t="str">
            <v>AGUILAR</v>
          </cell>
          <cell r="M1232">
            <v>60000</v>
          </cell>
          <cell r="N1232">
            <v>1.73</v>
          </cell>
          <cell r="O1232" t="str">
            <v>SEMANAL</v>
          </cell>
          <cell r="P1232">
            <v>39958</v>
          </cell>
        </row>
        <row r="1233">
          <cell r="B1233">
            <v>1268</v>
          </cell>
          <cell r="C1233"/>
          <cell r="D1233" t="str">
            <v>D</v>
          </cell>
          <cell r="E1233" t="str">
            <v>LIQUIDADO</v>
          </cell>
          <cell r="F1233"/>
          <cell r="G1233" t="str">
            <v>PERSONAL</v>
          </cell>
          <cell r="H1233" t="str">
            <v>Marcela Lopez Munoz</v>
          </cell>
          <cell r="I1233"/>
          <cell r="J1233" t="str">
            <v>VERONICA</v>
          </cell>
          <cell r="K1233" t="str">
            <v>LOPEZ</v>
          </cell>
          <cell r="L1233" t="str">
            <v>MORALES</v>
          </cell>
          <cell r="M1233">
            <v>3000</v>
          </cell>
          <cell r="N1233">
            <v>2.54</v>
          </cell>
          <cell r="O1233" t="str">
            <v>SEMANAL</v>
          </cell>
          <cell r="P1233">
            <v>39958</v>
          </cell>
        </row>
        <row r="1234">
          <cell r="B1234">
            <v>1269</v>
          </cell>
          <cell r="C1234"/>
          <cell r="D1234" t="str">
            <v>C</v>
          </cell>
          <cell r="E1234" t="str">
            <v>LIQUIDADO</v>
          </cell>
          <cell r="F1234"/>
          <cell r="G1234" t="str">
            <v>PERSONAL</v>
          </cell>
          <cell r="H1234" t="str">
            <v>Angelica Tabares Lopez</v>
          </cell>
          <cell r="I1234"/>
          <cell r="J1234" t="str">
            <v>MARIA ELENA</v>
          </cell>
          <cell r="K1234" t="str">
            <v>ORTIZ</v>
          </cell>
          <cell r="L1234" t="str">
            <v>RODRIGUEZ</v>
          </cell>
          <cell r="M1234">
            <v>4000</v>
          </cell>
          <cell r="N1234">
            <v>2.4</v>
          </cell>
          <cell r="O1234" t="str">
            <v>SEMANAL</v>
          </cell>
          <cell r="P1234">
            <v>39958</v>
          </cell>
        </row>
        <row r="1235">
          <cell r="B1235">
            <v>1270</v>
          </cell>
          <cell r="C1235"/>
          <cell r="D1235" t="str">
            <v>A</v>
          </cell>
          <cell r="E1235" t="str">
            <v>LIQUIDADO</v>
          </cell>
          <cell r="F1235"/>
          <cell r="G1235" t="str">
            <v>PERSONAL</v>
          </cell>
          <cell r="H1235" t="str">
            <v>Angelica Tabares Lopez</v>
          </cell>
          <cell r="I1235"/>
          <cell r="J1235" t="str">
            <v>ANA MARIA</v>
          </cell>
          <cell r="K1235" t="str">
            <v>CASAS</v>
          </cell>
          <cell r="L1235" t="str">
            <v>LOPEZ</v>
          </cell>
          <cell r="M1235">
            <v>3000</v>
          </cell>
          <cell r="N1235">
            <v>2.57</v>
          </cell>
          <cell r="O1235" t="str">
            <v>SEMANAL</v>
          </cell>
          <cell r="P1235">
            <v>39958</v>
          </cell>
        </row>
        <row r="1236">
          <cell r="B1236">
            <v>1271</v>
          </cell>
          <cell r="C1236"/>
          <cell r="D1236" t="str">
            <v>D</v>
          </cell>
          <cell r="E1236" t="str">
            <v>LIQUIDADO</v>
          </cell>
          <cell r="F1236"/>
          <cell r="G1236" t="str">
            <v>PERSONAL</v>
          </cell>
          <cell r="H1236" t="str">
            <v>Angelica Tabares Lopez</v>
          </cell>
          <cell r="I1236"/>
          <cell r="J1236" t="str">
            <v>MARIA DE LOS ANGELES</v>
          </cell>
          <cell r="K1236" t="str">
            <v>FLORES</v>
          </cell>
          <cell r="L1236" t="str">
            <v>MORALES</v>
          </cell>
          <cell r="M1236">
            <v>5000</v>
          </cell>
          <cell r="N1236">
            <v>2.33</v>
          </cell>
          <cell r="O1236" t="str">
            <v>SEMANAL</v>
          </cell>
          <cell r="P1236">
            <v>39958</v>
          </cell>
        </row>
        <row r="1237">
          <cell r="B1237">
            <v>1272</v>
          </cell>
          <cell r="C1237"/>
          <cell r="D1237" t="str">
            <v>B</v>
          </cell>
          <cell r="E1237" t="str">
            <v>LIQUIDADO</v>
          </cell>
          <cell r="F1237"/>
          <cell r="G1237" t="str">
            <v>PERSONAL</v>
          </cell>
          <cell r="H1237" t="str">
            <v>Monica Flores Mendoza (DF)</v>
          </cell>
          <cell r="I1237"/>
          <cell r="J1237" t="str">
            <v>IRENE</v>
          </cell>
          <cell r="K1237" t="str">
            <v>ORDONEZ</v>
          </cell>
          <cell r="L1237" t="str">
            <v>LOVACO</v>
          </cell>
          <cell r="M1237">
            <v>5000</v>
          </cell>
          <cell r="N1237">
            <v>2.33</v>
          </cell>
          <cell r="O1237" t="str">
            <v>SEMANAL</v>
          </cell>
          <cell r="P1237">
            <v>39958</v>
          </cell>
        </row>
        <row r="1238">
          <cell r="B1238">
            <v>1274</v>
          </cell>
          <cell r="C1238"/>
          <cell r="D1238" t="str">
            <v>C</v>
          </cell>
          <cell r="E1238" t="str">
            <v>LIQUIDADO</v>
          </cell>
          <cell r="F1238"/>
          <cell r="G1238" t="str">
            <v>PERSONAL</v>
          </cell>
          <cell r="H1238" t="str">
            <v>Monica Flores Mendoza (DF)</v>
          </cell>
          <cell r="I1238"/>
          <cell r="J1238" t="str">
            <v>RODOLFO</v>
          </cell>
          <cell r="K1238" t="str">
            <v>RODRIGUEZ</v>
          </cell>
          <cell r="L1238" t="str">
            <v>LOPEZ</v>
          </cell>
          <cell r="M1238">
            <v>5000</v>
          </cell>
          <cell r="N1238">
            <v>2.33</v>
          </cell>
          <cell r="O1238" t="str">
            <v>SEMANAL</v>
          </cell>
          <cell r="P1238">
            <v>39958</v>
          </cell>
        </row>
        <row r="1239">
          <cell r="B1239">
            <v>1277</v>
          </cell>
          <cell r="C1239"/>
          <cell r="D1239" t="str">
            <v>B</v>
          </cell>
          <cell r="E1239" t="str">
            <v>LIQUIDADO</v>
          </cell>
          <cell r="F1239"/>
          <cell r="G1239" t="str">
            <v>PERSONAL</v>
          </cell>
          <cell r="H1239" t="str">
            <v>Angelica Tabares Lopez</v>
          </cell>
          <cell r="I1239"/>
          <cell r="J1239" t="str">
            <v>YESENIA</v>
          </cell>
          <cell r="K1239" t="str">
            <v>ESTRADA</v>
          </cell>
          <cell r="L1239" t="str">
            <v>ESQUIVEL</v>
          </cell>
          <cell r="M1239">
            <v>7000</v>
          </cell>
          <cell r="N1239">
            <v>2.23</v>
          </cell>
          <cell r="O1239" t="str">
            <v>SEMANAL</v>
          </cell>
          <cell r="P1239">
            <v>39958</v>
          </cell>
        </row>
        <row r="1240">
          <cell r="B1240">
            <v>1278</v>
          </cell>
          <cell r="C1240"/>
          <cell r="D1240" t="str">
            <v>C</v>
          </cell>
          <cell r="E1240" t="str">
            <v>LIQUIDADO</v>
          </cell>
          <cell r="F1240"/>
          <cell r="G1240" t="str">
            <v>PERSONAL</v>
          </cell>
          <cell r="H1240" t="str">
            <v>Monica Flores Mendoza (DF)</v>
          </cell>
          <cell r="I1240"/>
          <cell r="J1240" t="str">
            <v>IRMA</v>
          </cell>
          <cell r="K1240" t="str">
            <v>JUAREZ</v>
          </cell>
          <cell r="L1240" t="str">
            <v>ZAPATA</v>
          </cell>
          <cell r="M1240">
            <v>8000</v>
          </cell>
          <cell r="N1240">
            <v>2.19</v>
          </cell>
          <cell r="O1240" t="str">
            <v>SEMANAL</v>
          </cell>
          <cell r="P1240">
            <v>39958</v>
          </cell>
        </row>
        <row r="1241">
          <cell r="B1241">
            <v>1279</v>
          </cell>
          <cell r="C1241"/>
          <cell r="D1241" t="str">
            <v>B</v>
          </cell>
          <cell r="E1241" t="str">
            <v>LIQUIDADO</v>
          </cell>
          <cell r="F1241"/>
          <cell r="G1241" t="str">
            <v>PERSONAL</v>
          </cell>
          <cell r="H1241" t="str">
            <v>Marcela Lopez Munoz</v>
          </cell>
          <cell r="I1241"/>
          <cell r="J1241" t="str">
            <v>MIRIAM</v>
          </cell>
          <cell r="K1241" t="str">
            <v>SOLANO</v>
          </cell>
          <cell r="L1241" t="str">
            <v>BORJA</v>
          </cell>
          <cell r="M1241">
            <v>3000</v>
          </cell>
          <cell r="N1241">
            <v>2.57</v>
          </cell>
          <cell r="O1241" t="str">
            <v>SEMANAL</v>
          </cell>
          <cell r="P1241">
            <v>39961</v>
          </cell>
        </row>
        <row r="1242">
          <cell r="B1242">
            <v>1280</v>
          </cell>
          <cell r="C1242"/>
          <cell r="D1242" t="str">
            <v>B</v>
          </cell>
          <cell r="E1242" t="str">
            <v>LIQUIDADO</v>
          </cell>
          <cell r="F1242"/>
          <cell r="G1242" t="str">
            <v>PERSONAL</v>
          </cell>
          <cell r="H1242" t="str">
            <v>Administracion</v>
          </cell>
          <cell r="I1242"/>
          <cell r="J1242" t="str">
            <v>JOSE</v>
          </cell>
          <cell r="K1242" t="str">
            <v>TREJO</v>
          </cell>
          <cell r="L1242" t="str">
            <v>RODRIGUEZ</v>
          </cell>
          <cell r="M1242">
            <v>15000</v>
          </cell>
          <cell r="N1242">
            <v>1.9</v>
          </cell>
          <cell r="O1242" t="str">
            <v>CATORCENAL</v>
          </cell>
          <cell r="P1242">
            <v>39959</v>
          </cell>
        </row>
        <row r="1243">
          <cell r="B1243">
            <v>1281</v>
          </cell>
          <cell r="C1243"/>
          <cell r="D1243" t="str">
            <v>D</v>
          </cell>
          <cell r="E1243" t="str">
            <v>LIQUIDADO</v>
          </cell>
          <cell r="F1243"/>
          <cell r="G1243" t="str">
            <v>PERSONAL</v>
          </cell>
          <cell r="H1243" t="str">
            <v>Marcela Lopez Munoz</v>
          </cell>
          <cell r="I1243"/>
          <cell r="J1243" t="str">
            <v>RODRIGO</v>
          </cell>
          <cell r="K1243" t="str">
            <v>MONROY</v>
          </cell>
          <cell r="L1243" t="str">
            <v>MOHEDANO</v>
          </cell>
          <cell r="M1243">
            <v>30000</v>
          </cell>
          <cell r="N1243">
            <v>1.54</v>
          </cell>
          <cell r="O1243" t="str">
            <v>SEMANAL</v>
          </cell>
          <cell r="P1243">
            <v>39961</v>
          </cell>
        </row>
        <row r="1244">
          <cell r="B1244">
            <v>1282</v>
          </cell>
          <cell r="C1244"/>
          <cell r="D1244" t="str">
            <v>B</v>
          </cell>
          <cell r="E1244" t="str">
            <v>LIQUIDADO</v>
          </cell>
          <cell r="F1244"/>
          <cell r="G1244" t="str">
            <v>PERSONAL</v>
          </cell>
          <cell r="H1244" t="str">
            <v>Monica Flores Mendoza (DF)</v>
          </cell>
          <cell r="I1244"/>
          <cell r="J1244" t="str">
            <v>OSCAR</v>
          </cell>
          <cell r="K1244" t="str">
            <v>NAVA</v>
          </cell>
          <cell r="L1244" t="str">
            <v>ESPINOLA</v>
          </cell>
          <cell r="M1244">
            <v>5000</v>
          </cell>
          <cell r="N1244">
            <v>2.33</v>
          </cell>
          <cell r="O1244" t="str">
            <v>SEMANAL</v>
          </cell>
          <cell r="P1244">
            <v>39961</v>
          </cell>
        </row>
        <row r="1245">
          <cell r="B1245">
            <v>1283</v>
          </cell>
          <cell r="C1245"/>
          <cell r="D1245" t="str">
            <v>C</v>
          </cell>
          <cell r="E1245" t="str">
            <v>LIQUIDADO</v>
          </cell>
          <cell r="F1245"/>
          <cell r="G1245" t="str">
            <v>PERSONAL</v>
          </cell>
          <cell r="H1245" t="str">
            <v>Monica Flores Mendoza (DF)</v>
          </cell>
          <cell r="I1245"/>
          <cell r="J1245" t="str">
            <v>YADIRA</v>
          </cell>
          <cell r="K1245" t="str">
            <v>CARMONA</v>
          </cell>
          <cell r="L1245" t="str">
            <v>SEGOVIA</v>
          </cell>
          <cell r="M1245">
            <v>7000</v>
          </cell>
          <cell r="N1245">
            <v>4.46</v>
          </cell>
          <cell r="O1245" t="str">
            <v>CATORCENAL</v>
          </cell>
          <cell r="P1245">
            <v>39961</v>
          </cell>
        </row>
        <row r="1246">
          <cell r="B1246">
            <v>1284</v>
          </cell>
          <cell r="C1246"/>
          <cell r="D1246" t="str">
            <v>A</v>
          </cell>
          <cell r="E1246" t="str">
            <v>LIQUIDADO</v>
          </cell>
          <cell r="F1246"/>
          <cell r="G1246" t="str">
            <v>PERSONAL</v>
          </cell>
          <cell r="H1246" t="str">
            <v>Marcela Lopez Munoz</v>
          </cell>
          <cell r="I1246"/>
          <cell r="J1246" t="str">
            <v>SOLEDAD</v>
          </cell>
          <cell r="K1246" t="str">
            <v>OROZCO</v>
          </cell>
          <cell r="L1246" t="str">
            <v>REYES</v>
          </cell>
          <cell r="M1246">
            <v>5000</v>
          </cell>
          <cell r="N1246">
            <v>2.33</v>
          </cell>
          <cell r="O1246" t="str">
            <v>SEMANAL</v>
          </cell>
          <cell r="P1246">
            <v>39961</v>
          </cell>
        </row>
        <row r="1247">
          <cell r="B1247">
            <v>1285</v>
          </cell>
          <cell r="C1247"/>
          <cell r="D1247" t="str">
            <v>D</v>
          </cell>
          <cell r="E1247" t="str">
            <v>LIQUIDADO</v>
          </cell>
          <cell r="F1247"/>
          <cell r="G1247" t="str">
            <v>PERSONAL</v>
          </cell>
          <cell r="H1247" t="str">
            <v>Marcela Lopez Munoz</v>
          </cell>
          <cell r="I1247"/>
          <cell r="J1247" t="str">
            <v>JESSICA ELIZABETH</v>
          </cell>
          <cell r="K1247" t="str">
            <v>GOMEZ</v>
          </cell>
          <cell r="L1247" t="str">
            <v>MARTINEZ</v>
          </cell>
          <cell r="M1247">
            <v>5000</v>
          </cell>
          <cell r="N1247">
            <v>2.33</v>
          </cell>
          <cell r="O1247" t="str">
            <v>SEMANAL</v>
          </cell>
          <cell r="P1247">
            <v>39961</v>
          </cell>
        </row>
        <row r="1248">
          <cell r="B1248">
            <v>1286</v>
          </cell>
          <cell r="C1248"/>
          <cell r="D1248" t="str">
            <v>C</v>
          </cell>
          <cell r="E1248" t="str">
            <v>LIQUIDADO</v>
          </cell>
          <cell r="F1248"/>
          <cell r="G1248" t="str">
            <v>PERSONAL</v>
          </cell>
          <cell r="H1248" t="str">
            <v>Marcela Lopez Munoz</v>
          </cell>
          <cell r="I1248"/>
          <cell r="J1248" t="str">
            <v>IGNACIO</v>
          </cell>
          <cell r="K1248" t="str">
            <v>MEDINA</v>
          </cell>
          <cell r="L1248" t="str">
            <v>DELGADO</v>
          </cell>
          <cell r="M1248">
            <v>5000</v>
          </cell>
          <cell r="N1248">
            <v>2.33</v>
          </cell>
          <cell r="O1248" t="str">
            <v>SEMANAL</v>
          </cell>
          <cell r="P1248">
            <v>39961</v>
          </cell>
        </row>
        <row r="1249">
          <cell r="B1249">
            <v>1287</v>
          </cell>
          <cell r="C1249"/>
          <cell r="D1249" t="str">
            <v>C</v>
          </cell>
          <cell r="E1249" t="str">
            <v>LIQUIDADO</v>
          </cell>
          <cell r="F1249"/>
          <cell r="G1249" t="str">
            <v>PERSONAL</v>
          </cell>
          <cell r="H1249" t="str">
            <v>Josefina Ochoa</v>
          </cell>
          <cell r="I1249"/>
          <cell r="J1249" t="str">
            <v>ALEJANDRO</v>
          </cell>
          <cell r="K1249" t="str">
            <v>MARTINEZ</v>
          </cell>
          <cell r="L1249" t="str">
            <v>LEONEL</v>
          </cell>
          <cell r="M1249">
            <v>7000</v>
          </cell>
          <cell r="N1249">
            <v>2.23</v>
          </cell>
          <cell r="O1249" t="str">
            <v>SEMANAL</v>
          </cell>
          <cell r="P1249">
            <v>39961</v>
          </cell>
        </row>
        <row r="1250">
          <cell r="B1250">
            <v>1289</v>
          </cell>
          <cell r="C1250"/>
          <cell r="D1250" t="str">
            <v>D</v>
          </cell>
          <cell r="E1250" t="str">
            <v>INCOBRABLE</v>
          </cell>
          <cell r="F1250"/>
          <cell r="G1250" t="str">
            <v>PERSONAL</v>
          </cell>
          <cell r="H1250" t="str">
            <v>Josefina Ochoa</v>
          </cell>
          <cell r="I1250"/>
          <cell r="J1250" t="str">
            <v>FRANCISCO HIPOLITO</v>
          </cell>
          <cell r="K1250" t="str">
            <v>PENA</v>
          </cell>
          <cell r="L1250" t="str">
            <v>AGUILAR</v>
          </cell>
          <cell r="M1250">
            <v>10000</v>
          </cell>
          <cell r="N1250">
            <v>6.1379999999999999</v>
          </cell>
          <cell r="O1250" t="str">
            <v>MENSUAL</v>
          </cell>
          <cell r="P1250">
            <v>39961</v>
          </cell>
        </row>
        <row r="1251">
          <cell r="B1251">
            <v>1290</v>
          </cell>
          <cell r="C1251"/>
          <cell r="D1251" t="str">
            <v>A</v>
          </cell>
          <cell r="E1251" t="str">
            <v>LIQUIDADO</v>
          </cell>
          <cell r="F1251"/>
          <cell r="G1251" t="str">
            <v>PERSONAL</v>
          </cell>
          <cell r="H1251" t="str">
            <v>Angelica Tabares Lopez</v>
          </cell>
          <cell r="I1251"/>
          <cell r="J1251" t="str">
            <v>MARIA ELENA</v>
          </cell>
          <cell r="K1251" t="str">
            <v>ELIAS</v>
          </cell>
          <cell r="L1251" t="str">
            <v>OSORNIO</v>
          </cell>
          <cell r="M1251">
            <v>3000</v>
          </cell>
          <cell r="N1251">
            <v>2.57</v>
          </cell>
          <cell r="O1251" t="str">
            <v>SEMANAL</v>
          </cell>
          <cell r="P1251">
            <v>39962</v>
          </cell>
        </row>
        <row r="1252">
          <cell r="B1252">
            <v>1291</v>
          </cell>
          <cell r="C1252"/>
          <cell r="D1252" t="str">
            <v>C</v>
          </cell>
          <cell r="E1252" t="str">
            <v>LIQUIDADO</v>
          </cell>
          <cell r="F1252"/>
          <cell r="G1252" t="str">
            <v>PERSONAL</v>
          </cell>
          <cell r="H1252" t="str">
            <v>Angelica Tabares Lopez</v>
          </cell>
          <cell r="I1252"/>
          <cell r="J1252" t="str">
            <v>MARIA LAURA</v>
          </cell>
          <cell r="K1252" t="str">
            <v>PANIAGUA</v>
          </cell>
          <cell r="L1252" t="str">
            <v>FERNANDEZ</v>
          </cell>
          <cell r="M1252">
            <v>7000</v>
          </cell>
          <cell r="N1252">
            <v>4.46</v>
          </cell>
          <cell r="O1252" t="str">
            <v>CATORCENAL</v>
          </cell>
          <cell r="P1252">
            <v>39962</v>
          </cell>
        </row>
        <row r="1253">
          <cell r="B1253">
            <v>1292</v>
          </cell>
          <cell r="C1253"/>
          <cell r="D1253" t="str">
            <v>A</v>
          </cell>
          <cell r="E1253" t="str">
            <v>LIQUIDADO</v>
          </cell>
          <cell r="F1253"/>
          <cell r="G1253" t="str">
            <v>PERSONAL</v>
          </cell>
          <cell r="H1253" t="str">
            <v>Administracion</v>
          </cell>
          <cell r="I1253"/>
          <cell r="J1253" t="str">
            <v>PIADENA</v>
          </cell>
          <cell r="K1253" t="str">
            <v>S.A. DE</v>
          </cell>
          <cell r="L1253" t="str">
            <v>C.V.</v>
          </cell>
          <cell r="M1253">
            <v>27597</v>
          </cell>
          <cell r="N1253">
            <v>12.64</v>
          </cell>
          <cell r="O1253" t="str">
            <v>MENSUAL</v>
          </cell>
          <cell r="P1253">
            <v>39962</v>
          </cell>
        </row>
        <row r="1254">
          <cell r="B1254">
            <v>1293</v>
          </cell>
          <cell r="C1254"/>
          <cell r="D1254" t="str">
            <v>D</v>
          </cell>
          <cell r="E1254" t="str">
            <v>LIQUIDADO</v>
          </cell>
          <cell r="F1254"/>
          <cell r="G1254" t="str">
            <v>PERSONAL</v>
          </cell>
          <cell r="H1254" t="str">
            <v>Monica Flores Mendoza (DF)</v>
          </cell>
          <cell r="I1254"/>
          <cell r="J1254" t="str">
            <v>JOSE JUAN</v>
          </cell>
          <cell r="K1254" t="str">
            <v>SANCHEZ</v>
          </cell>
          <cell r="L1254" t="str">
            <v>MARTINEZ</v>
          </cell>
          <cell r="M1254">
            <v>10000</v>
          </cell>
          <cell r="N1254">
            <v>2.15</v>
          </cell>
          <cell r="O1254" t="str">
            <v>SEMANAL</v>
          </cell>
          <cell r="P1254">
            <v>39966</v>
          </cell>
        </row>
        <row r="1255">
          <cell r="B1255">
            <v>1294</v>
          </cell>
          <cell r="C1255"/>
          <cell r="D1255" t="str">
            <v>A</v>
          </cell>
          <cell r="E1255" t="str">
            <v>LIQUIDADO</v>
          </cell>
          <cell r="F1255"/>
          <cell r="G1255" t="str">
            <v>PERSONAL</v>
          </cell>
          <cell r="H1255" t="str">
            <v>Monica Flores Mendoza (DF)</v>
          </cell>
          <cell r="I1255"/>
          <cell r="J1255" t="str">
            <v>JAVIER</v>
          </cell>
          <cell r="K1255" t="str">
            <v>MORQUECHO</v>
          </cell>
          <cell r="L1255" t="str">
            <v>JIMENEZ</v>
          </cell>
          <cell r="M1255">
            <v>5000</v>
          </cell>
          <cell r="N1255">
            <v>2.33</v>
          </cell>
          <cell r="O1255" t="str">
            <v>SEMANAL</v>
          </cell>
          <cell r="P1255">
            <v>39966</v>
          </cell>
        </row>
        <row r="1256">
          <cell r="B1256">
            <v>1295</v>
          </cell>
          <cell r="C1256"/>
          <cell r="D1256" t="str">
            <v>D</v>
          </cell>
          <cell r="E1256" t="str">
            <v>INCOBRABLE</v>
          </cell>
          <cell r="F1256"/>
          <cell r="G1256" t="str">
            <v>PERSONAL</v>
          </cell>
          <cell r="H1256" t="str">
            <v>Josefina Ochoa</v>
          </cell>
          <cell r="I1256"/>
          <cell r="J1256" t="str">
            <v>MARIA DEL CARMEN</v>
          </cell>
          <cell r="K1256" t="str">
            <v>TORRES</v>
          </cell>
          <cell r="L1256" t="str">
            <v>URBINA</v>
          </cell>
          <cell r="M1256">
            <v>6000</v>
          </cell>
          <cell r="N1256">
            <v>2.2599999999999998</v>
          </cell>
          <cell r="O1256" t="str">
            <v>SEMANAL</v>
          </cell>
          <cell r="P1256">
            <v>39966</v>
          </cell>
        </row>
        <row r="1257">
          <cell r="B1257">
            <v>1296</v>
          </cell>
          <cell r="C1257"/>
          <cell r="D1257" t="str">
            <v>D</v>
          </cell>
          <cell r="E1257" t="str">
            <v>LIQUIDADO</v>
          </cell>
          <cell r="F1257"/>
          <cell r="G1257" t="str">
            <v>PERSONAL</v>
          </cell>
          <cell r="H1257" t="str">
            <v>Josefina Ochoa</v>
          </cell>
          <cell r="I1257"/>
          <cell r="J1257" t="str">
            <v>MARIA DE LOS ANGELES</v>
          </cell>
          <cell r="K1257" t="str">
            <v>MORA</v>
          </cell>
          <cell r="L1257" t="str">
            <v>CIGALA</v>
          </cell>
          <cell r="M1257">
            <v>4000</v>
          </cell>
          <cell r="N1257">
            <v>2.4</v>
          </cell>
          <cell r="O1257" t="str">
            <v>SEMANAL</v>
          </cell>
          <cell r="P1257">
            <v>39966</v>
          </cell>
        </row>
        <row r="1258">
          <cell r="B1258">
            <v>1297</v>
          </cell>
          <cell r="C1258"/>
          <cell r="D1258" t="str">
            <v>B</v>
          </cell>
          <cell r="E1258" t="str">
            <v>LIQUIDADO</v>
          </cell>
          <cell r="F1258"/>
          <cell r="G1258" t="str">
            <v>PERSONAL</v>
          </cell>
          <cell r="H1258" t="str">
            <v>Monica Flores Mendoza (DF)</v>
          </cell>
          <cell r="I1258"/>
          <cell r="J1258" t="str">
            <v>RAQUEL</v>
          </cell>
          <cell r="K1258" t="str">
            <v>MENDOZA</v>
          </cell>
          <cell r="L1258" t="str">
            <v>JIMENEZ</v>
          </cell>
          <cell r="M1258">
            <v>5000</v>
          </cell>
          <cell r="N1258">
            <v>2.33</v>
          </cell>
          <cell r="O1258" t="str">
            <v>SEMANAL</v>
          </cell>
          <cell r="P1258">
            <v>39966</v>
          </cell>
        </row>
        <row r="1259">
          <cell r="B1259">
            <v>1298</v>
          </cell>
          <cell r="C1259"/>
          <cell r="D1259" t="str">
            <v>D</v>
          </cell>
          <cell r="E1259" t="str">
            <v>LIQUIDADO</v>
          </cell>
          <cell r="F1259"/>
          <cell r="G1259" t="str">
            <v>PERSONAL</v>
          </cell>
          <cell r="H1259" t="str">
            <v>Monica Flores Mendoza (DF)</v>
          </cell>
          <cell r="I1259"/>
          <cell r="J1259" t="str">
            <v>LUIS ALBERTO</v>
          </cell>
          <cell r="K1259" t="str">
            <v>MOLINA</v>
          </cell>
          <cell r="L1259" t="str">
            <v>MARTINEZ</v>
          </cell>
          <cell r="M1259">
            <v>7000</v>
          </cell>
          <cell r="N1259">
            <v>1.94</v>
          </cell>
          <cell r="O1259" t="str">
            <v>SEMANAL</v>
          </cell>
          <cell r="P1259">
            <v>39966</v>
          </cell>
        </row>
        <row r="1260">
          <cell r="B1260">
            <v>1299</v>
          </cell>
          <cell r="C1260"/>
          <cell r="D1260" t="str">
            <v>C</v>
          </cell>
          <cell r="E1260" t="str">
            <v>LIQUIDADO</v>
          </cell>
          <cell r="F1260"/>
          <cell r="G1260" t="str">
            <v>PERSONAL</v>
          </cell>
          <cell r="H1260" t="str">
            <v>Monica Flores Mendoza (DF)</v>
          </cell>
          <cell r="I1260"/>
          <cell r="J1260" t="str">
            <v>Perla SofiA</v>
          </cell>
          <cell r="K1260" t="str">
            <v>Ruiz</v>
          </cell>
          <cell r="L1260" t="str">
            <v>Aguilar</v>
          </cell>
          <cell r="M1260">
            <v>3000</v>
          </cell>
          <cell r="N1260">
            <v>2.38</v>
          </cell>
          <cell r="O1260" t="str">
            <v>SEMANAL</v>
          </cell>
          <cell r="P1260">
            <v>39967</v>
          </cell>
        </row>
        <row r="1261">
          <cell r="B1261">
            <v>1300</v>
          </cell>
          <cell r="C1261"/>
          <cell r="D1261" t="str">
            <v>D</v>
          </cell>
          <cell r="E1261" t="str">
            <v>LIQUIDADO</v>
          </cell>
          <cell r="F1261"/>
          <cell r="G1261" t="str">
            <v>PERSONAL</v>
          </cell>
          <cell r="H1261" t="str">
            <v>Marcela Lopez Munoz</v>
          </cell>
          <cell r="I1261"/>
          <cell r="J1261" t="str">
            <v>SARA</v>
          </cell>
          <cell r="K1261" t="str">
            <v>LUNAR</v>
          </cell>
          <cell r="L1261" t="str">
            <v>SERRANO</v>
          </cell>
          <cell r="M1261">
            <v>4000</v>
          </cell>
          <cell r="N1261">
            <v>2.4</v>
          </cell>
          <cell r="O1261" t="str">
            <v>SEMANAL</v>
          </cell>
          <cell r="P1261">
            <v>39967</v>
          </cell>
        </row>
        <row r="1262">
          <cell r="B1262">
            <v>1301</v>
          </cell>
          <cell r="C1262"/>
          <cell r="D1262" t="str">
            <v>B</v>
          </cell>
          <cell r="E1262" t="str">
            <v>LIQUIDADO</v>
          </cell>
          <cell r="F1262"/>
          <cell r="G1262" t="str">
            <v>PERSONAL</v>
          </cell>
          <cell r="H1262" t="str">
            <v>Marcela Lopez Munoz</v>
          </cell>
          <cell r="I1262"/>
          <cell r="J1262" t="str">
            <v>MARIA ANGELICA</v>
          </cell>
          <cell r="K1262" t="str">
            <v>GARCIA</v>
          </cell>
          <cell r="L1262" t="str">
            <v>ALARCON</v>
          </cell>
          <cell r="M1262">
            <v>3000</v>
          </cell>
          <cell r="N1262">
            <v>2.2599999999999998</v>
          </cell>
          <cell r="O1262" t="str">
            <v>SEMANAL</v>
          </cell>
          <cell r="P1262">
            <v>39967</v>
          </cell>
        </row>
        <row r="1263">
          <cell r="B1263">
            <v>1302</v>
          </cell>
          <cell r="C1263"/>
          <cell r="D1263" t="str">
            <v>C</v>
          </cell>
          <cell r="E1263" t="str">
            <v>LIQUIDADO</v>
          </cell>
          <cell r="F1263"/>
          <cell r="G1263" t="str">
            <v>PERSONAL</v>
          </cell>
          <cell r="H1263" t="str">
            <v>Monica Flores Mendoza (DF)</v>
          </cell>
          <cell r="I1263"/>
          <cell r="J1263" t="str">
            <v>Maria de Luz del Pilar</v>
          </cell>
          <cell r="K1263" t="str">
            <v>NAVA</v>
          </cell>
          <cell r="L1263" t="str">
            <v>NAPOLES</v>
          </cell>
          <cell r="M1263">
            <v>8000</v>
          </cell>
          <cell r="N1263">
            <v>3.82</v>
          </cell>
          <cell r="O1263" t="str">
            <v>CATORCENAL</v>
          </cell>
          <cell r="P1263">
            <v>39967</v>
          </cell>
        </row>
        <row r="1264">
          <cell r="B1264">
            <v>1303</v>
          </cell>
          <cell r="C1264"/>
          <cell r="D1264" t="str">
            <v>B</v>
          </cell>
          <cell r="E1264" t="str">
            <v>LIQUIDADO</v>
          </cell>
          <cell r="F1264"/>
          <cell r="G1264" t="str">
            <v>PERSONAL</v>
          </cell>
          <cell r="H1264" t="str">
            <v>Angelica Tabares Lopez</v>
          </cell>
          <cell r="I1264"/>
          <cell r="J1264" t="str">
            <v>ANGEL</v>
          </cell>
          <cell r="K1264" t="str">
            <v>ORTIZ</v>
          </cell>
          <cell r="L1264" t="str">
            <v>GARCIA</v>
          </cell>
          <cell r="M1264">
            <v>5000</v>
          </cell>
          <cell r="N1264">
            <v>2.33</v>
          </cell>
          <cell r="O1264" t="str">
            <v>SEMANAL</v>
          </cell>
          <cell r="P1264">
            <v>39969</v>
          </cell>
        </row>
        <row r="1265">
          <cell r="B1265">
            <v>1304</v>
          </cell>
          <cell r="C1265"/>
          <cell r="D1265" t="str">
            <v>D</v>
          </cell>
          <cell r="E1265" t="str">
            <v>LIQUIDADO</v>
          </cell>
          <cell r="F1265"/>
          <cell r="G1265" t="str">
            <v>PERSONAL</v>
          </cell>
          <cell r="H1265" t="str">
            <v>Josefina Ochoa</v>
          </cell>
          <cell r="I1265"/>
          <cell r="J1265" t="str">
            <v>ROCIO</v>
          </cell>
          <cell r="K1265" t="str">
            <v>MIRANDA</v>
          </cell>
          <cell r="L1265" t="str">
            <v>PEREZ</v>
          </cell>
          <cell r="M1265">
            <v>6000</v>
          </cell>
          <cell r="N1265">
            <v>2.33</v>
          </cell>
          <cell r="O1265" t="str">
            <v>SEMANAL</v>
          </cell>
          <cell r="P1265">
            <v>39973</v>
          </cell>
        </row>
        <row r="1266">
          <cell r="B1266">
            <v>1305</v>
          </cell>
          <cell r="C1266"/>
          <cell r="D1266" t="str">
            <v>D</v>
          </cell>
          <cell r="E1266" t="str">
            <v>COBRANZA EXTERNA</v>
          </cell>
          <cell r="F1266"/>
          <cell r="G1266" t="str">
            <v>PERSONAL</v>
          </cell>
          <cell r="H1266" t="str">
            <v>Marcela Lopez Munoz</v>
          </cell>
          <cell r="I1266"/>
          <cell r="J1266" t="str">
            <v>JOSE MANUEL</v>
          </cell>
          <cell r="K1266" t="str">
            <v>CONTRERAS</v>
          </cell>
          <cell r="L1266" t="str">
            <v>ALEGRIA</v>
          </cell>
          <cell r="M1266">
            <v>3000</v>
          </cell>
          <cell r="N1266">
            <v>2.57</v>
          </cell>
          <cell r="O1266" t="str">
            <v>SEMANAL</v>
          </cell>
          <cell r="P1266">
            <v>39969</v>
          </cell>
        </row>
        <row r="1267">
          <cell r="B1267">
            <v>1306</v>
          </cell>
          <cell r="C1267"/>
          <cell r="D1267" t="str">
            <v>D</v>
          </cell>
          <cell r="E1267" t="str">
            <v>LIQUIDADO</v>
          </cell>
          <cell r="F1267"/>
          <cell r="G1267" t="str">
            <v>PERSONAL</v>
          </cell>
          <cell r="H1267" t="str">
            <v>Marcela Lopez Munoz</v>
          </cell>
          <cell r="I1267"/>
          <cell r="J1267" t="str">
            <v>ASCENCION</v>
          </cell>
          <cell r="K1267" t="str">
            <v>OCADIO</v>
          </cell>
          <cell r="L1267" t="str">
            <v>AMBROCIO</v>
          </cell>
          <cell r="M1267">
            <v>5000</v>
          </cell>
          <cell r="N1267">
            <v>2.33</v>
          </cell>
          <cell r="O1267" t="str">
            <v>SEMANAL</v>
          </cell>
          <cell r="P1267">
            <v>39969</v>
          </cell>
        </row>
        <row r="1268">
          <cell r="B1268">
            <v>1307</v>
          </cell>
          <cell r="C1268"/>
          <cell r="D1268" t="str">
            <v>B</v>
          </cell>
          <cell r="E1268" t="str">
            <v>LIQUIDADO</v>
          </cell>
          <cell r="F1268"/>
          <cell r="G1268" t="str">
            <v>PERSONAL</v>
          </cell>
          <cell r="H1268" t="str">
            <v>Monica Flores Mendoza (DF)</v>
          </cell>
          <cell r="I1268"/>
          <cell r="J1268" t="str">
            <v>NICOLAS</v>
          </cell>
          <cell r="K1268" t="str">
            <v>HERNANDEZ</v>
          </cell>
          <cell r="L1268" t="str">
            <v>HERNANDEZ</v>
          </cell>
          <cell r="M1268">
            <v>8000</v>
          </cell>
          <cell r="N1268">
            <v>2.19</v>
          </cell>
          <cell r="O1268" t="str">
            <v>SEMANAL</v>
          </cell>
          <cell r="P1268">
            <v>39969</v>
          </cell>
        </row>
        <row r="1269">
          <cell r="B1269">
            <v>1308</v>
          </cell>
          <cell r="C1269"/>
          <cell r="D1269" t="str">
            <v>B</v>
          </cell>
          <cell r="E1269" t="str">
            <v>LIQUIDADO</v>
          </cell>
          <cell r="F1269"/>
          <cell r="G1269" t="str">
            <v>PERSONAL</v>
          </cell>
          <cell r="H1269" t="str">
            <v>Monica Flores Mendoza (DF)</v>
          </cell>
          <cell r="I1269"/>
          <cell r="J1269" t="str">
            <v>VERONICA</v>
          </cell>
          <cell r="K1269" t="str">
            <v>ORDONEZ</v>
          </cell>
          <cell r="L1269" t="str">
            <v>PEREZ</v>
          </cell>
          <cell r="M1269">
            <v>12000</v>
          </cell>
          <cell r="N1269">
            <v>1.08</v>
          </cell>
          <cell r="O1269" t="str">
            <v>SEMANAL</v>
          </cell>
          <cell r="P1269">
            <v>39969</v>
          </cell>
        </row>
        <row r="1270">
          <cell r="B1270">
            <v>1309</v>
          </cell>
          <cell r="C1270"/>
          <cell r="D1270" t="str">
            <v>B</v>
          </cell>
          <cell r="E1270" t="str">
            <v>LIQUIDADO</v>
          </cell>
          <cell r="F1270"/>
          <cell r="G1270" t="str">
            <v>PERSONAL</v>
          </cell>
          <cell r="H1270" t="str">
            <v>Monica Flores Mendoza (DF)</v>
          </cell>
          <cell r="I1270"/>
          <cell r="J1270" t="str">
            <v>MARIA DE LOS ANGELES</v>
          </cell>
          <cell r="K1270" t="str">
            <v>NARVAEZ</v>
          </cell>
          <cell r="L1270" t="str">
            <v>LOPEZ</v>
          </cell>
          <cell r="M1270">
            <v>6000</v>
          </cell>
          <cell r="N1270">
            <v>2.2599999999999998</v>
          </cell>
          <cell r="O1270" t="str">
            <v>SEMANAL</v>
          </cell>
          <cell r="P1270">
            <v>39969</v>
          </cell>
        </row>
        <row r="1271">
          <cell r="B1271">
            <v>1310</v>
          </cell>
          <cell r="C1271"/>
          <cell r="D1271" t="str">
            <v>A</v>
          </cell>
          <cell r="E1271" t="str">
            <v>LIQUIDADO</v>
          </cell>
          <cell r="F1271"/>
          <cell r="G1271" t="str">
            <v>PERSONAL</v>
          </cell>
          <cell r="H1271" t="str">
            <v>Angelica Tabares Lopez</v>
          </cell>
          <cell r="I1271"/>
          <cell r="J1271" t="str">
            <v>MARIA EUGENIA</v>
          </cell>
          <cell r="K1271" t="str">
            <v>PEREZ</v>
          </cell>
          <cell r="L1271" t="str">
            <v>CRUZ</v>
          </cell>
          <cell r="M1271">
            <v>3000</v>
          </cell>
          <cell r="N1271">
            <v>2.57</v>
          </cell>
          <cell r="O1271" t="str">
            <v>SEMANAL</v>
          </cell>
          <cell r="P1271">
            <v>39969</v>
          </cell>
        </row>
        <row r="1272">
          <cell r="B1272">
            <v>1311</v>
          </cell>
          <cell r="C1272"/>
          <cell r="D1272" t="str">
            <v>B</v>
          </cell>
          <cell r="E1272" t="str">
            <v>LIQUIDADO</v>
          </cell>
          <cell r="F1272"/>
          <cell r="G1272" t="str">
            <v>PERSONAL</v>
          </cell>
          <cell r="H1272" t="str">
            <v>Angelica Tabares Lopez</v>
          </cell>
          <cell r="I1272"/>
          <cell r="J1272" t="str">
            <v>ADRIANA</v>
          </cell>
          <cell r="K1272" t="str">
            <v>ANDRES</v>
          </cell>
          <cell r="L1272" t="str">
            <v>MENDEZ</v>
          </cell>
          <cell r="M1272">
            <v>3000</v>
          </cell>
          <cell r="N1272">
            <v>2.57</v>
          </cell>
          <cell r="O1272" t="str">
            <v>SEMANAL</v>
          </cell>
          <cell r="P1272">
            <v>39974</v>
          </cell>
        </row>
        <row r="1273">
          <cell r="B1273">
            <v>1312</v>
          </cell>
          <cell r="C1273"/>
          <cell r="D1273" t="str">
            <v>D</v>
          </cell>
          <cell r="E1273" t="str">
            <v>COBRANZA EXTERNA</v>
          </cell>
          <cell r="F1273"/>
          <cell r="G1273" t="str">
            <v>PERSONAL</v>
          </cell>
          <cell r="H1273" t="str">
            <v>Angelica Tabares Lopez</v>
          </cell>
          <cell r="I1273"/>
          <cell r="J1273" t="str">
            <v>JUANA IVONNE</v>
          </cell>
          <cell r="K1273" t="str">
            <v>REYNA</v>
          </cell>
          <cell r="L1273" t="str">
            <v>GARCIA</v>
          </cell>
          <cell r="M1273">
            <v>3000</v>
          </cell>
          <cell r="N1273">
            <v>2.57</v>
          </cell>
          <cell r="O1273" t="str">
            <v>SEMANAL</v>
          </cell>
          <cell r="P1273">
            <v>39973</v>
          </cell>
        </row>
        <row r="1274">
          <cell r="B1274">
            <v>1313</v>
          </cell>
          <cell r="C1274"/>
          <cell r="D1274" t="str">
            <v>B</v>
          </cell>
          <cell r="E1274" t="str">
            <v>LIQUIDADO</v>
          </cell>
          <cell r="F1274"/>
          <cell r="G1274" t="str">
            <v>PERSONAL</v>
          </cell>
          <cell r="H1274" t="str">
            <v>Marcela Lopez Munoz</v>
          </cell>
          <cell r="I1274"/>
          <cell r="J1274" t="str">
            <v>Jose David</v>
          </cell>
          <cell r="K1274" t="str">
            <v>Gaeza</v>
          </cell>
          <cell r="L1274" t="str">
            <v>Bonilla</v>
          </cell>
          <cell r="M1274">
            <v>10000</v>
          </cell>
          <cell r="N1274">
            <v>1.87</v>
          </cell>
          <cell r="O1274" t="str">
            <v>SEMANAL</v>
          </cell>
          <cell r="P1274">
            <v>39974</v>
          </cell>
        </row>
        <row r="1275">
          <cell r="B1275">
            <v>1314</v>
          </cell>
          <cell r="C1275"/>
          <cell r="D1275" t="str">
            <v>C</v>
          </cell>
          <cell r="E1275" t="str">
            <v>LIQUIDADO</v>
          </cell>
          <cell r="F1275"/>
          <cell r="G1275" t="str">
            <v>PERSONAL</v>
          </cell>
          <cell r="H1275" t="str">
            <v>Monica Flores Mendoza (DF)</v>
          </cell>
          <cell r="I1275"/>
          <cell r="J1275" t="str">
            <v>ALICIA</v>
          </cell>
          <cell r="K1275" t="str">
            <v>GARCIA</v>
          </cell>
          <cell r="L1275" t="str">
            <v>TREJO</v>
          </cell>
          <cell r="M1275">
            <v>10000</v>
          </cell>
          <cell r="N1275">
            <v>1.87</v>
          </cell>
          <cell r="O1275" t="str">
            <v>SEMANAL</v>
          </cell>
          <cell r="P1275">
            <v>39974</v>
          </cell>
        </row>
        <row r="1276">
          <cell r="B1276">
            <v>1316</v>
          </cell>
          <cell r="C1276"/>
          <cell r="D1276" t="str">
            <v>D</v>
          </cell>
          <cell r="E1276" t="str">
            <v>LIQUIDADO</v>
          </cell>
          <cell r="F1276"/>
          <cell r="G1276" t="str">
            <v>PERSONAL</v>
          </cell>
          <cell r="H1276" t="str">
            <v>Monica Flores Mendoza (DF)</v>
          </cell>
          <cell r="I1276"/>
          <cell r="J1276" t="str">
            <v>CAROLINA</v>
          </cell>
          <cell r="K1276" t="str">
            <v>SANTOS</v>
          </cell>
          <cell r="L1276" t="str">
            <v>CARDENAS</v>
          </cell>
          <cell r="M1276">
            <v>10000</v>
          </cell>
          <cell r="N1276">
            <v>4.3</v>
          </cell>
          <cell r="O1276" t="str">
            <v>CATORCENAL</v>
          </cell>
          <cell r="P1276">
            <v>39974</v>
          </cell>
        </row>
        <row r="1277">
          <cell r="B1277">
            <v>1317</v>
          </cell>
          <cell r="C1277"/>
          <cell r="D1277" t="str">
            <v>B</v>
          </cell>
          <cell r="E1277" t="str">
            <v>LIQUIDADO</v>
          </cell>
          <cell r="F1277"/>
          <cell r="G1277" t="str">
            <v>PERSONAL</v>
          </cell>
          <cell r="H1277" t="str">
            <v>Monica Flores Mendoza (DF)</v>
          </cell>
          <cell r="I1277"/>
          <cell r="J1277" t="str">
            <v>ROBERTO</v>
          </cell>
          <cell r="K1277" t="str">
            <v>CORTES</v>
          </cell>
          <cell r="L1277" t="str">
            <v>BARRAGAN</v>
          </cell>
          <cell r="M1277">
            <v>6000</v>
          </cell>
          <cell r="N1277">
            <v>2.2599999999999998</v>
          </cell>
          <cell r="O1277" t="str">
            <v>SEMANAL</v>
          </cell>
          <cell r="P1277">
            <v>39974</v>
          </cell>
        </row>
        <row r="1278">
          <cell r="B1278">
            <v>1318</v>
          </cell>
          <cell r="C1278"/>
          <cell r="D1278" t="str">
            <v>D</v>
          </cell>
          <cell r="E1278" t="str">
            <v>LIQUIDADO</v>
          </cell>
          <cell r="F1278"/>
          <cell r="G1278" t="str">
            <v>PERSONAL</v>
          </cell>
          <cell r="H1278" t="str">
            <v>Marcela Lopez Munoz</v>
          </cell>
          <cell r="I1278"/>
          <cell r="J1278" t="str">
            <v>MARINA</v>
          </cell>
          <cell r="K1278" t="str">
            <v>LOPEZ</v>
          </cell>
          <cell r="L1278" t="str">
            <v>RAMOS</v>
          </cell>
          <cell r="M1278">
            <v>3000</v>
          </cell>
          <cell r="N1278">
            <v>2.57</v>
          </cell>
          <cell r="O1278" t="str">
            <v>SEMANAL</v>
          </cell>
          <cell r="P1278">
            <v>39974</v>
          </cell>
        </row>
        <row r="1279">
          <cell r="B1279">
            <v>1319</v>
          </cell>
          <cell r="C1279"/>
          <cell r="D1279" t="str">
            <v>C</v>
          </cell>
          <cell r="E1279" t="str">
            <v>LIQUIDADO</v>
          </cell>
          <cell r="F1279"/>
          <cell r="G1279" t="str">
            <v>PERSONAL</v>
          </cell>
          <cell r="H1279" t="str">
            <v>Marcela Lopez Munoz</v>
          </cell>
          <cell r="I1279"/>
          <cell r="J1279" t="str">
            <v>LOURDES</v>
          </cell>
          <cell r="K1279" t="str">
            <v>BRIONES</v>
          </cell>
          <cell r="L1279" t="str">
            <v>CALDERON</v>
          </cell>
          <cell r="M1279">
            <v>8000</v>
          </cell>
          <cell r="N1279">
            <v>1.91</v>
          </cell>
          <cell r="O1279" t="str">
            <v>CATORCENAL</v>
          </cell>
          <cell r="P1279">
            <v>39974</v>
          </cell>
        </row>
        <row r="1280">
          <cell r="B1280">
            <v>1320</v>
          </cell>
          <cell r="C1280"/>
          <cell r="D1280" t="str">
            <v>C</v>
          </cell>
          <cell r="E1280" t="str">
            <v>LIQUIDADO</v>
          </cell>
          <cell r="F1280"/>
          <cell r="G1280" t="str">
            <v>PERSONAL</v>
          </cell>
          <cell r="H1280" t="str">
            <v>Marcela Lopez Munoz</v>
          </cell>
          <cell r="I1280"/>
          <cell r="J1280" t="str">
            <v>JUANA</v>
          </cell>
          <cell r="K1280" t="str">
            <v>RODRIGUEZ</v>
          </cell>
          <cell r="L1280" t="str">
            <v>VAZQUEZ</v>
          </cell>
          <cell r="M1280">
            <v>6000</v>
          </cell>
          <cell r="N1280">
            <v>2.2599999999999998</v>
          </cell>
          <cell r="O1280" t="str">
            <v>SEMANAL</v>
          </cell>
          <cell r="P1280">
            <v>39974</v>
          </cell>
        </row>
        <row r="1281">
          <cell r="B1281">
            <v>1321</v>
          </cell>
          <cell r="C1281"/>
          <cell r="D1281" t="str">
            <v>C</v>
          </cell>
          <cell r="E1281" t="str">
            <v>LIQUIDADO</v>
          </cell>
          <cell r="F1281"/>
          <cell r="G1281" t="str">
            <v>PERSONAL</v>
          </cell>
          <cell r="H1281" t="str">
            <v>Administracion</v>
          </cell>
          <cell r="I1281"/>
          <cell r="J1281" t="str">
            <v>ALEJANDRO JUAN</v>
          </cell>
          <cell r="K1281" t="str">
            <v>MOCH</v>
          </cell>
          <cell r="L1281" t="str">
            <v>MARTINEZ</v>
          </cell>
          <cell r="M1281">
            <v>63000</v>
          </cell>
          <cell r="N1281">
            <v>3.83</v>
          </cell>
          <cell r="O1281" t="str">
            <v>MENSUAL</v>
          </cell>
          <cell r="P1281">
            <v>39975</v>
          </cell>
        </row>
        <row r="1282">
          <cell r="B1282">
            <v>1322</v>
          </cell>
          <cell r="C1282"/>
          <cell r="D1282" t="str">
            <v>B</v>
          </cell>
          <cell r="E1282" t="str">
            <v>LIQUIDADO</v>
          </cell>
          <cell r="F1282"/>
          <cell r="G1282" t="str">
            <v>PERSONAL</v>
          </cell>
          <cell r="H1282" t="str">
            <v>Marcela Lopez Munoz</v>
          </cell>
          <cell r="I1282"/>
          <cell r="J1282" t="str">
            <v>MARIA DE LOS ANGELES</v>
          </cell>
          <cell r="K1282" t="str">
            <v>PAREDES</v>
          </cell>
          <cell r="L1282" t="str">
            <v>CHAVEZ</v>
          </cell>
          <cell r="M1282">
            <v>5000</v>
          </cell>
          <cell r="N1282">
            <v>2.33</v>
          </cell>
          <cell r="O1282" t="str">
            <v>SEMANAL</v>
          </cell>
          <cell r="P1282">
            <v>39976</v>
          </cell>
        </row>
        <row r="1283">
          <cell r="B1283">
            <v>1323</v>
          </cell>
          <cell r="C1283"/>
          <cell r="D1283" t="str">
            <v>C</v>
          </cell>
          <cell r="E1283" t="str">
            <v>LIQUIDADO</v>
          </cell>
          <cell r="F1283"/>
          <cell r="G1283" t="str">
            <v>PERSONAL</v>
          </cell>
          <cell r="H1283" t="str">
            <v>Marcela Lopez Munoz</v>
          </cell>
          <cell r="I1283"/>
          <cell r="J1283" t="str">
            <v>MIRNA</v>
          </cell>
          <cell r="K1283" t="str">
            <v>ROQUE</v>
          </cell>
          <cell r="L1283" t="str">
            <v>MENDOZA</v>
          </cell>
          <cell r="M1283">
            <v>5000</v>
          </cell>
          <cell r="N1283">
            <v>2.33</v>
          </cell>
          <cell r="O1283" t="str">
            <v>SEMANAL</v>
          </cell>
          <cell r="P1283">
            <v>39976</v>
          </cell>
        </row>
        <row r="1284">
          <cell r="B1284">
            <v>1324</v>
          </cell>
          <cell r="C1284"/>
          <cell r="D1284" t="str">
            <v>B</v>
          </cell>
          <cell r="E1284" t="str">
            <v>LIQUIDADO</v>
          </cell>
          <cell r="F1284"/>
          <cell r="G1284" t="str">
            <v>PERSONAL</v>
          </cell>
          <cell r="H1284" t="str">
            <v>Marcela Lopez Munoz</v>
          </cell>
          <cell r="I1284"/>
          <cell r="J1284" t="str">
            <v>LETICIA</v>
          </cell>
          <cell r="K1284" t="str">
            <v>BEANA</v>
          </cell>
          <cell r="L1284" t="str">
            <v>HERNANDEZ</v>
          </cell>
          <cell r="M1284">
            <v>3000</v>
          </cell>
          <cell r="N1284">
            <v>2.57</v>
          </cell>
          <cell r="O1284" t="str">
            <v>SEMANAL</v>
          </cell>
          <cell r="P1284">
            <v>39976</v>
          </cell>
        </row>
        <row r="1285">
          <cell r="B1285">
            <v>1325</v>
          </cell>
          <cell r="C1285"/>
          <cell r="D1285" t="str">
            <v>C</v>
          </cell>
          <cell r="E1285" t="str">
            <v>LIQUIDADO</v>
          </cell>
          <cell r="F1285"/>
          <cell r="G1285" t="str">
            <v>PERSONAL</v>
          </cell>
          <cell r="H1285" t="str">
            <v>Monica Flores Mendoza (DF)</v>
          </cell>
          <cell r="I1285"/>
          <cell r="J1285" t="str">
            <v>JESSICA NAYELI</v>
          </cell>
          <cell r="K1285" t="str">
            <v>GOMEZ</v>
          </cell>
          <cell r="L1285" t="str">
            <v>SANDOVAL</v>
          </cell>
          <cell r="M1285">
            <v>10000</v>
          </cell>
          <cell r="N1285">
            <v>3.74</v>
          </cell>
          <cell r="O1285" t="str">
            <v>CATORCENAL</v>
          </cell>
          <cell r="P1285">
            <v>39976</v>
          </cell>
        </row>
        <row r="1286">
          <cell r="B1286">
            <v>1326</v>
          </cell>
          <cell r="C1286"/>
          <cell r="D1286" t="str">
            <v>B</v>
          </cell>
          <cell r="E1286" t="str">
            <v>LIQUIDADO</v>
          </cell>
          <cell r="F1286"/>
          <cell r="G1286" t="str">
            <v>PERSONAL</v>
          </cell>
          <cell r="H1286" t="str">
            <v>Josefina Ochoa</v>
          </cell>
          <cell r="I1286"/>
          <cell r="J1286" t="str">
            <v>JESUS</v>
          </cell>
          <cell r="K1286" t="str">
            <v>CASTANEDA</v>
          </cell>
          <cell r="L1286" t="str">
            <v>RAMIREZ</v>
          </cell>
          <cell r="M1286">
            <v>4000</v>
          </cell>
          <cell r="N1286">
            <v>2.4</v>
          </cell>
          <cell r="O1286" t="str">
            <v>SEMANAL</v>
          </cell>
          <cell r="P1286">
            <v>39976</v>
          </cell>
        </row>
        <row r="1287">
          <cell r="B1287">
            <v>1327</v>
          </cell>
          <cell r="C1287"/>
          <cell r="D1287" t="str">
            <v>C</v>
          </cell>
          <cell r="E1287" t="str">
            <v>LIQUIDADO</v>
          </cell>
          <cell r="F1287"/>
          <cell r="G1287" t="str">
            <v>PERSONAL</v>
          </cell>
          <cell r="H1287" t="str">
            <v>Marcela Lopez Munoz</v>
          </cell>
          <cell r="I1287"/>
          <cell r="J1287" t="str">
            <v>Jose Santiago</v>
          </cell>
          <cell r="K1287" t="str">
            <v>Carbajal</v>
          </cell>
          <cell r="L1287" t="str">
            <v>Islas</v>
          </cell>
          <cell r="M1287">
            <v>12000</v>
          </cell>
          <cell r="N1287">
            <v>1.8</v>
          </cell>
          <cell r="O1287" t="str">
            <v>SEMANAL</v>
          </cell>
          <cell r="P1287">
            <v>39976</v>
          </cell>
        </row>
        <row r="1288">
          <cell r="B1288">
            <v>1328</v>
          </cell>
          <cell r="C1288"/>
          <cell r="D1288" t="str">
            <v>C</v>
          </cell>
          <cell r="E1288" t="str">
            <v>LIQUIDADO</v>
          </cell>
          <cell r="F1288"/>
          <cell r="G1288" t="str">
            <v>PERSONAL</v>
          </cell>
          <cell r="H1288" t="str">
            <v>Marcela Lopez Munoz</v>
          </cell>
          <cell r="I1288"/>
          <cell r="J1288" t="str">
            <v>MANUEL</v>
          </cell>
          <cell r="K1288" t="str">
            <v>GARCIA</v>
          </cell>
          <cell r="L1288" t="str">
            <v>HERNANDEZ</v>
          </cell>
          <cell r="M1288">
            <v>6000</v>
          </cell>
          <cell r="N1288">
            <v>2.2000000000000002</v>
          </cell>
          <cell r="O1288" t="str">
            <v>SEMANAL</v>
          </cell>
          <cell r="P1288">
            <v>39976</v>
          </cell>
        </row>
        <row r="1289">
          <cell r="B1289">
            <v>1329</v>
          </cell>
          <cell r="C1289"/>
          <cell r="D1289" t="str">
            <v>B</v>
          </cell>
          <cell r="E1289" t="str">
            <v>LIQUIDADO</v>
          </cell>
          <cell r="F1289"/>
          <cell r="G1289" t="str">
            <v>PERSONAL</v>
          </cell>
          <cell r="H1289" t="str">
            <v>Administracion</v>
          </cell>
          <cell r="I1289"/>
          <cell r="J1289" t="str">
            <v>JOSE HUMBERTO</v>
          </cell>
          <cell r="K1289" t="str">
            <v>HERRERA</v>
          </cell>
          <cell r="L1289" t="str">
            <v>GONZALEZ RUBIO</v>
          </cell>
          <cell r="M1289">
            <v>100000</v>
          </cell>
          <cell r="N1289">
            <v>1.34</v>
          </cell>
          <cell r="O1289" t="str">
            <v>SEMANAL</v>
          </cell>
          <cell r="P1289">
            <v>39979</v>
          </cell>
        </row>
        <row r="1290">
          <cell r="B1290">
            <v>1330</v>
          </cell>
          <cell r="C1290"/>
          <cell r="D1290" t="str">
            <v>B</v>
          </cell>
          <cell r="E1290" t="str">
            <v>LIQUIDADO</v>
          </cell>
          <cell r="F1290"/>
          <cell r="G1290" t="str">
            <v>PERSONAL</v>
          </cell>
          <cell r="H1290" t="str">
            <v>Monica Flores Mendoza (DF)</v>
          </cell>
          <cell r="I1290"/>
          <cell r="J1290" t="str">
            <v>DAVID</v>
          </cell>
          <cell r="K1290" t="str">
            <v>ZAVALA</v>
          </cell>
          <cell r="L1290" t="str">
            <v>CORONA</v>
          </cell>
          <cell r="M1290">
            <v>5000</v>
          </cell>
          <cell r="N1290">
            <v>4.04</v>
          </cell>
          <cell r="O1290" t="str">
            <v>CATORCENAL</v>
          </cell>
          <cell r="P1290">
            <v>39981</v>
          </cell>
        </row>
        <row r="1291">
          <cell r="B1291">
            <v>1331</v>
          </cell>
          <cell r="C1291"/>
          <cell r="D1291" t="str">
            <v>D</v>
          </cell>
          <cell r="E1291" t="str">
            <v>LIQUIDADO</v>
          </cell>
          <cell r="F1291"/>
          <cell r="G1291" t="str">
            <v>PERSONAL</v>
          </cell>
          <cell r="H1291" t="str">
            <v>Marcela Lopez Munoz</v>
          </cell>
          <cell r="I1291"/>
          <cell r="J1291" t="str">
            <v>JESUS CARLOS</v>
          </cell>
          <cell r="K1291" t="str">
            <v>PADILLA</v>
          </cell>
          <cell r="L1291" t="str">
            <v>ADAME</v>
          </cell>
          <cell r="M1291">
            <v>7000</v>
          </cell>
          <cell r="N1291">
            <v>2.23</v>
          </cell>
          <cell r="O1291" t="str">
            <v>SEMANAL</v>
          </cell>
          <cell r="P1291">
            <v>39981</v>
          </cell>
        </row>
        <row r="1292">
          <cell r="B1292">
            <v>1332</v>
          </cell>
          <cell r="C1292"/>
          <cell r="D1292" t="str">
            <v>A</v>
          </cell>
          <cell r="E1292" t="str">
            <v>LIQUIDADO</v>
          </cell>
          <cell r="F1292"/>
          <cell r="G1292" t="str">
            <v>PERSONAL</v>
          </cell>
          <cell r="H1292" t="str">
            <v>Monica Flores Mendoza (DF)</v>
          </cell>
          <cell r="I1292"/>
          <cell r="J1292" t="str">
            <v>CELIA OLGA</v>
          </cell>
          <cell r="K1292" t="str">
            <v>SORIANO</v>
          </cell>
          <cell r="L1292" t="str">
            <v>OLALDE</v>
          </cell>
          <cell r="M1292">
            <v>3000</v>
          </cell>
          <cell r="N1292">
            <v>2.2599999999999998</v>
          </cell>
          <cell r="O1292" t="str">
            <v>SEMANAL</v>
          </cell>
          <cell r="P1292">
            <v>39981</v>
          </cell>
        </row>
        <row r="1293">
          <cell r="B1293">
            <v>1333</v>
          </cell>
          <cell r="C1293"/>
          <cell r="D1293" t="str">
            <v>B</v>
          </cell>
          <cell r="E1293" t="str">
            <v>LIQUIDADO</v>
          </cell>
          <cell r="F1293"/>
          <cell r="G1293" t="str">
            <v>PERSONAL</v>
          </cell>
          <cell r="H1293" t="str">
            <v>Monica Flores Mendoza (DF)</v>
          </cell>
          <cell r="I1293"/>
          <cell r="J1293" t="str">
            <v>MARTHA ADILIA</v>
          </cell>
          <cell r="K1293" t="str">
            <v>MAYA</v>
          </cell>
          <cell r="L1293" t="str">
            <v>TORUNO</v>
          </cell>
          <cell r="M1293">
            <v>4500</v>
          </cell>
          <cell r="N1293">
            <v>2.06</v>
          </cell>
          <cell r="O1293" t="str">
            <v>SEMANAL</v>
          </cell>
          <cell r="P1293">
            <v>39981</v>
          </cell>
        </row>
        <row r="1294">
          <cell r="B1294">
            <v>1334</v>
          </cell>
          <cell r="C1294"/>
          <cell r="D1294" t="str">
            <v>D</v>
          </cell>
          <cell r="E1294" t="str">
            <v>LIQUIDADO</v>
          </cell>
          <cell r="F1294"/>
          <cell r="G1294" t="str">
            <v>PERSONAL</v>
          </cell>
          <cell r="H1294" t="str">
            <v>Angelica Tabares Lopez</v>
          </cell>
          <cell r="I1294"/>
          <cell r="J1294" t="str">
            <v>JUANA</v>
          </cell>
          <cell r="K1294" t="str">
            <v>ROMERO</v>
          </cell>
          <cell r="L1294" t="str">
            <v>NAVA</v>
          </cell>
          <cell r="M1294">
            <v>3000</v>
          </cell>
          <cell r="N1294">
            <v>2.2599999999999998</v>
          </cell>
          <cell r="O1294" t="str">
            <v>SEMANAL</v>
          </cell>
          <cell r="P1294">
            <v>39983</v>
          </cell>
        </row>
        <row r="1295">
          <cell r="B1295">
            <v>1335</v>
          </cell>
          <cell r="C1295"/>
          <cell r="D1295" t="str">
            <v>D</v>
          </cell>
          <cell r="E1295" t="str">
            <v>INCOBRABLE</v>
          </cell>
          <cell r="F1295"/>
          <cell r="G1295" t="str">
            <v>PERSONAL</v>
          </cell>
          <cell r="H1295" t="str">
            <v>Marcela Lopez Munoz</v>
          </cell>
          <cell r="I1295"/>
          <cell r="J1295" t="str">
            <v>MIRIAM MARINE</v>
          </cell>
          <cell r="K1295" t="str">
            <v>MANCERA</v>
          </cell>
          <cell r="L1295" t="str">
            <v>BUENO</v>
          </cell>
          <cell r="M1295">
            <v>5000</v>
          </cell>
          <cell r="N1295">
            <v>2.33</v>
          </cell>
          <cell r="O1295" t="str">
            <v>SEMANAL</v>
          </cell>
          <cell r="P1295">
            <v>39981</v>
          </cell>
        </row>
        <row r="1296">
          <cell r="B1296">
            <v>1336</v>
          </cell>
          <cell r="C1296"/>
          <cell r="D1296" t="str">
            <v>D</v>
          </cell>
          <cell r="E1296" t="str">
            <v>LIQUIDADO</v>
          </cell>
          <cell r="F1296"/>
          <cell r="G1296" t="str">
            <v>PERSONAL</v>
          </cell>
          <cell r="H1296" t="str">
            <v>Angelica Tabares Lopez</v>
          </cell>
          <cell r="I1296"/>
          <cell r="J1296" t="str">
            <v>MARLEM</v>
          </cell>
          <cell r="K1296" t="str">
            <v>ARRIAGA</v>
          </cell>
          <cell r="L1296" t="str">
            <v>REYES</v>
          </cell>
          <cell r="M1296">
            <v>5000</v>
          </cell>
          <cell r="N1296">
            <v>2.33</v>
          </cell>
          <cell r="O1296" t="str">
            <v>SEMANAL</v>
          </cell>
          <cell r="P1296">
            <v>39983</v>
          </cell>
        </row>
        <row r="1297">
          <cell r="B1297">
            <v>1337</v>
          </cell>
          <cell r="C1297"/>
          <cell r="D1297" t="str">
            <v>B</v>
          </cell>
          <cell r="E1297" t="str">
            <v>LIQUIDADO</v>
          </cell>
          <cell r="F1297"/>
          <cell r="G1297" t="str">
            <v>PERSONAL</v>
          </cell>
          <cell r="H1297" t="str">
            <v>Monica Flores Mendoza (DF)</v>
          </cell>
          <cell r="I1297"/>
          <cell r="J1297" t="str">
            <v>DALILA</v>
          </cell>
          <cell r="K1297" t="str">
            <v>CASTILLO</v>
          </cell>
          <cell r="L1297" t="str">
            <v>SANTIAGO</v>
          </cell>
          <cell r="M1297">
            <v>10000</v>
          </cell>
          <cell r="N1297">
            <v>2.0699999999999998</v>
          </cell>
          <cell r="O1297" t="str">
            <v>SEMANAL</v>
          </cell>
          <cell r="P1297">
            <v>39988</v>
          </cell>
        </row>
        <row r="1298">
          <cell r="B1298">
            <v>1338</v>
          </cell>
          <cell r="C1298"/>
          <cell r="D1298" t="str">
            <v>D</v>
          </cell>
          <cell r="E1298" t="str">
            <v>LIQUIDADO</v>
          </cell>
          <cell r="F1298"/>
          <cell r="G1298" t="str">
            <v>PERSONAL</v>
          </cell>
          <cell r="H1298" t="str">
            <v>Monica Flores Mendoza (DF)</v>
          </cell>
          <cell r="I1298"/>
          <cell r="J1298" t="str">
            <v>NANCY</v>
          </cell>
          <cell r="K1298" t="str">
            <v>ESPINOSA</v>
          </cell>
          <cell r="L1298" t="str">
            <v>LOPEZ</v>
          </cell>
          <cell r="M1298">
            <v>10000</v>
          </cell>
          <cell r="N1298">
            <v>2.0699999999999998</v>
          </cell>
          <cell r="O1298" t="str">
            <v>SEMANAL</v>
          </cell>
          <cell r="P1298">
            <v>39983</v>
          </cell>
        </row>
        <row r="1299">
          <cell r="B1299">
            <v>1339</v>
          </cell>
          <cell r="C1299"/>
          <cell r="D1299" t="str">
            <v>D</v>
          </cell>
          <cell r="E1299" t="str">
            <v>LIQUIDADO</v>
          </cell>
          <cell r="F1299"/>
          <cell r="G1299" t="str">
            <v>PERSONAL</v>
          </cell>
          <cell r="H1299" t="str">
            <v>Marcela Lopez Munoz</v>
          </cell>
          <cell r="I1299"/>
          <cell r="J1299" t="str">
            <v>HERMELINDA</v>
          </cell>
          <cell r="K1299" t="str">
            <v>SANTIZ</v>
          </cell>
          <cell r="L1299" t="str">
            <v>GOMEZ</v>
          </cell>
          <cell r="M1299">
            <v>5000</v>
          </cell>
          <cell r="N1299">
            <v>2.33</v>
          </cell>
          <cell r="O1299" t="str">
            <v>SEMANAL</v>
          </cell>
          <cell r="P1299">
            <v>39983</v>
          </cell>
        </row>
        <row r="1300">
          <cell r="B1300">
            <v>1340</v>
          </cell>
          <cell r="C1300"/>
          <cell r="D1300" t="str">
            <v>D</v>
          </cell>
          <cell r="E1300" t="str">
            <v>INCOBRABLE</v>
          </cell>
          <cell r="F1300"/>
          <cell r="G1300" t="str">
            <v>PERSONAL</v>
          </cell>
          <cell r="H1300" t="str">
            <v>Josefina Ochoa</v>
          </cell>
          <cell r="I1300"/>
          <cell r="J1300" t="str">
            <v>VERONICA ALEJANDRA</v>
          </cell>
          <cell r="K1300" t="str">
            <v>CALDERON</v>
          </cell>
          <cell r="L1300" t="str">
            <v>OLIVARES</v>
          </cell>
          <cell r="M1300">
            <v>6000</v>
          </cell>
          <cell r="N1300">
            <v>2.2599999999999998</v>
          </cell>
          <cell r="O1300" t="str">
            <v>SEMANAL</v>
          </cell>
          <cell r="P1300">
            <v>39983</v>
          </cell>
        </row>
        <row r="1301">
          <cell r="B1301">
            <v>1341</v>
          </cell>
          <cell r="C1301"/>
          <cell r="D1301" t="str">
            <v>C</v>
          </cell>
          <cell r="E1301" t="str">
            <v>LIQUIDADO</v>
          </cell>
          <cell r="F1301"/>
          <cell r="G1301" t="str">
            <v>PERSONAL</v>
          </cell>
          <cell r="H1301" t="str">
            <v>Monica Flores Mendoza (DF)</v>
          </cell>
          <cell r="I1301"/>
          <cell r="J1301" t="str">
            <v>PRISCILA IMELDA</v>
          </cell>
          <cell r="K1301" t="str">
            <v>ESPITIA</v>
          </cell>
          <cell r="L1301" t="str">
            <v>VAZQUEZ</v>
          </cell>
          <cell r="M1301">
            <v>3000</v>
          </cell>
          <cell r="N1301">
            <v>2.57</v>
          </cell>
          <cell r="O1301" t="str">
            <v>SEMANAL</v>
          </cell>
          <cell r="P1301">
            <v>39983</v>
          </cell>
        </row>
        <row r="1302">
          <cell r="B1302">
            <v>1342</v>
          </cell>
          <cell r="C1302"/>
          <cell r="D1302" t="str">
            <v>C</v>
          </cell>
          <cell r="E1302" t="str">
            <v>LIQUIDADO</v>
          </cell>
          <cell r="F1302"/>
          <cell r="G1302" t="str">
            <v>PERSONAL</v>
          </cell>
          <cell r="H1302" t="str">
            <v>Monica Flores Mendoza (DF)</v>
          </cell>
          <cell r="I1302"/>
          <cell r="J1302" t="str">
            <v>GUADALUPE</v>
          </cell>
          <cell r="K1302" t="str">
            <v>QUIROZ</v>
          </cell>
          <cell r="L1302" t="str">
            <v>SALINAS</v>
          </cell>
          <cell r="M1302">
            <v>3000</v>
          </cell>
          <cell r="N1302">
            <v>2.57</v>
          </cell>
          <cell r="O1302" t="str">
            <v>SEMANAL</v>
          </cell>
          <cell r="P1302">
            <v>39983</v>
          </cell>
        </row>
        <row r="1303">
          <cell r="B1303">
            <v>1343</v>
          </cell>
          <cell r="C1303"/>
          <cell r="D1303" t="str">
            <v>B</v>
          </cell>
          <cell r="E1303" t="str">
            <v>LIQUIDADO</v>
          </cell>
          <cell r="F1303"/>
          <cell r="G1303" t="str">
            <v>PERSONAL</v>
          </cell>
          <cell r="H1303" t="str">
            <v>Marcela Lopez Munoz</v>
          </cell>
          <cell r="I1303"/>
          <cell r="J1303" t="str">
            <v>ARACELI</v>
          </cell>
          <cell r="K1303" t="str">
            <v>ORTEGA</v>
          </cell>
          <cell r="L1303" t="str">
            <v>RUIZ</v>
          </cell>
          <cell r="M1303">
            <v>3000</v>
          </cell>
          <cell r="N1303">
            <v>2.57</v>
          </cell>
          <cell r="O1303" t="str">
            <v>SEMANAL</v>
          </cell>
          <cell r="P1303">
            <v>39983</v>
          </cell>
        </row>
        <row r="1304">
          <cell r="B1304">
            <v>1344</v>
          </cell>
          <cell r="C1304"/>
          <cell r="D1304" t="str">
            <v>B</v>
          </cell>
          <cell r="E1304" t="str">
            <v>LIQUIDADO</v>
          </cell>
          <cell r="F1304"/>
          <cell r="G1304" t="str">
            <v>PERSONAL</v>
          </cell>
          <cell r="H1304" t="str">
            <v>Marcela Lopez Munoz</v>
          </cell>
          <cell r="I1304"/>
          <cell r="J1304" t="str">
            <v>EDITH</v>
          </cell>
          <cell r="K1304" t="str">
            <v>VIZUETT</v>
          </cell>
          <cell r="L1304" t="str">
            <v>SALAS</v>
          </cell>
          <cell r="M1304">
            <v>10000</v>
          </cell>
          <cell r="N1304">
            <v>1.87</v>
          </cell>
          <cell r="O1304" t="str">
            <v>SEMANAL</v>
          </cell>
          <cell r="P1304">
            <v>39987</v>
          </cell>
        </row>
        <row r="1305">
          <cell r="B1305">
            <v>1345</v>
          </cell>
          <cell r="C1305"/>
          <cell r="D1305" t="str">
            <v>A</v>
          </cell>
          <cell r="E1305" t="str">
            <v>LIQUIDADO</v>
          </cell>
          <cell r="F1305"/>
          <cell r="G1305" t="str">
            <v>PERSONAL</v>
          </cell>
          <cell r="H1305" t="str">
            <v>Marcela Lopez Munoz</v>
          </cell>
          <cell r="I1305"/>
          <cell r="J1305" t="str">
            <v>SOCORRO</v>
          </cell>
          <cell r="K1305" t="str">
            <v>REYES</v>
          </cell>
          <cell r="L1305" t="str">
            <v>LEON</v>
          </cell>
          <cell r="M1305">
            <v>3000</v>
          </cell>
          <cell r="N1305">
            <v>2.2799999999999998</v>
          </cell>
          <cell r="O1305" t="str">
            <v>QUINCENAL</v>
          </cell>
          <cell r="P1305">
            <v>39987</v>
          </cell>
        </row>
        <row r="1306">
          <cell r="B1306">
            <v>1346</v>
          </cell>
          <cell r="C1306"/>
          <cell r="D1306" t="str">
            <v>D</v>
          </cell>
          <cell r="E1306" t="str">
            <v>LIQUIDADO</v>
          </cell>
          <cell r="F1306"/>
          <cell r="G1306" t="str">
            <v>PERSONAL</v>
          </cell>
          <cell r="H1306" t="str">
            <v>Marcela Lopez Munoz</v>
          </cell>
          <cell r="I1306"/>
          <cell r="J1306" t="str">
            <v>BEATRIZ</v>
          </cell>
          <cell r="K1306" t="str">
            <v>GUADALUPE</v>
          </cell>
          <cell r="L1306" t="str">
            <v>MARTINEZ</v>
          </cell>
          <cell r="M1306">
            <v>13000</v>
          </cell>
          <cell r="N1306">
            <v>1.93</v>
          </cell>
          <cell r="O1306" t="str">
            <v>CATORCENAL</v>
          </cell>
          <cell r="P1306">
            <v>39987</v>
          </cell>
        </row>
        <row r="1307">
          <cell r="B1307">
            <v>1347</v>
          </cell>
          <cell r="C1307"/>
          <cell r="D1307" t="str">
            <v>C</v>
          </cell>
          <cell r="E1307" t="str">
            <v>LIQUIDADO</v>
          </cell>
          <cell r="F1307"/>
          <cell r="G1307" t="str">
            <v>PERSONAL</v>
          </cell>
          <cell r="H1307" t="str">
            <v>Marcela Lopez Munoz</v>
          </cell>
          <cell r="I1307"/>
          <cell r="J1307" t="str">
            <v>JOSE LUIS</v>
          </cell>
          <cell r="K1307" t="str">
            <v>GARCIA</v>
          </cell>
          <cell r="L1307"/>
          <cell r="M1307">
            <v>10000</v>
          </cell>
          <cell r="N1307">
            <v>1.87</v>
          </cell>
          <cell r="O1307" t="str">
            <v>SEMANAL</v>
          </cell>
          <cell r="P1307">
            <v>39987</v>
          </cell>
        </row>
        <row r="1308">
          <cell r="B1308">
            <v>1348</v>
          </cell>
          <cell r="C1308"/>
          <cell r="D1308" t="str">
            <v>D</v>
          </cell>
          <cell r="E1308" t="str">
            <v>LIQUIDADO</v>
          </cell>
          <cell r="F1308"/>
          <cell r="G1308" t="str">
            <v>PERSONAL</v>
          </cell>
          <cell r="H1308" t="str">
            <v>Monica Flores Mendoza (DF)</v>
          </cell>
          <cell r="I1308"/>
          <cell r="J1308" t="str">
            <v>ERNESTINA</v>
          </cell>
          <cell r="K1308" t="str">
            <v>SORIA</v>
          </cell>
          <cell r="L1308" t="str">
            <v>GARCIA</v>
          </cell>
          <cell r="M1308">
            <v>7500</v>
          </cell>
          <cell r="N1308">
            <v>1.94</v>
          </cell>
          <cell r="O1308" t="str">
            <v>SEMANAL</v>
          </cell>
          <cell r="P1308">
            <v>39987</v>
          </cell>
        </row>
        <row r="1309">
          <cell r="B1309">
            <v>1349</v>
          </cell>
          <cell r="C1309"/>
          <cell r="D1309" t="str">
            <v>C</v>
          </cell>
          <cell r="E1309" t="str">
            <v>LIQUIDADO</v>
          </cell>
          <cell r="F1309"/>
          <cell r="G1309" t="str">
            <v>PERSONAL</v>
          </cell>
          <cell r="H1309" t="str">
            <v>Monica Flores Mendoza (DF)</v>
          </cell>
          <cell r="I1309"/>
          <cell r="J1309" t="str">
            <v>MARTHA PATRICIA</v>
          </cell>
          <cell r="K1309" t="str">
            <v>PELCASTRE</v>
          </cell>
          <cell r="L1309" t="str">
            <v>TORRES</v>
          </cell>
          <cell r="M1309">
            <v>7000</v>
          </cell>
          <cell r="N1309">
            <v>1.94</v>
          </cell>
          <cell r="O1309" t="str">
            <v>SEMANAL</v>
          </cell>
          <cell r="P1309">
            <v>39987</v>
          </cell>
        </row>
        <row r="1310">
          <cell r="B1310">
            <v>1350</v>
          </cell>
          <cell r="C1310"/>
          <cell r="D1310" t="str">
            <v>B</v>
          </cell>
          <cell r="E1310" t="str">
            <v>LIQUIDADO</v>
          </cell>
          <cell r="F1310"/>
          <cell r="G1310" t="str">
            <v>PERSONAL</v>
          </cell>
          <cell r="H1310" t="str">
            <v>Marcela Lopez Munoz</v>
          </cell>
          <cell r="I1310"/>
          <cell r="J1310" t="str">
            <v>MARITZA</v>
          </cell>
          <cell r="K1310" t="str">
            <v>GARCIA</v>
          </cell>
          <cell r="L1310" t="str">
            <v>PEREZ</v>
          </cell>
          <cell r="M1310">
            <v>3000</v>
          </cell>
          <cell r="N1310">
            <v>2.57</v>
          </cell>
          <cell r="O1310" t="str">
            <v>SEMANAL</v>
          </cell>
          <cell r="P1310">
            <v>39990</v>
          </cell>
        </row>
        <row r="1311">
          <cell r="B1311">
            <v>1351</v>
          </cell>
          <cell r="C1311"/>
          <cell r="D1311" t="str">
            <v>D</v>
          </cell>
          <cell r="E1311" t="str">
            <v>LIQUIDADO</v>
          </cell>
          <cell r="F1311"/>
          <cell r="G1311" t="str">
            <v>PERSONAL</v>
          </cell>
          <cell r="H1311" t="str">
            <v>Marcela Lopez Munoz</v>
          </cell>
          <cell r="I1311"/>
          <cell r="J1311" t="str">
            <v>GERARDO</v>
          </cell>
          <cell r="K1311" t="str">
            <v>LOPEZ</v>
          </cell>
          <cell r="L1311" t="str">
            <v>REYES</v>
          </cell>
          <cell r="M1311">
            <v>8000</v>
          </cell>
          <cell r="N1311">
            <v>2.19</v>
          </cell>
          <cell r="O1311" t="str">
            <v>CATORCENAL</v>
          </cell>
          <cell r="P1311">
            <v>39987</v>
          </cell>
        </row>
        <row r="1312">
          <cell r="B1312">
            <v>1352</v>
          </cell>
          <cell r="C1312"/>
          <cell r="D1312" t="str">
            <v>C</v>
          </cell>
          <cell r="E1312" t="str">
            <v>LIQUIDADO</v>
          </cell>
          <cell r="F1312"/>
          <cell r="G1312" t="str">
            <v>PERSONAL</v>
          </cell>
          <cell r="H1312" t="str">
            <v>Marcela Lopez Munoz</v>
          </cell>
          <cell r="I1312"/>
          <cell r="J1312" t="str">
            <v>EVARISTO</v>
          </cell>
          <cell r="K1312" t="str">
            <v>REYES</v>
          </cell>
          <cell r="L1312" t="str">
            <v>RAMIREZ</v>
          </cell>
          <cell r="M1312">
            <v>15000</v>
          </cell>
          <cell r="N1312">
            <v>1.78</v>
          </cell>
          <cell r="O1312" t="str">
            <v>SEMANAL</v>
          </cell>
          <cell r="P1312">
            <v>39987</v>
          </cell>
        </row>
        <row r="1313">
          <cell r="B1313">
            <v>1353</v>
          </cell>
          <cell r="C1313"/>
          <cell r="D1313" t="str">
            <v>B</v>
          </cell>
          <cell r="E1313" t="str">
            <v>LIQUIDADO</v>
          </cell>
          <cell r="F1313"/>
          <cell r="G1313" t="str">
            <v>PERSONAL</v>
          </cell>
          <cell r="H1313" t="str">
            <v>Monica Flores Mendoza (DF)</v>
          </cell>
          <cell r="I1313"/>
          <cell r="J1313" t="str">
            <v>JOSE ANGEL</v>
          </cell>
          <cell r="K1313" t="str">
            <v>HERNANDEZ</v>
          </cell>
          <cell r="L1313" t="str">
            <v>GARCIA</v>
          </cell>
          <cell r="M1313">
            <v>10000</v>
          </cell>
          <cell r="N1313">
            <v>2.15</v>
          </cell>
          <cell r="O1313" t="str">
            <v>SEMANAL</v>
          </cell>
          <cell r="P1313">
            <v>39989</v>
          </cell>
        </row>
        <row r="1314">
          <cell r="B1314">
            <v>1354</v>
          </cell>
          <cell r="C1314"/>
          <cell r="D1314" t="str">
            <v>B</v>
          </cell>
          <cell r="E1314" t="str">
            <v>LIQUIDADO</v>
          </cell>
          <cell r="F1314"/>
          <cell r="G1314" t="str">
            <v>PERSONAL</v>
          </cell>
          <cell r="H1314" t="str">
            <v>Monica Flores Mendoza (DF)</v>
          </cell>
          <cell r="I1314"/>
          <cell r="J1314" t="str">
            <v>Jose</v>
          </cell>
          <cell r="K1314" t="str">
            <v>GOMEZ</v>
          </cell>
          <cell r="L1314" t="str">
            <v>DOMINGUEZ</v>
          </cell>
          <cell r="M1314">
            <v>20000</v>
          </cell>
          <cell r="N1314">
            <v>3.27</v>
          </cell>
          <cell r="O1314" t="str">
            <v>CATORCENAL</v>
          </cell>
          <cell r="P1314">
            <v>39989</v>
          </cell>
        </row>
        <row r="1315">
          <cell r="B1315">
            <v>1355</v>
          </cell>
          <cell r="C1315"/>
          <cell r="D1315" t="str">
            <v>D</v>
          </cell>
          <cell r="E1315" t="str">
            <v>LIQUIDADO</v>
          </cell>
          <cell r="F1315"/>
          <cell r="G1315" t="str">
            <v>PERSONAL</v>
          </cell>
          <cell r="H1315" t="str">
            <v>Administracion</v>
          </cell>
          <cell r="I1315"/>
          <cell r="J1315" t="str">
            <v>MARIA FERNANDA OLVERA CABRERA</v>
          </cell>
          <cell r="K1315"/>
          <cell r="L1315"/>
          <cell r="M1315">
            <v>115694</v>
          </cell>
          <cell r="N1315">
            <v>2.3780000000000001</v>
          </cell>
          <cell r="O1315" t="str">
            <v>MENSUAL</v>
          </cell>
          <cell r="P1315">
            <v>39988</v>
          </cell>
        </row>
        <row r="1316">
          <cell r="B1316">
            <v>1356</v>
          </cell>
          <cell r="C1316"/>
          <cell r="D1316" t="str">
            <v>B</v>
          </cell>
          <cell r="E1316" t="str">
            <v>LIQUIDADO</v>
          </cell>
          <cell r="F1316"/>
          <cell r="G1316" t="str">
            <v>PERSONAL</v>
          </cell>
          <cell r="H1316" t="str">
            <v>Monica Flores Mendoza (DF)</v>
          </cell>
          <cell r="I1316"/>
          <cell r="J1316" t="str">
            <v>CLAUDIA HAYDEE</v>
          </cell>
          <cell r="K1316" t="str">
            <v>RAMIREZ</v>
          </cell>
          <cell r="L1316" t="str">
            <v>GARCIA</v>
          </cell>
          <cell r="M1316">
            <v>3000</v>
          </cell>
          <cell r="N1316">
            <v>2.4</v>
          </cell>
          <cell r="O1316" t="str">
            <v>SEMANAL</v>
          </cell>
          <cell r="P1316">
            <v>39989</v>
          </cell>
        </row>
        <row r="1317">
          <cell r="B1317">
            <v>1357</v>
          </cell>
          <cell r="C1317"/>
          <cell r="D1317" t="str">
            <v>D</v>
          </cell>
          <cell r="E1317" t="str">
            <v>LIQUIDADO</v>
          </cell>
          <cell r="F1317"/>
          <cell r="G1317" t="str">
            <v>PERSONAL</v>
          </cell>
          <cell r="H1317" t="str">
            <v>Monica Flores Mendoza (DF)</v>
          </cell>
          <cell r="I1317"/>
          <cell r="J1317" t="str">
            <v>MARTHA ELIZABETH</v>
          </cell>
          <cell r="K1317" t="str">
            <v>VEGA</v>
          </cell>
          <cell r="L1317" t="str">
            <v>GUTIERREZ</v>
          </cell>
          <cell r="M1317">
            <v>10000</v>
          </cell>
          <cell r="N1317">
            <v>3.74</v>
          </cell>
          <cell r="O1317" t="str">
            <v>CATORCENAL</v>
          </cell>
          <cell r="P1317">
            <v>39989</v>
          </cell>
        </row>
        <row r="1318">
          <cell r="B1318">
            <v>1358</v>
          </cell>
          <cell r="C1318"/>
          <cell r="D1318" t="str">
            <v>D</v>
          </cell>
          <cell r="E1318" t="str">
            <v>LIQUIDADO</v>
          </cell>
          <cell r="F1318"/>
          <cell r="G1318" t="str">
            <v>PERSONAL</v>
          </cell>
          <cell r="H1318" t="str">
            <v>Monica Flores Mendoza (DF)</v>
          </cell>
          <cell r="I1318"/>
          <cell r="J1318" t="str">
            <v>MARIA LUISA</v>
          </cell>
          <cell r="K1318" t="str">
            <v>MARTINEZ</v>
          </cell>
          <cell r="L1318" t="str">
            <v>BECERRA</v>
          </cell>
          <cell r="M1318">
            <v>11000</v>
          </cell>
          <cell r="N1318">
            <v>1.81</v>
          </cell>
          <cell r="O1318" t="str">
            <v>SEMANAL</v>
          </cell>
          <cell r="P1318">
            <v>39989</v>
          </cell>
        </row>
        <row r="1319">
          <cell r="B1319">
            <v>1360</v>
          </cell>
          <cell r="C1319"/>
          <cell r="D1319" t="str">
            <v>D</v>
          </cell>
          <cell r="E1319" t="str">
            <v>LIQUIDADO</v>
          </cell>
          <cell r="F1319"/>
          <cell r="G1319" t="str">
            <v>PERSONAL</v>
          </cell>
          <cell r="H1319" t="str">
            <v>Angelica Tabares Lopez</v>
          </cell>
          <cell r="I1319"/>
          <cell r="J1319" t="str">
            <v>LEONEL</v>
          </cell>
          <cell r="K1319" t="str">
            <v>MARTINEZ</v>
          </cell>
          <cell r="L1319" t="str">
            <v>CRUZ</v>
          </cell>
          <cell r="M1319">
            <v>11000</v>
          </cell>
          <cell r="N1319">
            <v>2.0699999999999998</v>
          </cell>
          <cell r="O1319" t="str">
            <v>SEMANAL</v>
          </cell>
          <cell r="P1319">
            <v>39990</v>
          </cell>
        </row>
        <row r="1320">
          <cell r="B1320">
            <v>1361</v>
          </cell>
          <cell r="C1320"/>
          <cell r="D1320" t="str">
            <v>D</v>
          </cell>
          <cell r="E1320" t="str">
            <v>INCOBRABLE</v>
          </cell>
          <cell r="F1320"/>
          <cell r="G1320" t="str">
            <v>PERSONAL</v>
          </cell>
          <cell r="H1320" t="str">
            <v>Josefina Ochoa</v>
          </cell>
          <cell r="I1320"/>
          <cell r="J1320" t="str">
            <v>MONICA</v>
          </cell>
          <cell r="K1320" t="str">
            <v>GARCIA</v>
          </cell>
          <cell r="L1320" t="str">
            <v>FLORES</v>
          </cell>
          <cell r="M1320">
            <v>3000</v>
          </cell>
          <cell r="N1320">
            <v>2.57</v>
          </cell>
          <cell r="O1320" t="str">
            <v>SEMANAL</v>
          </cell>
          <cell r="P1320">
            <v>39989</v>
          </cell>
        </row>
        <row r="1321">
          <cell r="B1321">
            <v>1362</v>
          </cell>
          <cell r="C1321"/>
          <cell r="D1321" t="str">
            <v>B</v>
          </cell>
          <cell r="E1321" t="str">
            <v>LIQUIDADO</v>
          </cell>
          <cell r="F1321"/>
          <cell r="G1321" t="str">
            <v>PERSONAL</v>
          </cell>
          <cell r="H1321" t="str">
            <v>Marcela Lopez Munoz</v>
          </cell>
          <cell r="I1321"/>
          <cell r="J1321" t="str">
            <v>IRMA</v>
          </cell>
          <cell r="K1321" t="str">
            <v>VILLEDA</v>
          </cell>
          <cell r="L1321" t="str">
            <v>CRUZ</v>
          </cell>
          <cell r="M1321">
            <v>3000</v>
          </cell>
          <cell r="N1321">
            <v>2.57</v>
          </cell>
          <cell r="O1321" t="str">
            <v>SEMANAL</v>
          </cell>
          <cell r="P1321">
            <v>39989</v>
          </cell>
        </row>
        <row r="1322">
          <cell r="B1322">
            <v>1363</v>
          </cell>
          <cell r="C1322"/>
          <cell r="D1322" t="str">
            <v>D</v>
          </cell>
          <cell r="E1322" t="str">
            <v>LIQUIDADO</v>
          </cell>
          <cell r="F1322"/>
          <cell r="G1322" t="str">
            <v>PERSONAL</v>
          </cell>
          <cell r="H1322" t="str">
            <v>Marcela Lopez Munoz</v>
          </cell>
          <cell r="I1322"/>
          <cell r="J1322" t="str">
            <v>MARIBEL</v>
          </cell>
          <cell r="K1322" t="str">
            <v>MEDINA</v>
          </cell>
          <cell r="L1322" t="str">
            <v>RUIZ</v>
          </cell>
          <cell r="M1322">
            <v>8000</v>
          </cell>
          <cell r="N1322">
            <v>2.0499999999999998</v>
          </cell>
          <cell r="O1322" t="str">
            <v>SEMANAL</v>
          </cell>
          <cell r="P1322">
            <v>39990</v>
          </cell>
        </row>
        <row r="1323">
          <cell r="B1323">
            <v>1364</v>
          </cell>
          <cell r="C1323"/>
          <cell r="D1323" t="str">
            <v>C</v>
          </cell>
          <cell r="E1323" t="str">
            <v>LIQUIDADO</v>
          </cell>
          <cell r="F1323"/>
          <cell r="G1323" t="str">
            <v>PERSONAL</v>
          </cell>
          <cell r="H1323" t="str">
            <v>Angelica Tabares Lopez</v>
          </cell>
          <cell r="I1323"/>
          <cell r="J1323" t="str">
            <v>MONICA PATRICIA</v>
          </cell>
          <cell r="K1323" t="str">
            <v>PALACIOS</v>
          </cell>
          <cell r="L1323" t="str">
            <v>AVILES</v>
          </cell>
          <cell r="M1323">
            <v>5000</v>
          </cell>
          <cell r="N1323">
            <v>2.33</v>
          </cell>
          <cell r="O1323" t="str">
            <v>SEMANAL</v>
          </cell>
          <cell r="P1323">
            <v>39990</v>
          </cell>
        </row>
        <row r="1324">
          <cell r="B1324">
            <v>1366</v>
          </cell>
          <cell r="C1324"/>
          <cell r="D1324" t="str">
            <v>C</v>
          </cell>
          <cell r="E1324" t="str">
            <v>LIQUIDADO</v>
          </cell>
          <cell r="F1324"/>
          <cell r="G1324" t="str">
            <v>PERSONAL</v>
          </cell>
          <cell r="H1324" t="str">
            <v>Administracion</v>
          </cell>
          <cell r="I1324"/>
          <cell r="J1324" t="str">
            <v>LUIS</v>
          </cell>
          <cell r="K1324" t="str">
            <v>GARCIA</v>
          </cell>
          <cell r="L1324" t="str">
            <v>BAUTISTA</v>
          </cell>
          <cell r="M1324">
            <v>100000</v>
          </cell>
          <cell r="N1324">
            <v>4.62</v>
          </cell>
          <cell r="O1324" t="str">
            <v>MENSUAL</v>
          </cell>
          <cell r="P1324">
            <v>39993</v>
          </cell>
        </row>
        <row r="1325">
          <cell r="B1325">
            <v>1367</v>
          </cell>
          <cell r="C1325"/>
          <cell r="D1325" t="str">
            <v>B</v>
          </cell>
          <cell r="E1325" t="str">
            <v>LIQUIDADO</v>
          </cell>
          <cell r="F1325"/>
          <cell r="G1325" t="str">
            <v>PERSONAL</v>
          </cell>
          <cell r="H1325" t="str">
            <v>Marcela Lopez Munoz</v>
          </cell>
          <cell r="I1325"/>
          <cell r="J1325" t="str">
            <v>ALFONSO MIGUEL</v>
          </cell>
          <cell r="K1325" t="str">
            <v>SANTIAGO</v>
          </cell>
          <cell r="L1325" t="str">
            <v>MARTINEZ</v>
          </cell>
          <cell r="M1325">
            <v>12000</v>
          </cell>
          <cell r="N1325">
            <v>1.8</v>
          </cell>
          <cell r="O1325" t="str">
            <v>SEMANAL</v>
          </cell>
          <cell r="P1325">
            <v>39994</v>
          </cell>
        </row>
        <row r="1326">
          <cell r="B1326">
            <v>1368</v>
          </cell>
          <cell r="C1326"/>
          <cell r="D1326" t="str">
            <v>B</v>
          </cell>
          <cell r="E1326" t="str">
            <v>LIQUIDADO</v>
          </cell>
          <cell r="F1326"/>
          <cell r="G1326" t="str">
            <v>PERSONAL</v>
          </cell>
          <cell r="H1326" t="str">
            <v>Marcela Lopez Munoz</v>
          </cell>
          <cell r="I1326"/>
          <cell r="J1326" t="str">
            <v>Hugo Alberto</v>
          </cell>
          <cell r="K1326" t="str">
            <v>Rodriguez</v>
          </cell>
          <cell r="L1326" t="str">
            <v>Zapien</v>
          </cell>
          <cell r="M1326">
            <v>15000</v>
          </cell>
          <cell r="N1326">
            <v>1.78</v>
          </cell>
          <cell r="O1326" t="str">
            <v>SEMANAL</v>
          </cell>
          <cell r="P1326">
            <v>40004</v>
          </cell>
        </row>
        <row r="1327">
          <cell r="B1327">
            <v>1369</v>
          </cell>
          <cell r="C1327"/>
          <cell r="D1327" t="str">
            <v>D</v>
          </cell>
          <cell r="E1327" t="str">
            <v>LIQUIDADO</v>
          </cell>
          <cell r="F1327"/>
          <cell r="G1327" t="str">
            <v>PERSONAL</v>
          </cell>
          <cell r="H1327" t="str">
            <v>Marcela Lopez Munoz</v>
          </cell>
          <cell r="I1327"/>
          <cell r="J1327" t="str">
            <v>JULIAN</v>
          </cell>
          <cell r="K1327" t="str">
            <v>PEREZ</v>
          </cell>
          <cell r="L1327" t="str">
            <v>AVENDANO</v>
          </cell>
          <cell r="M1327">
            <v>10000</v>
          </cell>
          <cell r="N1327">
            <v>3.74</v>
          </cell>
          <cell r="O1327" t="str">
            <v>CATORCENAL</v>
          </cell>
          <cell r="P1327">
            <v>39994</v>
          </cell>
        </row>
        <row r="1328">
          <cell r="B1328">
            <v>1370</v>
          </cell>
          <cell r="C1328"/>
          <cell r="D1328" t="str">
            <v>B</v>
          </cell>
          <cell r="E1328" t="str">
            <v>LIQUIDADO</v>
          </cell>
          <cell r="F1328"/>
          <cell r="G1328" t="str">
            <v>PERSONAL</v>
          </cell>
          <cell r="H1328" t="str">
            <v>Monica Flores Mendoza (DF)</v>
          </cell>
          <cell r="I1328"/>
          <cell r="J1328" t="str">
            <v>ROSA ALBA</v>
          </cell>
          <cell r="K1328" t="str">
            <v>VELASCO</v>
          </cell>
          <cell r="L1328" t="str">
            <v>MIRANDA</v>
          </cell>
          <cell r="M1328">
            <v>7000</v>
          </cell>
          <cell r="N1328">
            <v>1.94</v>
          </cell>
          <cell r="O1328" t="str">
            <v>SEMANAL</v>
          </cell>
          <cell r="P1328">
            <v>39994</v>
          </cell>
        </row>
        <row r="1329">
          <cell r="B1329">
            <v>1371</v>
          </cell>
          <cell r="C1329"/>
          <cell r="D1329" t="str">
            <v>C</v>
          </cell>
          <cell r="E1329" t="str">
            <v>LIQUIDADO</v>
          </cell>
          <cell r="F1329"/>
          <cell r="G1329" t="str">
            <v>PERSONAL</v>
          </cell>
          <cell r="H1329" t="str">
            <v>Administracion</v>
          </cell>
          <cell r="I1329"/>
          <cell r="J1329" t="str">
            <v>FEDERICO</v>
          </cell>
          <cell r="K1329" t="str">
            <v>SANCHEZ</v>
          </cell>
          <cell r="L1329" t="str">
            <v>CERVANTES</v>
          </cell>
          <cell r="M1329">
            <v>10000</v>
          </cell>
          <cell r="N1329">
            <v>3.75</v>
          </cell>
          <cell r="O1329" t="str">
            <v>MENSUAL</v>
          </cell>
          <cell r="P1329">
            <v>39966</v>
          </cell>
        </row>
        <row r="1330">
          <cell r="B1330">
            <v>1372</v>
          </cell>
          <cell r="C1330"/>
          <cell r="D1330" t="str">
            <v>C</v>
          </cell>
          <cell r="E1330" t="str">
            <v>LIQUIDADO</v>
          </cell>
          <cell r="F1330"/>
          <cell r="G1330" t="str">
            <v>PERSONAL</v>
          </cell>
          <cell r="H1330" t="str">
            <v>Monica Flores Mendoza (DF)</v>
          </cell>
          <cell r="I1330"/>
          <cell r="J1330" t="str">
            <v>JOSE ALFREDO</v>
          </cell>
          <cell r="K1330" t="str">
            <v>HERNANDEZ</v>
          </cell>
          <cell r="L1330" t="str">
            <v>ALVAREZ</v>
          </cell>
          <cell r="M1330">
            <v>5000</v>
          </cell>
          <cell r="N1330">
            <v>4.66</v>
          </cell>
          <cell r="O1330" t="str">
            <v>CATORCENAL</v>
          </cell>
          <cell r="P1330">
            <v>39994</v>
          </cell>
        </row>
        <row r="1331">
          <cell r="B1331">
            <v>1373</v>
          </cell>
          <cell r="C1331"/>
          <cell r="D1331" t="str">
            <v>B</v>
          </cell>
          <cell r="E1331" t="str">
            <v>LIQUIDADO</v>
          </cell>
          <cell r="F1331"/>
          <cell r="G1331" t="str">
            <v>PERSONAL</v>
          </cell>
          <cell r="H1331" t="str">
            <v>Administracion</v>
          </cell>
          <cell r="I1331"/>
          <cell r="J1331" t="str">
            <v>PIADENA</v>
          </cell>
          <cell r="K1331" t="str">
            <v>S.A.</v>
          </cell>
          <cell r="L1331" t="str">
            <v>DE C.V.</v>
          </cell>
          <cell r="M1331">
            <v>25360</v>
          </cell>
          <cell r="N1331">
            <v>3</v>
          </cell>
          <cell r="O1331" t="str">
            <v>SEMANAL</v>
          </cell>
          <cell r="P1331">
            <v>39994</v>
          </cell>
        </row>
        <row r="1332">
          <cell r="B1332">
            <v>1374</v>
          </cell>
          <cell r="C1332"/>
          <cell r="D1332" t="str">
            <v>D</v>
          </cell>
          <cell r="E1332" t="str">
            <v>LIQUIDADO</v>
          </cell>
          <cell r="F1332"/>
          <cell r="G1332" t="str">
            <v>PERSONAL</v>
          </cell>
          <cell r="H1332" t="str">
            <v>Josefina Ochoa</v>
          </cell>
          <cell r="I1332"/>
          <cell r="J1332" t="str">
            <v>MIRIAM ARACELI</v>
          </cell>
          <cell r="K1332" t="str">
            <v>ANDRADE</v>
          </cell>
          <cell r="L1332" t="str">
            <v>PEREZ</v>
          </cell>
          <cell r="M1332">
            <v>13800</v>
          </cell>
          <cell r="N1332">
            <v>1.8</v>
          </cell>
          <cell r="O1332" t="str">
            <v>SEMANAL</v>
          </cell>
          <cell r="P1332">
            <v>39995</v>
          </cell>
        </row>
        <row r="1333">
          <cell r="B1333">
            <v>1375</v>
          </cell>
          <cell r="C1333"/>
          <cell r="D1333" t="str">
            <v>D</v>
          </cell>
          <cell r="E1333" t="str">
            <v>LIQUIDADO</v>
          </cell>
          <cell r="F1333"/>
          <cell r="G1333" t="str">
            <v>PERSONAL</v>
          </cell>
          <cell r="H1333" t="str">
            <v>Monica Flores Mendoza (DF)</v>
          </cell>
          <cell r="I1333"/>
          <cell r="J1333" t="str">
            <v>PERLA</v>
          </cell>
          <cell r="K1333" t="str">
            <v>GUTIERREZ</v>
          </cell>
          <cell r="L1333" t="str">
            <v>SOSA</v>
          </cell>
          <cell r="M1333">
            <v>6000</v>
          </cell>
          <cell r="N1333">
            <v>3.92</v>
          </cell>
          <cell r="O1333" t="str">
            <v>CATORCENAL</v>
          </cell>
          <cell r="P1333">
            <v>39997</v>
          </cell>
        </row>
        <row r="1334">
          <cell r="B1334">
            <v>1376</v>
          </cell>
          <cell r="C1334"/>
          <cell r="D1334" t="str">
            <v>C</v>
          </cell>
          <cell r="E1334" t="str">
            <v>LIQUIDADO</v>
          </cell>
          <cell r="F1334"/>
          <cell r="G1334" t="str">
            <v>PERSONAL</v>
          </cell>
          <cell r="H1334" t="str">
            <v>Marcela Lopez Munoz</v>
          </cell>
          <cell r="I1334"/>
          <cell r="J1334" t="str">
            <v>Carolina</v>
          </cell>
          <cell r="K1334" t="str">
            <v>Garcia</v>
          </cell>
          <cell r="L1334" t="str">
            <v>Torres</v>
          </cell>
          <cell r="M1334">
            <v>14000</v>
          </cell>
          <cell r="N1334">
            <v>1.79</v>
          </cell>
          <cell r="O1334" t="str">
            <v>SEMANAL</v>
          </cell>
          <cell r="P1334">
            <v>39997</v>
          </cell>
        </row>
        <row r="1335">
          <cell r="B1335">
            <v>1377</v>
          </cell>
          <cell r="C1335"/>
          <cell r="D1335" t="str">
            <v>D</v>
          </cell>
          <cell r="E1335" t="str">
            <v>LIQUIDADO</v>
          </cell>
          <cell r="F1335"/>
          <cell r="G1335" t="str">
            <v>PERSONAL</v>
          </cell>
          <cell r="H1335" t="str">
            <v>Marcela Lopez Munoz</v>
          </cell>
          <cell r="I1335"/>
          <cell r="J1335" t="str">
            <v>ARIANA JANETH</v>
          </cell>
          <cell r="K1335" t="str">
            <v>MENDOZA</v>
          </cell>
          <cell r="L1335" t="str">
            <v>RUIZ</v>
          </cell>
          <cell r="M1335">
            <v>5000</v>
          </cell>
          <cell r="N1335">
            <v>4.04</v>
          </cell>
          <cell r="O1335" t="str">
            <v>CATORCENAL</v>
          </cell>
          <cell r="P1335">
            <v>39997</v>
          </cell>
        </row>
        <row r="1336">
          <cell r="B1336">
            <v>1378</v>
          </cell>
          <cell r="C1336"/>
          <cell r="D1336" t="str">
            <v>C</v>
          </cell>
          <cell r="E1336" t="str">
            <v>LIQUIDADO</v>
          </cell>
          <cell r="F1336"/>
          <cell r="G1336" t="str">
            <v>PERSONAL</v>
          </cell>
          <cell r="H1336" t="str">
            <v>Marcela Lopez Munoz</v>
          </cell>
          <cell r="I1336"/>
          <cell r="J1336" t="str">
            <v>RAFAEL</v>
          </cell>
          <cell r="K1336" t="str">
            <v>PEREZ</v>
          </cell>
          <cell r="L1336" t="str">
            <v>RAMIREZ</v>
          </cell>
          <cell r="M1336">
            <v>7000</v>
          </cell>
          <cell r="N1336">
            <v>1.94</v>
          </cell>
          <cell r="O1336" t="str">
            <v>SEMANAL</v>
          </cell>
          <cell r="P1336">
            <v>39997</v>
          </cell>
        </row>
        <row r="1337">
          <cell r="B1337">
            <v>1379</v>
          </cell>
          <cell r="C1337"/>
          <cell r="D1337" t="str">
            <v>B</v>
          </cell>
          <cell r="E1337" t="str">
            <v>LIQUIDADO</v>
          </cell>
          <cell r="F1337"/>
          <cell r="G1337" t="str">
            <v>PERSONAL</v>
          </cell>
          <cell r="H1337" t="str">
            <v>Marcela Lopez Munoz</v>
          </cell>
          <cell r="I1337"/>
          <cell r="J1337" t="str">
            <v>JESSICA GUADALUPE</v>
          </cell>
          <cell r="K1337" t="str">
            <v>GONZALEZ</v>
          </cell>
          <cell r="L1337" t="str">
            <v>PEREZ</v>
          </cell>
          <cell r="M1337">
            <v>13000</v>
          </cell>
          <cell r="N1337">
            <v>1.8</v>
          </cell>
          <cell r="O1337" t="str">
            <v>SEMANAL</v>
          </cell>
          <cell r="P1337">
            <v>39997</v>
          </cell>
        </row>
        <row r="1338">
          <cell r="B1338">
            <v>1380</v>
          </cell>
          <cell r="C1338"/>
          <cell r="D1338" t="str">
            <v>B</v>
          </cell>
          <cell r="E1338" t="str">
            <v>LIQUIDADO</v>
          </cell>
          <cell r="F1338"/>
          <cell r="G1338" t="str">
            <v>PERSONAL</v>
          </cell>
          <cell r="H1338" t="str">
            <v>Monica Flores Mendoza (DF)</v>
          </cell>
          <cell r="I1338"/>
          <cell r="J1338" t="str">
            <v>MARIBEL</v>
          </cell>
          <cell r="K1338" t="str">
            <v>RAMOS</v>
          </cell>
          <cell r="L1338" t="str">
            <v>VAZQUEZ</v>
          </cell>
          <cell r="M1338">
            <v>4000</v>
          </cell>
          <cell r="N1338">
            <v>2.4</v>
          </cell>
          <cell r="O1338" t="str">
            <v>SEMANAL</v>
          </cell>
          <cell r="P1338">
            <v>39997</v>
          </cell>
        </row>
        <row r="1339">
          <cell r="B1339">
            <v>1381</v>
          </cell>
          <cell r="C1339"/>
          <cell r="D1339" t="str">
            <v>B</v>
          </cell>
          <cell r="E1339" t="str">
            <v>LIQUIDADO</v>
          </cell>
          <cell r="F1339"/>
          <cell r="G1339" t="str">
            <v>PERSONAL</v>
          </cell>
          <cell r="H1339" t="str">
            <v>Monica Flores Mendoza (DF)</v>
          </cell>
          <cell r="I1339"/>
          <cell r="J1339" t="str">
            <v>SILVIA</v>
          </cell>
          <cell r="K1339" t="str">
            <v>ARIAS</v>
          </cell>
          <cell r="L1339" t="str">
            <v>ESPINO</v>
          </cell>
          <cell r="M1339">
            <v>14000</v>
          </cell>
          <cell r="N1339">
            <v>2.0499999999999998</v>
          </cell>
          <cell r="O1339" t="str">
            <v>SEMANAL</v>
          </cell>
          <cell r="P1339">
            <v>39997</v>
          </cell>
        </row>
        <row r="1340">
          <cell r="B1340">
            <v>1382</v>
          </cell>
          <cell r="C1340"/>
          <cell r="D1340" t="str">
            <v>D</v>
          </cell>
          <cell r="E1340" t="str">
            <v>LIQUIDADO</v>
          </cell>
          <cell r="F1340"/>
          <cell r="G1340" t="str">
            <v>PERSONAL</v>
          </cell>
          <cell r="H1340" t="str">
            <v>Administracion</v>
          </cell>
          <cell r="I1340"/>
          <cell r="J1340" t="str">
            <v>JOSE</v>
          </cell>
          <cell r="K1340" t="str">
            <v>TREJO</v>
          </cell>
          <cell r="L1340" t="str">
            <v>RODRIGUEZ</v>
          </cell>
          <cell r="M1340">
            <v>10000</v>
          </cell>
          <cell r="N1340">
            <v>3</v>
          </cell>
          <cell r="O1340" t="str">
            <v>MENSUAL</v>
          </cell>
          <cell r="P1340">
            <v>39997</v>
          </cell>
        </row>
        <row r="1341">
          <cell r="B1341">
            <v>1383</v>
          </cell>
          <cell r="C1341"/>
          <cell r="D1341" t="str">
            <v>B</v>
          </cell>
          <cell r="E1341" t="str">
            <v>LIQUIDADO</v>
          </cell>
          <cell r="F1341"/>
          <cell r="G1341" t="str">
            <v>PERSONAL</v>
          </cell>
          <cell r="H1341" t="str">
            <v>Administracion</v>
          </cell>
          <cell r="I1341"/>
          <cell r="J1341" t="str">
            <v>PIADENA</v>
          </cell>
          <cell r="K1341" t="str">
            <v>S.A. DE</v>
          </cell>
          <cell r="L1341" t="str">
            <v>C.V.</v>
          </cell>
          <cell r="M1341">
            <v>15000</v>
          </cell>
          <cell r="N1341">
            <v>15</v>
          </cell>
          <cell r="O1341" t="str">
            <v>MENSUAL</v>
          </cell>
          <cell r="P1341">
            <v>40000</v>
          </cell>
        </row>
        <row r="1342">
          <cell r="B1342">
            <v>1384</v>
          </cell>
          <cell r="C1342"/>
          <cell r="D1342" t="str">
            <v>B</v>
          </cell>
          <cell r="E1342" t="str">
            <v>LIQUIDADO</v>
          </cell>
          <cell r="F1342"/>
          <cell r="G1342" t="str">
            <v>PERSONAL</v>
          </cell>
          <cell r="H1342" t="str">
            <v>Angelica Tabares Lopez</v>
          </cell>
          <cell r="I1342"/>
          <cell r="J1342" t="str">
            <v>MARINA ANGELICA</v>
          </cell>
          <cell r="K1342" t="str">
            <v>CRUZ</v>
          </cell>
          <cell r="L1342" t="str">
            <v>OJEDA</v>
          </cell>
          <cell r="M1342">
            <v>6000</v>
          </cell>
          <cell r="N1342">
            <v>2.2599999999999998</v>
          </cell>
          <cell r="O1342" t="str">
            <v>SEMANAL</v>
          </cell>
          <cell r="P1342">
            <v>40001</v>
          </cell>
        </row>
        <row r="1343">
          <cell r="B1343">
            <v>1385</v>
          </cell>
          <cell r="C1343"/>
          <cell r="D1343" t="str">
            <v>C</v>
          </cell>
          <cell r="E1343" t="str">
            <v>LIQUIDADO</v>
          </cell>
          <cell r="F1343"/>
          <cell r="G1343" t="str">
            <v>PERSONAL</v>
          </cell>
          <cell r="H1343" t="str">
            <v>Angelica Tabares Lopez</v>
          </cell>
          <cell r="I1343"/>
          <cell r="J1343" t="str">
            <v>RODRIGO IGNACIO</v>
          </cell>
          <cell r="K1343" t="str">
            <v>REYES</v>
          </cell>
          <cell r="L1343" t="str">
            <v>ANDRIANO</v>
          </cell>
          <cell r="M1343">
            <v>5000</v>
          </cell>
          <cell r="N1343">
            <v>4.66</v>
          </cell>
          <cell r="O1343" t="str">
            <v>CATORCENAL</v>
          </cell>
          <cell r="P1343">
            <v>40002</v>
          </cell>
        </row>
        <row r="1344">
          <cell r="B1344">
            <v>1386</v>
          </cell>
          <cell r="C1344"/>
          <cell r="D1344" t="str">
            <v>D</v>
          </cell>
          <cell r="E1344" t="str">
            <v>LIQUIDADO</v>
          </cell>
          <cell r="F1344"/>
          <cell r="G1344" t="str">
            <v>PERSONAL</v>
          </cell>
          <cell r="H1344" t="str">
            <v>Angelica Tabares Lopez</v>
          </cell>
          <cell r="I1344"/>
          <cell r="J1344" t="str">
            <v>ANGELA</v>
          </cell>
          <cell r="K1344" t="str">
            <v>GUILLEN</v>
          </cell>
          <cell r="L1344" t="str">
            <v>PEREZ</v>
          </cell>
          <cell r="M1344">
            <v>8000</v>
          </cell>
          <cell r="N1344">
            <v>2.19</v>
          </cell>
          <cell r="O1344" t="str">
            <v>SEMANAL</v>
          </cell>
          <cell r="P1344">
            <v>40001</v>
          </cell>
        </row>
        <row r="1345">
          <cell r="B1345">
            <v>1387</v>
          </cell>
          <cell r="C1345"/>
          <cell r="D1345" t="str">
            <v>B</v>
          </cell>
          <cell r="E1345" t="str">
            <v>LIQUIDADO</v>
          </cell>
          <cell r="F1345"/>
          <cell r="G1345" t="str">
            <v>PERSONAL</v>
          </cell>
          <cell r="H1345" t="str">
            <v>Marcela Lopez Munoz</v>
          </cell>
          <cell r="I1345"/>
          <cell r="J1345" t="str">
            <v>JOSE JESUS</v>
          </cell>
          <cell r="K1345" t="str">
            <v>ARIAS</v>
          </cell>
          <cell r="L1345" t="str">
            <v>GARCIA</v>
          </cell>
          <cell r="M1345">
            <v>4000</v>
          </cell>
          <cell r="N1345">
            <v>2.4</v>
          </cell>
          <cell r="O1345" t="str">
            <v>SEMANAL</v>
          </cell>
          <cell r="P1345">
            <v>40002</v>
          </cell>
        </row>
        <row r="1346">
          <cell r="B1346">
            <v>1388</v>
          </cell>
          <cell r="C1346"/>
          <cell r="D1346" t="str">
            <v>C</v>
          </cell>
          <cell r="E1346" t="str">
            <v>LIQUIDADO</v>
          </cell>
          <cell r="F1346"/>
          <cell r="G1346" t="str">
            <v>PERSONAL</v>
          </cell>
          <cell r="H1346" t="str">
            <v>Marcela Lopez Munoz</v>
          </cell>
          <cell r="I1346"/>
          <cell r="J1346" t="str">
            <v>JULIA</v>
          </cell>
          <cell r="K1346" t="str">
            <v>PEREZ</v>
          </cell>
          <cell r="L1346" t="str">
            <v>FUENTES</v>
          </cell>
          <cell r="M1346">
            <v>8000</v>
          </cell>
          <cell r="N1346">
            <v>4.0999999999999996</v>
          </cell>
          <cell r="O1346" t="str">
            <v>QUINCENAL</v>
          </cell>
          <cell r="P1346">
            <v>40002</v>
          </cell>
        </row>
        <row r="1347">
          <cell r="B1347">
            <v>1389</v>
          </cell>
          <cell r="C1347"/>
          <cell r="D1347" t="str">
            <v>B</v>
          </cell>
          <cell r="E1347" t="str">
            <v>LIQUIDADO</v>
          </cell>
          <cell r="F1347"/>
          <cell r="G1347" t="str">
            <v>PERSONAL</v>
          </cell>
          <cell r="H1347" t="str">
            <v>Marcela Lopez Munoz</v>
          </cell>
          <cell r="I1347"/>
          <cell r="J1347" t="str">
            <v>MARIA JESSICA</v>
          </cell>
          <cell r="K1347" t="str">
            <v>JUAREZ</v>
          </cell>
          <cell r="L1347" t="str">
            <v>PEREZ</v>
          </cell>
          <cell r="M1347">
            <v>10000</v>
          </cell>
          <cell r="N1347">
            <v>1.87</v>
          </cell>
          <cell r="O1347" t="str">
            <v>SEMANAL</v>
          </cell>
          <cell r="P1347">
            <v>40002</v>
          </cell>
        </row>
        <row r="1348">
          <cell r="B1348">
            <v>1390</v>
          </cell>
          <cell r="C1348"/>
          <cell r="D1348" t="str">
            <v>D</v>
          </cell>
          <cell r="E1348" t="str">
            <v>LIQUIDADO</v>
          </cell>
          <cell r="F1348"/>
          <cell r="G1348" t="str">
            <v>PERSONAL</v>
          </cell>
          <cell r="H1348" t="str">
            <v>Marcela Lopez Munoz</v>
          </cell>
          <cell r="I1348"/>
          <cell r="J1348" t="str">
            <v>TITO ARMANDO</v>
          </cell>
          <cell r="K1348" t="str">
            <v>AGUINAGA</v>
          </cell>
          <cell r="L1348" t="str">
            <v>MARTINEZ</v>
          </cell>
          <cell r="M1348">
            <v>5000</v>
          </cell>
          <cell r="N1348">
            <v>2.33</v>
          </cell>
          <cell r="O1348" t="str">
            <v>SEMANAL</v>
          </cell>
          <cell r="P1348">
            <v>40002</v>
          </cell>
        </row>
        <row r="1349">
          <cell r="B1349">
            <v>1391</v>
          </cell>
          <cell r="C1349"/>
          <cell r="D1349" t="str">
            <v>C</v>
          </cell>
          <cell r="E1349" t="str">
            <v>LIQUIDADO</v>
          </cell>
          <cell r="F1349"/>
          <cell r="G1349" t="str">
            <v>PERSONAL</v>
          </cell>
          <cell r="H1349" t="str">
            <v>Monica Flores Mendoza (DF)</v>
          </cell>
          <cell r="I1349"/>
          <cell r="J1349" t="str">
            <v>HILARIO</v>
          </cell>
          <cell r="K1349" t="str">
            <v>ALTAMIRANO</v>
          </cell>
          <cell r="L1349" t="str">
            <v>VEGA</v>
          </cell>
          <cell r="M1349">
            <v>50000</v>
          </cell>
          <cell r="N1349">
            <v>3.26</v>
          </cell>
          <cell r="O1349" t="str">
            <v>CATORCENAL</v>
          </cell>
          <cell r="P1349">
            <v>40002</v>
          </cell>
        </row>
        <row r="1350">
          <cell r="B1350">
            <v>1392</v>
          </cell>
          <cell r="C1350"/>
          <cell r="D1350" t="str">
            <v>C</v>
          </cell>
          <cell r="E1350" t="str">
            <v>LIQUIDADO</v>
          </cell>
          <cell r="F1350"/>
          <cell r="G1350" t="str">
            <v>PERSONAL</v>
          </cell>
          <cell r="H1350" t="str">
            <v>Marcela Lopez Munoz</v>
          </cell>
          <cell r="I1350"/>
          <cell r="J1350" t="str">
            <v>JOSE MANUEL</v>
          </cell>
          <cell r="K1350" t="str">
            <v>CARBAJAL</v>
          </cell>
          <cell r="L1350" t="str">
            <v>ISLAS</v>
          </cell>
          <cell r="M1350">
            <v>8000</v>
          </cell>
          <cell r="N1350">
            <v>1.91</v>
          </cell>
          <cell r="O1350" t="str">
            <v>SEMANAL</v>
          </cell>
          <cell r="P1350">
            <v>40003</v>
          </cell>
        </row>
        <row r="1351">
          <cell r="B1351">
            <v>1393</v>
          </cell>
          <cell r="C1351"/>
          <cell r="D1351" t="str">
            <v>C</v>
          </cell>
          <cell r="E1351" t="str">
            <v>LIQUIDADO</v>
          </cell>
          <cell r="F1351"/>
          <cell r="G1351" t="str">
            <v>PERSONAL</v>
          </cell>
          <cell r="H1351" t="str">
            <v>Marcela Lopez Munoz</v>
          </cell>
          <cell r="I1351"/>
          <cell r="J1351" t="str">
            <v>EVA</v>
          </cell>
          <cell r="K1351" t="str">
            <v>SOMILLEDA</v>
          </cell>
          <cell r="L1351" t="str">
            <v>MARTINEZ</v>
          </cell>
          <cell r="M1351">
            <v>4000</v>
          </cell>
          <cell r="N1351">
            <v>2.12</v>
          </cell>
          <cell r="O1351" t="str">
            <v>SEMANAL</v>
          </cell>
          <cell r="P1351">
            <v>40003</v>
          </cell>
        </row>
        <row r="1352">
          <cell r="B1352">
            <v>1394</v>
          </cell>
          <cell r="C1352"/>
          <cell r="D1352" t="str">
            <v>B</v>
          </cell>
          <cell r="E1352" t="str">
            <v>LIQUIDADO</v>
          </cell>
          <cell r="F1352"/>
          <cell r="G1352" t="str">
            <v>PERSONAL</v>
          </cell>
          <cell r="H1352" t="str">
            <v>Monica Flores Mendoza (DF)</v>
          </cell>
          <cell r="I1352"/>
          <cell r="J1352" t="str">
            <v>MARIA ELOISA</v>
          </cell>
          <cell r="K1352" t="str">
            <v>SANTOYO</v>
          </cell>
          <cell r="L1352" t="str">
            <v>CALDERON</v>
          </cell>
          <cell r="M1352">
            <v>15000</v>
          </cell>
          <cell r="N1352">
            <v>1.78</v>
          </cell>
          <cell r="O1352" t="str">
            <v>SEMANAL</v>
          </cell>
          <cell r="P1352">
            <v>40003</v>
          </cell>
        </row>
        <row r="1353">
          <cell r="B1353">
            <v>1395</v>
          </cell>
          <cell r="C1353"/>
          <cell r="D1353" t="str">
            <v>C</v>
          </cell>
          <cell r="E1353" t="str">
            <v>LIQUIDADO</v>
          </cell>
          <cell r="F1353"/>
          <cell r="G1353" t="str">
            <v>PERSONAL</v>
          </cell>
          <cell r="H1353" t="str">
            <v>Monica Flores Mendoza (DF)</v>
          </cell>
          <cell r="I1353"/>
          <cell r="J1353" t="str">
            <v>MARIA ISABEL</v>
          </cell>
          <cell r="K1353" t="str">
            <v>JACOBO</v>
          </cell>
          <cell r="L1353" t="str">
            <v>MESA</v>
          </cell>
          <cell r="M1353">
            <v>4000</v>
          </cell>
          <cell r="N1353">
            <v>4.24</v>
          </cell>
          <cell r="O1353" t="str">
            <v>CATORCENAL</v>
          </cell>
          <cell r="P1353">
            <v>40003</v>
          </cell>
        </row>
        <row r="1354">
          <cell r="B1354">
            <v>1396</v>
          </cell>
          <cell r="C1354"/>
          <cell r="D1354" t="str">
            <v>D</v>
          </cell>
          <cell r="E1354" t="str">
            <v>INCOBRABLE</v>
          </cell>
          <cell r="F1354"/>
          <cell r="G1354" t="str">
            <v>PERSONAL</v>
          </cell>
          <cell r="H1354" t="str">
            <v>Marcela Lopez Munoz</v>
          </cell>
          <cell r="I1354"/>
          <cell r="J1354" t="str">
            <v>ERIKA YAZMIN</v>
          </cell>
          <cell r="K1354" t="str">
            <v>VELAZQUEZ</v>
          </cell>
          <cell r="L1354" t="str">
            <v>RUIZ</v>
          </cell>
          <cell r="M1354">
            <v>5000</v>
          </cell>
          <cell r="N1354">
            <v>2.33</v>
          </cell>
          <cell r="O1354" t="str">
            <v>SEMANAL</v>
          </cell>
          <cell r="P1354">
            <v>40003</v>
          </cell>
        </row>
        <row r="1355">
          <cell r="B1355">
            <v>1397</v>
          </cell>
          <cell r="C1355"/>
          <cell r="D1355" t="str">
            <v>A</v>
          </cell>
          <cell r="E1355" t="str">
            <v>LIQUIDADO</v>
          </cell>
          <cell r="F1355"/>
          <cell r="G1355" t="str">
            <v>PERSONAL</v>
          </cell>
          <cell r="H1355" t="str">
            <v>Marcela Lopez Munoz</v>
          </cell>
          <cell r="I1355"/>
          <cell r="J1355" t="str">
            <v>ALEJANDRA</v>
          </cell>
          <cell r="K1355" t="str">
            <v>HERNANDEZ</v>
          </cell>
          <cell r="L1355" t="str">
            <v>TORIBIO</v>
          </cell>
          <cell r="M1355">
            <v>5000</v>
          </cell>
          <cell r="N1355">
            <v>4.04</v>
          </cell>
          <cell r="O1355" t="str">
            <v>CATORCENAL</v>
          </cell>
          <cell r="P1355">
            <v>40003</v>
          </cell>
        </row>
        <row r="1356">
          <cell r="B1356">
            <v>1398</v>
          </cell>
          <cell r="C1356"/>
          <cell r="D1356" t="str">
            <v>C</v>
          </cell>
          <cell r="E1356" t="str">
            <v>LIQUIDADO</v>
          </cell>
          <cell r="F1356"/>
          <cell r="G1356" t="str">
            <v>PERSONAL</v>
          </cell>
          <cell r="H1356" t="str">
            <v>Administracion</v>
          </cell>
          <cell r="I1356"/>
          <cell r="J1356" t="str">
            <v>LORENA</v>
          </cell>
          <cell r="K1356" t="str">
            <v>MARTINEZ</v>
          </cell>
          <cell r="L1356" t="str">
            <v>VELASQUEZ</v>
          </cell>
          <cell r="M1356">
            <v>3000</v>
          </cell>
          <cell r="N1356">
            <v>1.53</v>
          </cell>
          <cell r="O1356" t="str">
            <v>SEMANAL</v>
          </cell>
          <cell r="P1356">
            <v>40004</v>
          </cell>
        </row>
        <row r="1357">
          <cell r="B1357">
            <v>1399</v>
          </cell>
          <cell r="C1357"/>
          <cell r="D1357" t="str">
            <v>B</v>
          </cell>
          <cell r="E1357" t="str">
            <v>LIQUIDADO</v>
          </cell>
          <cell r="F1357"/>
          <cell r="G1357" t="str">
            <v>PERSONAL</v>
          </cell>
          <cell r="H1357" t="str">
            <v>Angelica Tabares Lopez</v>
          </cell>
          <cell r="I1357"/>
          <cell r="J1357" t="str">
            <v>MARIA DE JESUS</v>
          </cell>
          <cell r="K1357" t="str">
            <v>RIVAS</v>
          </cell>
          <cell r="L1357" t="str">
            <v>PEREZ</v>
          </cell>
          <cell r="M1357">
            <v>7500</v>
          </cell>
          <cell r="N1357">
            <v>2.2200000000000002</v>
          </cell>
          <cell r="O1357" t="str">
            <v>SEMANAL</v>
          </cell>
          <cell r="P1357">
            <v>40007</v>
          </cell>
        </row>
        <row r="1358">
          <cell r="B1358">
            <v>1400</v>
          </cell>
          <cell r="C1358"/>
          <cell r="D1358" t="str">
            <v>B</v>
          </cell>
          <cell r="E1358" t="str">
            <v>LIQUIDADO</v>
          </cell>
          <cell r="F1358"/>
          <cell r="G1358" t="str">
            <v>PERSONAL</v>
          </cell>
          <cell r="H1358" t="str">
            <v>Angelica Tabares Lopez</v>
          </cell>
          <cell r="I1358"/>
          <cell r="J1358" t="str">
            <v>MARIA ANGELICA</v>
          </cell>
          <cell r="K1358" t="str">
            <v>JIMENEZ</v>
          </cell>
          <cell r="L1358" t="str">
            <v>FRANCISCO</v>
          </cell>
          <cell r="M1358">
            <v>4000</v>
          </cell>
          <cell r="N1358">
            <v>2.4</v>
          </cell>
          <cell r="O1358" t="str">
            <v>SEMANAL</v>
          </cell>
          <cell r="P1358">
            <v>40007</v>
          </cell>
        </row>
        <row r="1359">
          <cell r="B1359">
            <v>1401</v>
          </cell>
          <cell r="C1359"/>
          <cell r="D1359" t="str">
            <v>B</v>
          </cell>
          <cell r="E1359" t="str">
            <v>LIQUIDADO</v>
          </cell>
          <cell r="F1359"/>
          <cell r="G1359" t="str">
            <v>PERSONAL</v>
          </cell>
          <cell r="H1359" t="str">
            <v>Angelica Tabares Lopez</v>
          </cell>
          <cell r="I1359"/>
          <cell r="J1359" t="str">
            <v>PATRICIA</v>
          </cell>
          <cell r="K1359" t="str">
            <v>REYNA</v>
          </cell>
          <cell r="L1359" t="str">
            <v>GARCIA</v>
          </cell>
          <cell r="M1359">
            <v>4000</v>
          </cell>
          <cell r="N1359">
            <v>2.4</v>
          </cell>
          <cell r="O1359" t="str">
            <v>SEMANAL</v>
          </cell>
          <cell r="P1359">
            <v>40007</v>
          </cell>
        </row>
        <row r="1360">
          <cell r="B1360">
            <v>1402</v>
          </cell>
          <cell r="C1360"/>
          <cell r="D1360" t="str">
            <v>B</v>
          </cell>
          <cell r="E1360" t="str">
            <v>LIQUIDADO</v>
          </cell>
          <cell r="F1360"/>
          <cell r="G1360" t="str">
            <v>PERSONAL</v>
          </cell>
          <cell r="H1360" t="str">
            <v>Marcela Lopez Munoz</v>
          </cell>
          <cell r="I1360"/>
          <cell r="J1360" t="str">
            <v>MARGARITA</v>
          </cell>
          <cell r="K1360" t="str">
            <v>LUNA</v>
          </cell>
          <cell r="L1360" t="str">
            <v>PEREZ</v>
          </cell>
          <cell r="M1360">
            <v>3000</v>
          </cell>
          <cell r="N1360">
            <v>2.2599999999999998</v>
          </cell>
          <cell r="O1360" t="str">
            <v>SEMANAL</v>
          </cell>
          <cell r="P1360">
            <v>40009</v>
          </cell>
        </row>
        <row r="1361">
          <cell r="B1361">
            <v>1403</v>
          </cell>
          <cell r="C1361"/>
          <cell r="D1361" t="str">
            <v>D</v>
          </cell>
          <cell r="E1361" t="str">
            <v>LIQUIDADO</v>
          </cell>
          <cell r="F1361"/>
          <cell r="G1361" t="str">
            <v>PERSONAL</v>
          </cell>
          <cell r="H1361" t="str">
            <v>Marcela Lopez Munoz</v>
          </cell>
          <cell r="I1361"/>
          <cell r="J1361" t="str">
            <v>MARIA ROSALBA</v>
          </cell>
          <cell r="K1361" t="str">
            <v>GARCIA</v>
          </cell>
          <cell r="L1361" t="str">
            <v>MORA</v>
          </cell>
          <cell r="M1361">
            <v>3000</v>
          </cell>
          <cell r="N1361">
            <v>2.57</v>
          </cell>
          <cell r="O1361" t="str">
            <v>SEMANAL</v>
          </cell>
          <cell r="P1361">
            <v>40009</v>
          </cell>
        </row>
        <row r="1362">
          <cell r="B1362">
            <v>1404</v>
          </cell>
          <cell r="C1362"/>
          <cell r="D1362" t="str">
            <v>B</v>
          </cell>
          <cell r="E1362" t="str">
            <v>LIQUIDADO</v>
          </cell>
          <cell r="F1362"/>
          <cell r="G1362" t="str">
            <v>PERSONAL</v>
          </cell>
          <cell r="H1362" t="str">
            <v>Marcela Lopez Munoz</v>
          </cell>
          <cell r="I1362"/>
          <cell r="J1362" t="str">
            <v>NESTOR ADRIAN</v>
          </cell>
          <cell r="K1362" t="str">
            <v>MEDINA</v>
          </cell>
          <cell r="L1362" t="str">
            <v>CABALLERO</v>
          </cell>
          <cell r="M1362">
            <v>6500</v>
          </cell>
          <cell r="N1362">
            <v>2.2400000000000002</v>
          </cell>
          <cell r="O1362" t="str">
            <v>SEMANAL</v>
          </cell>
          <cell r="P1362">
            <v>40009</v>
          </cell>
        </row>
        <row r="1363">
          <cell r="B1363">
            <v>1405</v>
          </cell>
          <cell r="C1363"/>
          <cell r="D1363" t="str">
            <v>B</v>
          </cell>
          <cell r="E1363" t="str">
            <v>LIQUIDADO</v>
          </cell>
          <cell r="F1363"/>
          <cell r="G1363" t="str">
            <v>PERSONAL</v>
          </cell>
          <cell r="H1363" t="str">
            <v>Marcela Lopez Munoz</v>
          </cell>
          <cell r="I1363"/>
          <cell r="J1363" t="str">
            <v>VERONICA</v>
          </cell>
          <cell r="K1363" t="str">
            <v>SAUCEDO</v>
          </cell>
          <cell r="L1363" t="str">
            <v>RODRIGUEZ</v>
          </cell>
          <cell r="M1363">
            <v>4000</v>
          </cell>
          <cell r="N1363">
            <v>2.12</v>
          </cell>
          <cell r="O1363" t="str">
            <v>SEMANAL</v>
          </cell>
          <cell r="P1363">
            <v>40009</v>
          </cell>
        </row>
        <row r="1364">
          <cell r="B1364">
            <v>1406</v>
          </cell>
          <cell r="C1364"/>
          <cell r="D1364" t="str">
            <v>C</v>
          </cell>
          <cell r="E1364" t="str">
            <v>LIQUIDADO</v>
          </cell>
          <cell r="F1364"/>
          <cell r="G1364" t="str">
            <v>PERSONAL</v>
          </cell>
          <cell r="H1364" t="str">
            <v>Marcela Lopez Munoz</v>
          </cell>
          <cell r="I1364"/>
          <cell r="J1364" t="str">
            <v>VERO JAQUELIN</v>
          </cell>
          <cell r="K1364" t="str">
            <v>NAVARRO</v>
          </cell>
          <cell r="L1364" t="str">
            <v>RAMIREZ</v>
          </cell>
          <cell r="M1364">
            <v>4000</v>
          </cell>
          <cell r="N1364">
            <v>2.4</v>
          </cell>
          <cell r="O1364" t="str">
            <v>SEMANAL</v>
          </cell>
          <cell r="P1364">
            <v>40009</v>
          </cell>
        </row>
        <row r="1365">
          <cell r="B1365">
            <v>1407</v>
          </cell>
          <cell r="C1365"/>
          <cell r="D1365" t="str">
            <v>C</v>
          </cell>
          <cell r="E1365" t="str">
            <v>LIQUIDADO</v>
          </cell>
          <cell r="F1365"/>
          <cell r="G1365" t="str">
            <v>PERSONAL</v>
          </cell>
          <cell r="H1365" t="str">
            <v>Marcela Lopez Munoz</v>
          </cell>
          <cell r="I1365"/>
          <cell r="J1365" t="str">
            <v>ROCIO GUADALUPE</v>
          </cell>
          <cell r="K1365" t="str">
            <v>AGUILAR</v>
          </cell>
          <cell r="L1365" t="str">
            <v>RODRIGUEZ</v>
          </cell>
          <cell r="M1365">
            <v>8000</v>
          </cell>
          <cell r="N1365">
            <v>1.91</v>
          </cell>
          <cell r="O1365" t="str">
            <v>SEMANAL</v>
          </cell>
          <cell r="P1365">
            <v>40009</v>
          </cell>
        </row>
        <row r="1366">
          <cell r="B1366">
            <v>1408</v>
          </cell>
          <cell r="C1366"/>
          <cell r="D1366" t="str">
            <v>D</v>
          </cell>
          <cell r="E1366" t="str">
            <v>LIQUIDADO</v>
          </cell>
          <cell r="F1366"/>
          <cell r="G1366" t="str">
            <v>PERSONAL</v>
          </cell>
          <cell r="H1366" t="str">
            <v>Monica Flores Mendoza (DF)</v>
          </cell>
          <cell r="I1366"/>
          <cell r="J1366" t="str">
            <v>ISRAEL</v>
          </cell>
          <cell r="K1366" t="str">
            <v>AREVALO</v>
          </cell>
          <cell r="L1366" t="str">
            <v>LUNA</v>
          </cell>
          <cell r="M1366">
            <v>10000</v>
          </cell>
          <cell r="N1366">
            <v>3.74</v>
          </cell>
          <cell r="O1366" t="str">
            <v>CATORCENAL</v>
          </cell>
          <cell r="P1366">
            <v>40009</v>
          </cell>
        </row>
        <row r="1367">
          <cell r="B1367">
            <v>1409</v>
          </cell>
          <cell r="C1367"/>
          <cell r="D1367" t="str">
            <v>B</v>
          </cell>
          <cell r="E1367" t="str">
            <v>LIQUIDADO</v>
          </cell>
          <cell r="F1367"/>
          <cell r="G1367" t="str">
            <v>PERSONAL</v>
          </cell>
          <cell r="H1367" t="str">
            <v>Monica Flores Mendoza (DF)</v>
          </cell>
          <cell r="I1367"/>
          <cell r="J1367" t="str">
            <v>PATRICIA</v>
          </cell>
          <cell r="K1367" t="str">
            <v>VARGAS</v>
          </cell>
          <cell r="L1367" t="str">
            <v>LOZA</v>
          </cell>
          <cell r="M1367">
            <v>4000</v>
          </cell>
          <cell r="N1367">
            <v>2.12</v>
          </cell>
          <cell r="O1367" t="str">
            <v>SEMANAL</v>
          </cell>
          <cell r="P1367">
            <v>40009</v>
          </cell>
        </row>
        <row r="1368">
          <cell r="B1368">
            <v>1410</v>
          </cell>
          <cell r="C1368"/>
          <cell r="D1368" t="str">
            <v>B</v>
          </cell>
          <cell r="E1368" t="str">
            <v>LIQUIDADO</v>
          </cell>
          <cell r="F1368"/>
          <cell r="G1368" t="str">
            <v>PERSONAL</v>
          </cell>
          <cell r="H1368" t="str">
            <v>Monica Flores Mendoza (DF)</v>
          </cell>
          <cell r="I1368"/>
          <cell r="J1368" t="str">
            <v>FRANCISCO</v>
          </cell>
          <cell r="K1368" t="str">
            <v>VILLALOBOS</v>
          </cell>
          <cell r="L1368" t="str">
            <v>HERNANDEZ</v>
          </cell>
          <cell r="M1368">
            <v>3000</v>
          </cell>
          <cell r="N1368">
            <v>2.2599999999999998</v>
          </cell>
          <cell r="O1368" t="str">
            <v>SEMANAL</v>
          </cell>
          <cell r="P1368">
            <v>40009</v>
          </cell>
        </row>
        <row r="1369">
          <cell r="B1369">
            <v>1411</v>
          </cell>
          <cell r="C1369"/>
          <cell r="D1369" t="str">
            <v>C</v>
          </cell>
          <cell r="E1369" t="str">
            <v>LIQUIDADO</v>
          </cell>
          <cell r="F1369"/>
          <cell r="G1369" t="str">
            <v>PERSONAL</v>
          </cell>
          <cell r="H1369" t="str">
            <v>Monica Flores Mendoza (DF)</v>
          </cell>
          <cell r="I1369"/>
          <cell r="J1369" t="str">
            <v>SABINA</v>
          </cell>
          <cell r="K1369" t="str">
            <v>TORRES</v>
          </cell>
          <cell r="L1369" t="str">
            <v>SANCHEZ</v>
          </cell>
          <cell r="M1369">
            <v>3000</v>
          </cell>
          <cell r="N1369">
            <v>2.57</v>
          </cell>
          <cell r="O1369" t="str">
            <v>SEMANAL</v>
          </cell>
          <cell r="P1369">
            <v>40009</v>
          </cell>
        </row>
        <row r="1370">
          <cell r="B1370">
            <v>1412</v>
          </cell>
          <cell r="C1370"/>
          <cell r="D1370" t="str">
            <v>D</v>
          </cell>
          <cell r="E1370" t="str">
            <v>LIQUIDADO</v>
          </cell>
          <cell r="F1370"/>
          <cell r="G1370" t="str">
            <v>PERSONAL</v>
          </cell>
          <cell r="H1370" t="str">
            <v>Monica Flores Mendoza (DF)</v>
          </cell>
          <cell r="I1370"/>
          <cell r="J1370" t="str">
            <v>EPIFANIO</v>
          </cell>
          <cell r="K1370" t="str">
            <v>VIDAL</v>
          </cell>
          <cell r="L1370" t="str">
            <v>PUENTE</v>
          </cell>
          <cell r="M1370">
            <v>7000</v>
          </cell>
          <cell r="N1370">
            <v>1.94</v>
          </cell>
          <cell r="O1370" t="str">
            <v>SEMANAL</v>
          </cell>
          <cell r="P1370">
            <v>40009</v>
          </cell>
        </row>
        <row r="1371">
          <cell r="B1371">
            <v>1413</v>
          </cell>
          <cell r="C1371"/>
          <cell r="D1371" t="str">
            <v>C</v>
          </cell>
          <cell r="E1371" t="str">
            <v>LIQUIDADO</v>
          </cell>
          <cell r="F1371"/>
          <cell r="G1371" t="str">
            <v>PERSONAL</v>
          </cell>
          <cell r="H1371" t="str">
            <v>Monica Flores Mendoza (DF)</v>
          </cell>
          <cell r="I1371"/>
          <cell r="J1371" t="str">
            <v>FELIPE</v>
          </cell>
          <cell r="K1371" t="str">
            <v>SAUCEDO</v>
          </cell>
          <cell r="L1371" t="str">
            <v>AGUILAR</v>
          </cell>
          <cell r="M1371">
            <v>12500</v>
          </cell>
          <cell r="N1371">
            <v>3.6</v>
          </cell>
          <cell r="O1371" t="str">
            <v>CATORCENAL</v>
          </cell>
          <cell r="P1371">
            <v>40009</v>
          </cell>
        </row>
        <row r="1372">
          <cell r="B1372">
            <v>1414</v>
          </cell>
          <cell r="C1372"/>
          <cell r="D1372" t="str">
            <v>B</v>
          </cell>
          <cell r="E1372" t="str">
            <v>LIQUIDADO</v>
          </cell>
          <cell r="F1372"/>
          <cell r="G1372" t="str">
            <v>PERSONAL</v>
          </cell>
          <cell r="H1372" t="str">
            <v>Monica Flores Mendoza (DF)</v>
          </cell>
          <cell r="I1372"/>
          <cell r="J1372" t="str">
            <v>Erika Denisse</v>
          </cell>
          <cell r="K1372" t="str">
            <v>Rivera</v>
          </cell>
          <cell r="L1372" t="str">
            <v>Rodriguez</v>
          </cell>
          <cell r="M1372">
            <v>20000</v>
          </cell>
          <cell r="N1372">
            <v>1.75</v>
          </cell>
          <cell r="O1372" t="str">
            <v>SEMANAL</v>
          </cell>
          <cell r="P1372">
            <v>40009</v>
          </cell>
        </row>
        <row r="1373">
          <cell r="B1373">
            <v>1415</v>
          </cell>
          <cell r="C1373"/>
          <cell r="D1373" t="str">
            <v>D</v>
          </cell>
          <cell r="E1373" t="str">
            <v>LIQUIDADO</v>
          </cell>
          <cell r="F1373"/>
          <cell r="G1373" t="str">
            <v>PERSONAL</v>
          </cell>
          <cell r="H1373" t="str">
            <v>Marcela Lopez Munoz</v>
          </cell>
          <cell r="I1373"/>
          <cell r="J1373" t="str">
            <v>JESUS</v>
          </cell>
          <cell r="K1373" t="str">
            <v>NIETO</v>
          </cell>
          <cell r="L1373" t="str">
            <v>GONZALEZ</v>
          </cell>
          <cell r="M1373">
            <v>9000</v>
          </cell>
          <cell r="N1373">
            <v>1.9</v>
          </cell>
          <cell r="O1373" t="str">
            <v>SEMANAL</v>
          </cell>
          <cell r="P1373">
            <v>40009</v>
          </cell>
        </row>
        <row r="1374">
          <cell r="B1374">
            <v>1417</v>
          </cell>
          <cell r="C1374"/>
          <cell r="D1374" t="str">
            <v>C</v>
          </cell>
          <cell r="E1374" t="str">
            <v>LIQUIDADO</v>
          </cell>
          <cell r="F1374"/>
          <cell r="G1374" t="str">
            <v>PERSONAL</v>
          </cell>
          <cell r="H1374" t="str">
            <v>Marcela Lopez Munoz</v>
          </cell>
          <cell r="I1374"/>
          <cell r="J1374" t="str">
            <v>MARTIN RICARDO</v>
          </cell>
          <cell r="K1374" t="str">
            <v>HERRERA</v>
          </cell>
          <cell r="L1374" t="str">
            <v>GARCIA</v>
          </cell>
          <cell r="M1374">
            <v>8000</v>
          </cell>
          <cell r="N1374">
            <v>3.87</v>
          </cell>
          <cell r="O1374" t="str">
            <v>QUINCENAL</v>
          </cell>
          <cell r="P1374">
            <v>40014</v>
          </cell>
        </row>
        <row r="1375">
          <cell r="B1375">
            <v>1418</v>
          </cell>
          <cell r="C1375"/>
          <cell r="D1375" t="str">
            <v>A</v>
          </cell>
          <cell r="E1375" t="str">
            <v>LIQUIDADO</v>
          </cell>
          <cell r="F1375"/>
          <cell r="G1375" t="str">
            <v>PERSONAL</v>
          </cell>
          <cell r="H1375" t="str">
            <v>Marcela Lopez Munoz</v>
          </cell>
          <cell r="I1375"/>
          <cell r="J1375" t="str">
            <v>JOSE ANTONIO</v>
          </cell>
          <cell r="K1375" t="str">
            <v>REYES</v>
          </cell>
          <cell r="L1375" t="str">
            <v>ROJAS</v>
          </cell>
          <cell r="M1375">
            <v>10000</v>
          </cell>
          <cell r="N1375">
            <v>2.15</v>
          </cell>
          <cell r="O1375" t="str">
            <v>SEMANAL</v>
          </cell>
          <cell r="P1375">
            <v>40014</v>
          </cell>
        </row>
        <row r="1376">
          <cell r="B1376">
            <v>1419</v>
          </cell>
          <cell r="C1376"/>
          <cell r="D1376" t="str">
            <v>D</v>
          </cell>
          <cell r="E1376" t="str">
            <v>LIQUIDADO</v>
          </cell>
          <cell r="F1376"/>
          <cell r="G1376" t="str">
            <v>PERSONAL</v>
          </cell>
          <cell r="H1376" t="str">
            <v>Marcela Lopez Munoz</v>
          </cell>
          <cell r="I1376"/>
          <cell r="J1376" t="str">
            <v>SOFIA</v>
          </cell>
          <cell r="K1376" t="str">
            <v>VIGENOR</v>
          </cell>
          <cell r="L1376" t="str">
            <v>CARRANZA</v>
          </cell>
          <cell r="M1376">
            <v>3000</v>
          </cell>
          <cell r="N1376">
            <v>2.57</v>
          </cell>
          <cell r="O1376" t="str">
            <v>SEMANAL</v>
          </cell>
          <cell r="P1376">
            <v>40014</v>
          </cell>
        </row>
        <row r="1377">
          <cell r="B1377">
            <v>1420</v>
          </cell>
          <cell r="C1377"/>
          <cell r="D1377" t="str">
            <v>B</v>
          </cell>
          <cell r="E1377" t="str">
            <v>LIQUIDADO</v>
          </cell>
          <cell r="F1377"/>
          <cell r="G1377" t="str">
            <v>PERSONAL</v>
          </cell>
          <cell r="H1377" t="str">
            <v>Angelica Tabares Lopez</v>
          </cell>
          <cell r="I1377"/>
          <cell r="J1377" t="str">
            <v>Humberta</v>
          </cell>
          <cell r="K1377" t="str">
            <v>Aquino</v>
          </cell>
          <cell r="L1377" t="str">
            <v>Lopez</v>
          </cell>
          <cell r="M1377">
            <v>4000</v>
          </cell>
          <cell r="N1377">
            <v>2.4</v>
          </cell>
          <cell r="O1377" t="str">
            <v>SEMANAL</v>
          </cell>
          <cell r="P1377">
            <v>40014</v>
          </cell>
        </row>
        <row r="1378">
          <cell r="B1378">
            <v>1421</v>
          </cell>
          <cell r="C1378"/>
          <cell r="D1378" t="str">
            <v>C</v>
          </cell>
          <cell r="E1378" t="str">
            <v>LIQUIDADO</v>
          </cell>
          <cell r="F1378"/>
          <cell r="G1378" t="str">
            <v>PERSONAL</v>
          </cell>
          <cell r="H1378" t="str">
            <v>Angelica Tabares Lopez</v>
          </cell>
          <cell r="I1378"/>
          <cell r="J1378" t="str">
            <v>YENI</v>
          </cell>
          <cell r="K1378" t="str">
            <v>GARCIA</v>
          </cell>
          <cell r="L1378" t="str">
            <v>HERNANDEZ</v>
          </cell>
          <cell r="M1378">
            <v>4000</v>
          </cell>
          <cell r="N1378">
            <v>2.4</v>
          </cell>
          <cell r="O1378" t="str">
            <v>SEMANAL</v>
          </cell>
          <cell r="P1378">
            <v>40014</v>
          </cell>
        </row>
        <row r="1379">
          <cell r="B1379">
            <v>1422</v>
          </cell>
          <cell r="C1379"/>
          <cell r="D1379" t="str">
            <v>C</v>
          </cell>
          <cell r="E1379" t="str">
            <v>LIQUIDADO</v>
          </cell>
          <cell r="F1379"/>
          <cell r="G1379" t="str">
            <v>PERSONAL</v>
          </cell>
          <cell r="H1379" t="str">
            <v>Marcela Lopez Munoz</v>
          </cell>
          <cell r="I1379"/>
          <cell r="J1379" t="str">
            <v>MARIA DEL CARMEN</v>
          </cell>
          <cell r="K1379" t="str">
            <v>LOPEZ</v>
          </cell>
          <cell r="L1379" t="str">
            <v>HERNANDEZ</v>
          </cell>
          <cell r="M1379">
            <v>5000</v>
          </cell>
          <cell r="N1379">
            <v>2.33</v>
          </cell>
          <cell r="O1379" t="str">
            <v>SEMANAL</v>
          </cell>
          <cell r="P1379">
            <v>40014</v>
          </cell>
        </row>
        <row r="1380">
          <cell r="B1380">
            <v>1423</v>
          </cell>
          <cell r="C1380"/>
          <cell r="D1380" t="str">
            <v>C</v>
          </cell>
          <cell r="E1380" t="str">
            <v>LIQUIDADO</v>
          </cell>
          <cell r="F1380"/>
          <cell r="G1380" t="str">
            <v>PERSONAL</v>
          </cell>
          <cell r="H1380" t="str">
            <v>Marcela Lopez Munoz</v>
          </cell>
          <cell r="I1380"/>
          <cell r="J1380" t="str">
            <v>Maribel</v>
          </cell>
          <cell r="K1380" t="str">
            <v>Rodriguez</v>
          </cell>
          <cell r="L1380" t="str">
            <v>Vega</v>
          </cell>
          <cell r="M1380">
            <v>4000</v>
          </cell>
          <cell r="N1380">
            <v>2.4</v>
          </cell>
          <cell r="O1380" t="str">
            <v>SEMANAL</v>
          </cell>
          <cell r="P1380">
            <v>40014</v>
          </cell>
        </row>
        <row r="1381">
          <cell r="B1381">
            <v>1424</v>
          </cell>
          <cell r="C1381"/>
          <cell r="D1381" t="str">
            <v>D</v>
          </cell>
          <cell r="E1381" t="str">
            <v>LIQUIDADO</v>
          </cell>
          <cell r="F1381"/>
          <cell r="G1381" t="str">
            <v>PERSONAL</v>
          </cell>
          <cell r="H1381" t="str">
            <v>Administracion</v>
          </cell>
          <cell r="I1381"/>
          <cell r="J1381" t="str">
            <v>ALEJANDRO JUAN</v>
          </cell>
          <cell r="K1381" t="str">
            <v>MOCH</v>
          </cell>
          <cell r="L1381" t="str">
            <v>MARTINEZ</v>
          </cell>
          <cell r="M1381">
            <v>63000</v>
          </cell>
          <cell r="N1381">
            <v>3.45</v>
          </cell>
          <cell r="O1381" t="str">
            <v>MENSUAL</v>
          </cell>
          <cell r="P1381">
            <v>40014</v>
          </cell>
        </row>
        <row r="1382">
          <cell r="B1382">
            <v>1425</v>
          </cell>
          <cell r="C1382"/>
          <cell r="D1382" t="str">
            <v>D</v>
          </cell>
          <cell r="E1382" t="str">
            <v>LIQUIDADO</v>
          </cell>
          <cell r="F1382"/>
          <cell r="G1382" t="str">
            <v>PERSONAL</v>
          </cell>
          <cell r="H1382" t="str">
            <v>Administracion</v>
          </cell>
          <cell r="I1382"/>
          <cell r="J1382" t="str">
            <v>RODRIGO</v>
          </cell>
          <cell r="K1382" t="str">
            <v>SANCHEZ</v>
          </cell>
          <cell r="L1382" t="str">
            <v>VAZQUEZ</v>
          </cell>
          <cell r="M1382">
            <v>150000</v>
          </cell>
          <cell r="N1382">
            <v>0.22</v>
          </cell>
          <cell r="O1382" t="str">
            <v>MENSUAL</v>
          </cell>
          <cell r="P1382">
            <v>40014</v>
          </cell>
        </row>
        <row r="1383">
          <cell r="B1383">
            <v>1426</v>
          </cell>
          <cell r="C1383"/>
          <cell r="D1383" t="str">
            <v>C</v>
          </cell>
          <cell r="E1383" t="str">
            <v>LIQUIDADO</v>
          </cell>
          <cell r="F1383"/>
          <cell r="G1383" t="str">
            <v>PERSONAL</v>
          </cell>
          <cell r="H1383" t="str">
            <v>Marcela Lopez Munoz</v>
          </cell>
          <cell r="I1383"/>
          <cell r="J1383" t="str">
            <v>RICARDO</v>
          </cell>
          <cell r="K1383" t="str">
            <v>VICTORIA</v>
          </cell>
          <cell r="L1383" t="str">
            <v>REYES</v>
          </cell>
          <cell r="M1383">
            <v>10000</v>
          </cell>
          <cell r="N1383">
            <v>2.15</v>
          </cell>
          <cell r="O1383" t="str">
            <v>SEMANAL</v>
          </cell>
          <cell r="P1383">
            <v>40016</v>
          </cell>
        </row>
        <row r="1384">
          <cell r="B1384">
            <v>1427</v>
          </cell>
          <cell r="C1384"/>
          <cell r="D1384" t="str">
            <v>B</v>
          </cell>
          <cell r="E1384" t="str">
            <v>LIQUIDADO</v>
          </cell>
          <cell r="F1384"/>
          <cell r="G1384" t="str">
            <v>PERSONAL</v>
          </cell>
          <cell r="H1384" t="str">
            <v>Marcela Lopez Munoz</v>
          </cell>
          <cell r="I1384"/>
          <cell r="J1384" t="str">
            <v>ESPERANZA</v>
          </cell>
          <cell r="K1384" t="str">
            <v>GARCIA</v>
          </cell>
          <cell r="L1384" t="str">
            <v>ENRIQUEZ</v>
          </cell>
          <cell r="M1384">
            <v>10000</v>
          </cell>
          <cell r="N1384">
            <v>1.87</v>
          </cell>
          <cell r="O1384" t="str">
            <v>SEMANAL</v>
          </cell>
          <cell r="P1384">
            <v>40016</v>
          </cell>
        </row>
        <row r="1385">
          <cell r="B1385">
            <v>1428</v>
          </cell>
          <cell r="C1385"/>
          <cell r="D1385" t="str">
            <v>B</v>
          </cell>
          <cell r="E1385" t="str">
            <v>LIQUIDADO</v>
          </cell>
          <cell r="F1385"/>
          <cell r="G1385" t="str">
            <v>PERSONAL</v>
          </cell>
          <cell r="H1385" t="str">
            <v>Marcela Lopez Munoz</v>
          </cell>
          <cell r="I1385"/>
          <cell r="J1385" t="str">
            <v>LAURA</v>
          </cell>
          <cell r="K1385" t="str">
            <v>ISLAS</v>
          </cell>
          <cell r="L1385" t="str">
            <v>BADILLO</v>
          </cell>
          <cell r="M1385">
            <v>8000</v>
          </cell>
          <cell r="N1385">
            <v>1.91</v>
          </cell>
          <cell r="O1385" t="str">
            <v>SEMANAL</v>
          </cell>
          <cell r="P1385">
            <v>40016</v>
          </cell>
        </row>
        <row r="1386">
          <cell r="B1386">
            <v>1429</v>
          </cell>
          <cell r="C1386"/>
          <cell r="D1386" t="str">
            <v>B</v>
          </cell>
          <cell r="E1386" t="str">
            <v>LIQUIDADO</v>
          </cell>
          <cell r="F1386"/>
          <cell r="G1386" t="str">
            <v>PERSONAL</v>
          </cell>
          <cell r="H1386" t="str">
            <v>Marcela Lopez Munoz</v>
          </cell>
          <cell r="I1386"/>
          <cell r="J1386" t="str">
            <v>VERONICA GUADALUPE</v>
          </cell>
          <cell r="K1386" t="str">
            <v>BAUTISTA</v>
          </cell>
          <cell r="L1386" t="str">
            <v>RODRIGUEZ</v>
          </cell>
          <cell r="M1386">
            <v>8000</v>
          </cell>
          <cell r="N1386">
            <v>1.91</v>
          </cell>
          <cell r="O1386" t="str">
            <v>SEMANAL</v>
          </cell>
          <cell r="P1386">
            <v>40016</v>
          </cell>
        </row>
        <row r="1387">
          <cell r="B1387">
            <v>1430</v>
          </cell>
          <cell r="C1387"/>
          <cell r="D1387" t="str">
            <v>C</v>
          </cell>
          <cell r="E1387" t="str">
            <v>LIQUIDADO</v>
          </cell>
          <cell r="F1387"/>
          <cell r="G1387" t="str">
            <v>PERSONAL</v>
          </cell>
          <cell r="H1387" t="str">
            <v>Angelica Tabares Lopez</v>
          </cell>
          <cell r="I1387"/>
          <cell r="J1387" t="str">
            <v>PRISCILA</v>
          </cell>
          <cell r="K1387" t="str">
            <v>MARTINEZ</v>
          </cell>
          <cell r="L1387" t="str">
            <v>REYES</v>
          </cell>
          <cell r="M1387">
            <v>5000</v>
          </cell>
          <cell r="N1387">
            <v>4.04</v>
          </cell>
          <cell r="O1387" t="str">
            <v>CATORCENAL</v>
          </cell>
          <cell r="P1387">
            <v>40016</v>
          </cell>
        </row>
        <row r="1388">
          <cell r="B1388">
            <v>1431</v>
          </cell>
          <cell r="C1388"/>
          <cell r="D1388" t="str">
            <v>C</v>
          </cell>
          <cell r="E1388" t="str">
            <v>LIQUIDADO</v>
          </cell>
          <cell r="F1388"/>
          <cell r="G1388" t="str">
            <v>PERSONAL</v>
          </cell>
          <cell r="H1388" t="str">
            <v>Angelica Tabares Lopez</v>
          </cell>
          <cell r="I1388"/>
          <cell r="J1388" t="str">
            <v>YESENIA</v>
          </cell>
          <cell r="K1388" t="str">
            <v>ESTRADA</v>
          </cell>
          <cell r="L1388" t="str">
            <v>ESQUIVEL</v>
          </cell>
          <cell r="M1388">
            <v>9000</v>
          </cell>
          <cell r="N1388">
            <v>1.9</v>
          </cell>
          <cell r="O1388" t="str">
            <v>SEMANAL</v>
          </cell>
          <cell r="P1388">
            <v>40016</v>
          </cell>
        </row>
        <row r="1389">
          <cell r="B1389">
            <v>1432</v>
          </cell>
          <cell r="C1389"/>
          <cell r="D1389" t="str">
            <v>D</v>
          </cell>
          <cell r="E1389" t="str">
            <v>LIQUIDADO</v>
          </cell>
          <cell r="F1389"/>
          <cell r="G1389" t="str">
            <v>PERSONAL</v>
          </cell>
          <cell r="H1389" t="str">
            <v>Monica Flores Mendoza (DF)</v>
          </cell>
          <cell r="I1389"/>
          <cell r="J1389" t="str">
            <v>JUAN ANTONIO</v>
          </cell>
          <cell r="K1389" t="str">
            <v>SAN JUAN</v>
          </cell>
          <cell r="L1389" t="str">
            <v>SOLANO</v>
          </cell>
          <cell r="M1389">
            <v>15000</v>
          </cell>
          <cell r="N1389">
            <v>1.78</v>
          </cell>
          <cell r="O1389" t="str">
            <v>SEMANAL</v>
          </cell>
          <cell r="P1389">
            <v>40018</v>
          </cell>
        </row>
        <row r="1390">
          <cell r="B1390">
            <v>1433</v>
          </cell>
          <cell r="C1390"/>
          <cell r="D1390" t="str">
            <v>D</v>
          </cell>
          <cell r="E1390" t="str">
            <v>LIQUIDADO</v>
          </cell>
          <cell r="F1390"/>
          <cell r="G1390" t="str">
            <v>PERSONAL</v>
          </cell>
          <cell r="H1390" t="str">
            <v>Administracion</v>
          </cell>
          <cell r="I1390"/>
          <cell r="J1390" t="str">
            <v>JORGE</v>
          </cell>
          <cell r="K1390" t="str">
            <v>MARTINEZ DE VELASCO</v>
          </cell>
          <cell r="L1390" t="str">
            <v>B PEREZ</v>
          </cell>
          <cell r="M1390">
            <v>137000</v>
          </cell>
          <cell r="N1390">
            <v>1.5</v>
          </cell>
          <cell r="O1390" t="str">
            <v>MENSUAL</v>
          </cell>
          <cell r="P1390">
            <v>40016</v>
          </cell>
        </row>
        <row r="1391">
          <cell r="B1391">
            <v>1434</v>
          </cell>
          <cell r="C1391"/>
          <cell r="D1391" t="str">
            <v>C</v>
          </cell>
          <cell r="E1391" t="str">
            <v>LIQUIDADO</v>
          </cell>
          <cell r="F1391"/>
          <cell r="G1391" t="str">
            <v>PERSONAL</v>
          </cell>
          <cell r="H1391" t="str">
            <v>Angelica Tabares Lopez</v>
          </cell>
          <cell r="I1391"/>
          <cell r="J1391" t="str">
            <v>MARIELI</v>
          </cell>
          <cell r="K1391" t="str">
            <v>VELAZQUEZ</v>
          </cell>
          <cell r="L1391" t="str">
            <v>OSNAYA</v>
          </cell>
          <cell r="M1391">
            <v>3000</v>
          </cell>
          <cell r="N1391">
            <v>2.57</v>
          </cell>
          <cell r="O1391" t="str">
            <v>SEMANAL</v>
          </cell>
          <cell r="P1391">
            <v>40016</v>
          </cell>
        </row>
        <row r="1392">
          <cell r="B1392">
            <v>1435</v>
          </cell>
          <cell r="C1392"/>
          <cell r="D1392" t="str">
            <v>B</v>
          </cell>
          <cell r="E1392" t="str">
            <v>LIQUIDADO</v>
          </cell>
          <cell r="F1392"/>
          <cell r="G1392" t="str">
            <v>PERSONAL</v>
          </cell>
          <cell r="H1392" t="str">
            <v>Monica Flores Mendoza (DF)</v>
          </cell>
          <cell r="I1392"/>
          <cell r="J1392" t="str">
            <v>CARLOS HUMBERTO</v>
          </cell>
          <cell r="K1392" t="str">
            <v>GODINEZ</v>
          </cell>
          <cell r="L1392" t="str">
            <v>CRUZ</v>
          </cell>
          <cell r="M1392">
            <v>3000</v>
          </cell>
          <cell r="N1392">
            <v>5.14</v>
          </cell>
          <cell r="O1392" t="str">
            <v>CATORCENAL</v>
          </cell>
          <cell r="P1392">
            <v>40018</v>
          </cell>
        </row>
        <row r="1393">
          <cell r="B1393">
            <v>1436</v>
          </cell>
          <cell r="C1393"/>
          <cell r="D1393" t="str">
            <v>D</v>
          </cell>
          <cell r="E1393" t="str">
            <v>LIQUIDADO</v>
          </cell>
          <cell r="F1393"/>
          <cell r="G1393" t="str">
            <v>PERSONAL</v>
          </cell>
          <cell r="H1393" t="str">
            <v>Angelica Tabares Lopez</v>
          </cell>
          <cell r="I1393"/>
          <cell r="J1393" t="str">
            <v>KAREN ANNAID</v>
          </cell>
          <cell r="K1393" t="str">
            <v>LOREDO</v>
          </cell>
          <cell r="L1393" t="str">
            <v>MARTINEZ</v>
          </cell>
          <cell r="M1393">
            <v>20000</v>
          </cell>
          <cell r="N1393">
            <v>3.5</v>
          </cell>
          <cell r="O1393" t="str">
            <v>CATORCENAL</v>
          </cell>
          <cell r="P1393">
            <v>40017</v>
          </cell>
        </row>
        <row r="1394">
          <cell r="B1394">
            <v>1437</v>
          </cell>
          <cell r="C1394"/>
          <cell r="D1394" t="str">
            <v>B</v>
          </cell>
          <cell r="E1394" t="str">
            <v>LIQUIDADO</v>
          </cell>
          <cell r="F1394"/>
          <cell r="G1394" t="str">
            <v>PERSONAL</v>
          </cell>
          <cell r="H1394" t="str">
            <v>Angelica Tabares Lopez</v>
          </cell>
          <cell r="I1394"/>
          <cell r="J1394" t="str">
            <v>ELIZABETH</v>
          </cell>
          <cell r="K1394" t="str">
            <v>RAMIREZ</v>
          </cell>
          <cell r="L1394" t="str">
            <v>HEREDIA</v>
          </cell>
          <cell r="M1394">
            <v>10000</v>
          </cell>
          <cell r="N1394">
            <v>2.15</v>
          </cell>
          <cell r="O1394" t="str">
            <v>SEMANAL</v>
          </cell>
          <cell r="P1394">
            <v>40018</v>
          </cell>
        </row>
        <row r="1395">
          <cell r="B1395">
            <v>1438</v>
          </cell>
          <cell r="C1395"/>
          <cell r="D1395" t="str">
            <v>B</v>
          </cell>
          <cell r="E1395" t="str">
            <v>LIQUIDADO</v>
          </cell>
          <cell r="F1395"/>
          <cell r="G1395" t="str">
            <v>PERSONAL</v>
          </cell>
          <cell r="H1395" t="str">
            <v>Angelica Tabares Lopez</v>
          </cell>
          <cell r="I1395"/>
          <cell r="J1395" t="str">
            <v>CLAUDIA</v>
          </cell>
          <cell r="K1395" t="str">
            <v>GUTIERREZ</v>
          </cell>
          <cell r="L1395" t="str">
            <v>ROSAS</v>
          </cell>
          <cell r="M1395">
            <v>8000</v>
          </cell>
          <cell r="N1395">
            <v>1.91</v>
          </cell>
          <cell r="O1395" t="str">
            <v>SEMANAL</v>
          </cell>
          <cell r="P1395">
            <v>40018</v>
          </cell>
        </row>
        <row r="1396">
          <cell r="B1396">
            <v>1439</v>
          </cell>
          <cell r="C1396"/>
          <cell r="D1396" t="str">
            <v>B</v>
          </cell>
          <cell r="E1396" t="str">
            <v>LIQUIDADO</v>
          </cell>
          <cell r="F1396"/>
          <cell r="G1396" t="str">
            <v>PERSONAL</v>
          </cell>
          <cell r="H1396" t="str">
            <v>Angelica Tabares Lopez</v>
          </cell>
          <cell r="I1396"/>
          <cell r="J1396" t="str">
            <v>JOB</v>
          </cell>
          <cell r="K1396" t="str">
            <v>ESTRADA</v>
          </cell>
          <cell r="L1396" t="str">
            <v>MARTINEZ</v>
          </cell>
          <cell r="M1396">
            <v>9000</v>
          </cell>
          <cell r="N1396">
            <v>1.9</v>
          </cell>
          <cell r="O1396" t="str">
            <v>SEMANAL</v>
          </cell>
          <cell r="P1396">
            <v>40018</v>
          </cell>
        </row>
        <row r="1397">
          <cell r="B1397">
            <v>1440</v>
          </cell>
          <cell r="C1397"/>
          <cell r="D1397" t="str">
            <v>B</v>
          </cell>
          <cell r="E1397" t="str">
            <v>LIQUIDADO</v>
          </cell>
          <cell r="F1397"/>
          <cell r="G1397" t="str">
            <v>PERSONAL</v>
          </cell>
          <cell r="H1397" t="str">
            <v>Marcela Lopez Munoz</v>
          </cell>
          <cell r="I1397"/>
          <cell r="J1397" t="str">
            <v>MARIA DARIA ALICIA</v>
          </cell>
          <cell r="K1397" t="str">
            <v>RIVERA</v>
          </cell>
          <cell r="L1397" t="str">
            <v>MORA</v>
          </cell>
          <cell r="M1397">
            <v>5000</v>
          </cell>
          <cell r="N1397">
            <v>2.33</v>
          </cell>
          <cell r="O1397" t="str">
            <v>SEMANAL</v>
          </cell>
          <cell r="P1397">
            <v>40018</v>
          </cell>
        </row>
        <row r="1398">
          <cell r="B1398">
            <v>1441</v>
          </cell>
          <cell r="C1398"/>
          <cell r="D1398" t="str">
            <v>C</v>
          </cell>
          <cell r="E1398" t="str">
            <v>LIQUIDADO</v>
          </cell>
          <cell r="F1398"/>
          <cell r="G1398" t="str">
            <v>PERSONAL</v>
          </cell>
          <cell r="H1398" t="str">
            <v>Marcela Lopez Munoz</v>
          </cell>
          <cell r="I1398"/>
          <cell r="J1398" t="str">
            <v>ALFREDO</v>
          </cell>
          <cell r="K1398" t="str">
            <v>MORALES</v>
          </cell>
          <cell r="L1398" t="str">
            <v>FLORES</v>
          </cell>
          <cell r="M1398">
            <v>3000</v>
          </cell>
          <cell r="N1398">
            <v>2.2599999999999998</v>
          </cell>
          <cell r="O1398" t="str">
            <v>SEMANAL</v>
          </cell>
          <cell r="P1398">
            <v>40018</v>
          </cell>
        </row>
        <row r="1399">
          <cell r="B1399">
            <v>1442</v>
          </cell>
          <cell r="C1399"/>
          <cell r="D1399" t="str">
            <v>B</v>
          </cell>
          <cell r="E1399" t="str">
            <v>LIQUIDADO</v>
          </cell>
          <cell r="F1399"/>
          <cell r="G1399" t="str">
            <v>PERSONAL</v>
          </cell>
          <cell r="H1399" t="str">
            <v>Marcela Lopez Munoz</v>
          </cell>
          <cell r="I1399"/>
          <cell r="J1399" t="str">
            <v>MINERVA</v>
          </cell>
          <cell r="K1399" t="str">
            <v>GARCIA</v>
          </cell>
          <cell r="L1399" t="str">
            <v>TADEO</v>
          </cell>
          <cell r="M1399">
            <v>5000</v>
          </cell>
          <cell r="N1399">
            <v>2.02</v>
          </cell>
          <cell r="O1399" t="str">
            <v>SEMANAL</v>
          </cell>
          <cell r="P1399">
            <v>40018</v>
          </cell>
        </row>
        <row r="1400">
          <cell r="B1400">
            <v>1443</v>
          </cell>
          <cell r="C1400"/>
          <cell r="D1400" t="str">
            <v>D</v>
          </cell>
          <cell r="E1400" t="str">
            <v>LIQUIDADO</v>
          </cell>
          <cell r="F1400"/>
          <cell r="G1400" t="str">
            <v>PERSONAL</v>
          </cell>
          <cell r="H1400" t="str">
            <v>Marcela Lopez Munoz</v>
          </cell>
          <cell r="I1400"/>
          <cell r="J1400" t="str">
            <v>MARIA GUADALUPE</v>
          </cell>
          <cell r="K1400" t="str">
            <v>SUASTEZ</v>
          </cell>
          <cell r="L1400" t="str">
            <v>DIAZ</v>
          </cell>
          <cell r="M1400">
            <v>4000</v>
          </cell>
          <cell r="N1400">
            <v>2.12</v>
          </cell>
          <cell r="O1400" t="str">
            <v>SEMANAL</v>
          </cell>
          <cell r="P1400">
            <v>40018</v>
          </cell>
        </row>
        <row r="1401">
          <cell r="B1401">
            <v>1444</v>
          </cell>
          <cell r="C1401"/>
          <cell r="D1401" t="str">
            <v>C</v>
          </cell>
          <cell r="E1401" t="str">
            <v>LIQUIDADO</v>
          </cell>
          <cell r="F1401"/>
          <cell r="G1401" t="str">
            <v>PERSONAL</v>
          </cell>
          <cell r="H1401" t="str">
            <v>Administracion</v>
          </cell>
          <cell r="I1401"/>
          <cell r="J1401" t="str">
            <v>JAVIER</v>
          </cell>
          <cell r="K1401" t="str">
            <v>FONCERRADA</v>
          </cell>
          <cell r="L1401" t="str">
            <v>SANCHEZ</v>
          </cell>
          <cell r="M1401">
            <v>64000</v>
          </cell>
          <cell r="N1401">
            <v>1.38</v>
          </cell>
          <cell r="O1401" t="str">
            <v>MENSUAL</v>
          </cell>
          <cell r="P1401">
            <v>40018</v>
          </cell>
        </row>
        <row r="1402">
          <cell r="B1402">
            <v>1445</v>
          </cell>
          <cell r="C1402"/>
          <cell r="D1402" t="str">
            <v>D</v>
          </cell>
          <cell r="E1402" t="str">
            <v>LIQUIDADO</v>
          </cell>
          <cell r="F1402"/>
          <cell r="G1402" t="str">
            <v>PERSONAL</v>
          </cell>
          <cell r="H1402" t="str">
            <v>Monica Flores Mendoza (DF)</v>
          </cell>
          <cell r="I1402"/>
          <cell r="J1402" t="str">
            <v>MARIA TERESA</v>
          </cell>
          <cell r="K1402" t="str">
            <v>VELAZQUEZ</v>
          </cell>
          <cell r="L1402" t="str">
            <v>PEREZ</v>
          </cell>
          <cell r="M1402">
            <v>4000</v>
          </cell>
          <cell r="N1402">
            <v>2.12</v>
          </cell>
          <cell r="O1402" t="str">
            <v>SEMANAL</v>
          </cell>
          <cell r="P1402">
            <v>40023</v>
          </cell>
        </row>
        <row r="1403">
          <cell r="B1403">
            <v>1446</v>
          </cell>
          <cell r="C1403"/>
          <cell r="D1403" t="str">
            <v>B</v>
          </cell>
          <cell r="E1403" t="str">
            <v>LIQUIDADO</v>
          </cell>
          <cell r="F1403"/>
          <cell r="G1403" t="str">
            <v>PERSONAL</v>
          </cell>
          <cell r="H1403" t="str">
            <v>Monica Flores Mendoza (DF)</v>
          </cell>
          <cell r="I1403"/>
          <cell r="J1403" t="str">
            <v>JORGE ALEJANDRO</v>
          </cell>
          <cell r="K1403" t="str">
            <v>CUELLAR</v>
          </cell>
          <cell r="L1403" t="str">
            <v>HERNANDEZ</v>
          </cell>
          <cell r="M1403">
            <v>7000</v>
          </cell>
          <cell r="N1403">
            <v>1.94</v>
          </cell>
          <cell r="O1403" t="str">
            <v>SEMANAL</v>
          </cell>
          <cell r="P1403">
            <v>40023</v>
          </cell>
        </row>
        <row r="1404">
          <cell r="B1404">
            <v>1447</v>
          </cell>
          <cell r="C1404"/>
          <cell r="D1404" t="str">
            <v>B</v>
          </cell>
          <cell r="E1404" t="str">
            <v>LIQUIDADO</v>
          </cell>
          <cell r="F1404"/>
          <cell r="G1404" t="str">
            <v>PERSONAL</v>
          </cell>
          <cell r="H1404" t="str">
            <v>Marcela Lopez Munoz</v>
          </cell>
          <cell r="I1404"/>
          <cell r="J1404" t="str">
            <v>JORGE</v>
          </cell>
          <cell r="K1404" t="str">
            <v>DIAZ</v>
          </cell>
          <cell r="L1404" t="str">
            <v>IBARRA</v>
          </cell>
          <cell r="M1404">
            <v>10000</v>
          </cell>
          <cell r="N1404">
            <v>1.87</v>
          </cell>
          <cell r="O1404" t="str">
            <v>SEMANAL</v>
          </cell>
          <cell r="P1404">
            <v>40023</v>
          </cell>
        </row>
        <row r="1405">
          <cell r="B1405">
            <v>1448</v>
          </cell>
          <cell r="C1405"/>
          <cell r="D1405" t="str">
            <v>C</v>
          </cell>
          <cell r="E1405" t="str">
            <v>LIQUIDADO</v>
          </cell>
          <cell r="F1405"/>
          <cell r="G1405" t="str">
            <v>PERSONAL</v>
          </cell>
          <cell r="H1405" t="str">
            <v>Angelica Tabares Lopez</v>
          </cell>
          <cell r="I1405"/>
          <cell r="J1405" t="str">
            <v>LUIS ENRIQUE</v>
          </cell>
          <cell r="K1405" t="str">
            <v>MERCADO</v>
          </cell>
          <cell r="L1405" t="str">
            <v>VARELA</v>
          </cell>
          <cell r="M1405">
            <v>5000</v>
          </cell>
          <cell r="N1405">
            <v>2.33</v>
          </cell>
          <cell r="O1405" t="str">
            <v>SEMANAL</v>
          </cell>
          <cell r="P1405">
            <v>40023</v>
          </cell>
        </row>
        <row r="1406">
          <cell r="B1406">
            <v>1449</v>
          </cell>
          <cell r="C1406"/>
          <cell r="D1406" t="str">
            <v>D</v>
          </cell>
          <cell r="E1406" t="str">
            <v>LIQUIDADO</v>
          </cell>
          <cell r="F1406"/>
          <cell r="G1406" t="str">
            <v>PERSONAL</v>
          </cell>
          <cell r="H1406" t="str">
            <v>Josefina Ochoa</v>
          </cell>
          <cell r="I1406"/>
          <cell r="J1406" t="str">
            <v>ROSALIO</v>
          </cell>
          <cell r="K1406" t="str">
            <v>ESPINOZA</v>
          </cell>
          <cell r="L1406" t="str">
            <v>ESPINOZA</v>
          </cell>
          <cell r="M1406">
            <v>5000</v>
          </cell>
          <cell r="N1406">
            <v>2.33</v>
          </cell>
          <cell r="O1406" t="str">
            <v>SEMANAL</v>
          </cell>
          <cell r="P1406">
            <v>40023</v>
          </cell>
        </row>
        <row r="1407">
          <cell r="B1407">
            <v>1450</v>
          </cell>
          <cell r="C1407"/>
          <cell r="D1407" t="str">
            <v>D</v>
          </cell>
          <cell r="E1407" t="str">
            <v>INCOBRABLE</v>
          </cell>
          <cell r="F1407"/>
          <cell r="G1407" t="str">
            <v>PERSONAL</v>
          </cell>
          <cell r="H1407" t="str">
            <v>Angelica Tabares Lopez</v>
          </cell>
          <cell r="I1407"/>
          <cell r="J1407" t="str">
            <v>LAURA ROCIO</v>
          </cell>
          <cell r="K1407" t="str">
            <v>PEREZ</v>
          </cell>
          <cell r="L1407" t="str">
            <v>SANTIAGO</v>
          </cell>
          <cell r="M1407">
            <v>3000</v>
          </cell>
          <cell r="N1407">
            <v>2.57</v>
          </cell>
          <cell r="O1407" t="str">
            <v>SEMANAL</v>
          </cell>
          <cell r="P1407">
            <v>40022</v>
          </cell>
        </row>
        <row r="1408">
          <cell r="B1408">
            <v>1451</v>
          </cell>
          <cell r="C1408"/>
          <cell r="D1408" t="str">
            <v>B</v>
          </cell>
          <cell r="E1408" t="str">
            <v>LIQUIDADO</v>
          </cell>
          <cell r="F1408"/>
          <cell r="G1408" t="str">
            <v>PERSONAL</v>
          </cell>
          <cell r="H1408" t="str">
            <v>Marcela Lopez Munoz</v>
          </cell>
          <cell r="I1408"/>
          <cell r="J1408" t="str">
            <v>KAREN MISOL</v>
          </cell>
          <cell r="K1408" t="str">
            <v>RAMIREZ</v>
          </cell>
          <cell r="L1408" t="str">
            <v>SALAZAR</v>
          </cell>
          <cell r="M1408">
            <v>6000</v>
          </cell>
          <cell r="N1408">
            <v>1.96</v>
          </cell>
          <cell r="O1408" t="str">
            <v>SEMANAL</v>
          </cell>
          <cell r="P1408">
            <v>40025</v>
          </cell>
        </row>
        <row r="1409">
          <cell r="B1409">
            <v>1452</v>
          </cell>
          <cell r="C1409"/>
          <cell r="D1409" t="str">
            <v>D</v>
          </cell>
          <cell r="E1409" t="str">
            <v>LIQUIDADO</v>
          </cell>
          <cell r="F1409"/>
          <cell r="G1409" t="str">
            <v>PERSONAL</v>
          </cell>
          <cell r="H1409" t="str">
            <v>Josefina Ochoa</v>
          </cell>
          <cell r="I1409"/>
          <cell r="J1409" t="str">
            <v>MARIA DEL ROCIO</v>
          </cell>
          <cell r="K1409" t="str">
            <v>HERNANDEZ</v>
          </cell>
          <cell r="L1409" t="str">
            <v>MARTINEZ</v>
          </cell>
          <cell r="M1409">
            <v>3000</v>
          </cell>
          <cell r="N1409">
            <v>2.57</v>
          </cell>
          <cell r="O1409" t="str">
            <v>SEMANAL</v>
          </cell>
          <cell r="P1409">
            <v>40025</v>
          </cell>
        </row>
        <row r="1410">
          <cell r="B1410">
            <v>1453</v>
          </cell>
          <cell r="C1410"/>
          <cell r="D1410" t="str">
            <v>D</v>
          </cell>
          <cell r="E1410" t="str">
            <v>LIQUIDADO</v>
          </cell>
          <cell r="F1410"/>
          <cell r="G1410" t="str">
            <v>PERSONAL</v>
          </cell>
          <cell r="H1410" t="str">
            <v>Monica Flores Mendoza (DF)</v>
          </cell>
          <cell r="I1410"/>
          <cell r="J1410" t="str">
            <v>FERNANDO</v>
          </cell>
          <cell r="K1410" t="str">
            <v>VELAZQUEZ</v>
          </cell>
          <cell r="L1410" t="str">
            <v>DUARTE</v>
          </cell>
          <cell r="M1410">
            <v>8000</v>
          </cell>
          <cell r="N1410">
            <v>2.19</v>
          </cell>
          <cell r="O1410" t="str">
            <v>SEMANAL</v>
          </cell>
          <cell r="P1410">
            <v>40025</v>
          </cell>
        </row>
        <row r="1411">
          <cell r="B1411">
            <v>1454</v>
          </cell>
          <cell r="C1411"/>
          <cell r="D1411" t="str">
            <v>B</v>
          </cell>
          <cell r="E1411" t="str">
            <v>LIQUIDADO</v>
          </cell>
          <cell r="F1411"/>
          <cell r="G1411" t="str">
            <v>PERSONAL</v>
          </cell>
          <cell r="H1411" t="str">
            <v>Marcela Lopez Munoz</v>
          </cell>
          <cell r="I1411"/>
          <cell r="J1411" t="str">
            <v>MARIA TERESA</v>
          </cell>
          <cell r="K1411" t="str">
            <v>REYES</v>
          </cell>
          <cell r="L1411" t="str">
            <v>SANCHEZ</v>
          </cell>
          <cell r="M1411">
            <v>22000</v>
          </cell>
          <cell r="N1411">
            <v>1.75</v>
          </cell>
          <cell r="O1411" t="str">
            <v>SEMANAL</v>
          </cell>
          <cell r="P1411">
            <v>40025</v>
          </cell>
        </row>
        <row r="1412">
          <cell r="B1412">
            <v>1455</v>
          </cell>
          <cell r="C1412"/>
          <cell r="D1412" t="str">
            <v>D</v>
          </cell>
          <cell r="E1412" t="str">
            <v>LIQUIDADO</v>
          </cell>
          <cell r="F1412"/>
          <cell r="G1412" t="str">
            <v>PERSONAL</v>
          </cell>
          <cell r="H1412" t="str">
            <v>Angelica Tabares Lopez</v>
          </cell>
          <cell r="I1412"/>
          <cell r="J1412" t="str">
            <v>VERONICA</v>
          </cell>
          <cell r="K1412" t="str">
            <v>ESQUIVEL</v>
          </cell>
          <cell r="L1412" t="str">
            <v>HARO</v>
          </cell>
          <cell r="M1412">
            <v>6000</v>
          </cell>
          <cell r="N1412">
            <v>2.2599999999999998</v>
          </cell>
          <cell r="O1412" t="str">
            <v>SEMANAL</v>
          </cell>
          <cell r="P1412">
            <v>40024</v>
          </cell>
        </row>
        <row r="1413">
          <cell r="B1413">
            <v>1456</v>
          </cell>
          <cell r="C1413"/>
          <cell r="D1413" t="str">
            <v>B</v>
          </cell>
          <cell r="E1413" t="str">
            <v>LIQUIDADO</v>
          </cell>
          <cell r="F1413"/>
          <cell r="G1413" t="str">
            <v>PERSONAL</v>
          </cell>
          <cell r="H1413" t="str">
            <v>Angelica Tabares Lopez</v>
          </cell>
          <cell r="I1413"/>
          <cell r="J1413" t="str">
            <v>MARIA DEL CARMEN</v>
          </cell>
          <cell r="K1413" t="str">
            <v>MURILLO</v>
          </cell>
          <cell r="L1413" t="str">
            <v>JARAMILLO</v>
          </cell>
          <cell r="M1413">
            <v>5000</v>
          </cell>
          <cell r="N1413">
            <v>2.02</v>
          </cell>
          <cell r="O1413" t="str">
            <v>SEMANAL</v>
          </cell>
          <cell r="P1413">
            <v>40024</v>
          </cell>
        </row>
        <row r="1414">
          <cell r="B1414">
            <v>1457</v>
          </cell>
          <cell r="C1414"/>
          <cell r="D1414" t="str">
            <v>B</v>
          </cell>
          <cell r="E1414" t="str">
            <v>LIQUIDADO</v>
          </cell>
          <cell r="F1414"/>
          <cell r="G1414" t="str">
            <v>PERSONAL</v>
          </cell>
          <cell r="H1414" t="str">
            <v>Marcela Lopez Munoz</v>
          </cell>
          <cell r="I1414"/>
          <cell r="J1414" t="str">
            <v>FERMIN</v>
          </cell>
          <cell r="K1414" t="str">
            <v>MENDOZA</v>
          </cell>
          <cell r="L1414" t="str">
            <v>GONZALEZ</v>
          </cell>
          <cell r="M1414">
            <v>20000</v>
          </cell>
          <cell r="N1414">
            <v>3.5</v>
          </cell>
          <cell r="O1414" t="str">
            <v>QUINCENAL</v>
          </cell>
          <cell r="P1414">
            <v>40025</v>
          </cell>
        </row>
        <row r="1415">
          <cell r="B1415">
            <v>1458</v>
          </cell>
          <cell r="C1415"/>
          <cell r="D1415" t="str">
            <v>B</v>
          </cell>
          <cell r="E1415" t="str">
            <v>LIQUIDADO</v>
          </cell>
          <cell r="F1415"/>
          <cell r="G1415" t="str">
            <v>PERSONAL</v>
          </cell>
          <cell r="H1415" t="str">
            <v>Monica Flores Mendoza (DF)</v>
          </cell>
          <cell r="I1415"/>
          <cell r="J1415" t="str">
            <v>JOSE ANTONIO</v>
          </cell>
          <cell r="K1415" t="str">
            <v>NAVARRO</v>
          </cell>
          <cell r="L1415" t="str">
            <v>TAPIA</v>
          </cell>
          <cell r="M1415">
            <v>10000</v>
          </cell>
          <cell r="N1415">
            <v>1.87</v>
          </cell>
          <cell r="O1415" t="str">
            <v>CATORCENAL</v>
          </cell>
          <cell r="P1415">
            <v>40030</v>
          </cell>
        </row>
        <row r="1416">
          <cell r="B1416">
            <v>1459</v>
          </cell>
          <cell r="C1416"/>
          <cell r="D1416" t="str">
            <v>C</v>
          </cell>
          <cell r="E1416" t="str">
            <v>LIQUIDADO</v>
          </cell>
          <cell r="F1416"/>
          <cell r="G1416" t="str">
            <v>PERSONAL</v>
          </cell>
          <cell r="H1416" t="str">
            <v>Angelica Tabares Lopez</v>
          </cell>
          <cell r="I1416"/>
          <cell r="J1416" t="str">
            <v>AURORA</v>
          </cell>
          <cell r="K1416" t="str">
            <v>ORTIZ</v>
          </cell>
          <cell r="L1416" t="str">
            <v>CRISANTO</v>
          </cell>
          <cell r="M1416">
            <v>9000</v>
          </cell>
          <cell r="N1416">
            <v>1.9</v>
          </cell>
          <cell r="O1416" t="str">
            <v>SEMANAL</v>
          </cell>
          <cell r="P1416">
            <v>40029</v>
          </cell>
        </row>
        <row r="1417">
          <cell r="B1417">
            <v>1460</v>
          </cell>
          <cell r="C1417"/>
          <cell r="D1417" t="str">
            <v>C</v>
          </cell>
          <cell r="E1417" t="str">
            <v>LIQUIDADO</v>
          </cell>
          <cell r="F1417"/>
          <cell r="G1417" t="str">
            <v>PERSONAL</v>
          </cell>
          <cell r="H1417" t="str">
            <v>Angelica Tabares Lopez</v>
          </cell>
          <cell r="I1417"/>
          <cell r="J1417" t="str">
            <v>CELIA</v>
          </cell>
          <cell r="K1417" t="str">
            <v>TORRES</v>
          </cell>
          <cell r="L1417" t="str">
            <v>ESPINOSA</v>
          </cell>
          <cell r="M1417">
            <v>7000</v>
          </cell>
          <cell r="N1417">
            <v>2.23</v>
          </cell>
          <cell r="O1417" t="str">
            <v>SEMANAL</v>
          </cell>
          <cell r="P1417">
            <v>40029</v>
          </cell>
        </row>
        <row r="1418">
          <cell r="B1418">
            <v>1461</v>
          </cell>
          <cell r="C1418"/>
          <cell r="D1418" t="str">
            <v>C</v>
          </cell>
          <cell r="E1418" t="str">
            <v>LIQUIDADO</v>
          </cell>
          <cell r="F1418"/>
          <cell r="G1418" t="str">
            <v>PERSONAL</v>
          </cell>
          <cell r="H1418" t="str">
            <v>Marcela Lopez Munoz</v>
          </cell>
          <cell r="I1418"/>
          <cell r="J1418" t="str">
            <v>Marco Antonio</v>
          </cell>
          <cell r="K1418" t="str">
            <v>Galvan</v>
          </cell>
          <cell r="L1418" t="str">
            <v>Reyes</v>
          </cell>
          <cell r="M1418">
            <v>14000</v>
          </cell>
          <cell r="N1418">
            <v>1.79</v>
          </cell>
          <cell r="O1418" t="str">
            <v>SEMANAL</v>
          </cell>
          <cell r="P1418">
            <v>40030</v>
          </cell>
        </row>
        <row r="1419">
          <cell r="B1419">
            <v>1462</v>
          </cell>
          <cell r="C1419"/>
          <cell r="D1419" t="str">
            <v>C</v>
          </cell>
          <cell r="E1419" t="str">
            <v>LIQUIDADO</v>
          </cell>
          <cell r="F1419"/>
          <cell r="G1419" t="str">
            <v>PERSONAL</v>
          </cell>
          <cell r="H1419" t="str">
            <v>Marcela Lopez Munoz</v>
          </cell>
          <cell r="I1419"/>
          <cell r="J1419" t="str">
            <v>MARIA DEL CARMEN</v>
          </cell>
          <cell r="K1419" t="str">
            <v>RODRIGUEZ</v>
          </cell>
          <cell r="L1419" t="str">
            <v>VAZQUEZ</v>
          </cell>
          <cell r="M1419">
            <v>3000</v>
          </cell>
          <cell r="N1419">
            <v>2.57</v>
          </cell>
          <cell r="O1419" t="str">
            <v>SEMANAL</v>
          </cell>
          <cell r="P1419">
            <v>40030</v>
          </cell>
        </row>
        <row r="1420">
          <cell r="B1420">
            <v>1463</v>
          </cell>
          <cell r="C1420"/>
          <cell r="D1420" t="str">
            <v>D</v>
          </cell>
          <cell r="E1420" t="str">
            <v>LIQUIDADO</v>
          </cell>
          <cell r="F1420"/>
          <cell r="G1420" t="str">
            <v>PERSONAL</v>
          </cell>
          <cell r="H1420" t="str">
            <v>Marcela Lopez Munoz</v>
          </cell>
          <cell r="I1420"/>
          <cell r="J1420" t="str">
            <v>Maria Justina</v>
          </cell>
          <cell r="K1420" t="str">
            <v>Perez</v>
          </cell>
          <cell r="L1420" t="str">
            <v>Flores</v>
          </cell>
          <cell r="M1420">
            <v>18000</v>
          </cell>
          <cell r="N1420">
            <v>1.76</v>
          </cell>
          <cell r="O1420" t="str">
            <v>SEMANAL</v>
          </cell>
          <cell r="P1420">
            <v>40030</v>
          </cell>
        </row>
        <row r="1421">
          <cell r="B1421">
            <v>1464</v>
          </cell>
          <cell r="C1421"/>
          <cell r="D1421" t="str">
            <v>D</v>
          </cell>
          <cell r="E1421" t="str">
            <v>LIQUIDADO</v>
          </cell>
          <cell r="F1421"/>
          <cell r="G1421" t="str">
            <v>PERSONAL</v>
          </cell>
          <cell r="H1421" t="str">
            <v>Marcela Lopez Munoz</v>
          </cell>
          <cell r="I1421"/>
          <cell r="J1421" t="str">
            <v>JORGE GUADALUPE</v>
          </cell>
          <cell r="K1421" t="str">
            <v>MARTINEZ</v>
          </cell>
          <cell r="L1421" t="str">
            <v>MONARES</v>
          </cell>
          <cell r="M1421">
            <v>3000</v>
          </cell>
          <cell r="N1421">
            <v>2.57</v>
          </cell>
          <cell r="O1421" t="str">
            <v>SEMANAL</v>
          </cell>
          <cell r="P1421">
            <v>40030</v>
          </cell>
        </row>
        <row r="1422">
          <cell r="B1422">
            <v>1465</v>
          </cell>
          <cell r="C1422"/>
          <cell r="D1422" t="str">
            <v>D</v>
          </cell>
          <cell r="E1422" t="str">
            <v>LIQUIDADO</v>
          </cell>
          <cell r="F1422"/>
          <cell r="G1422" t="str">
            <v>PERSONAL</v>
          </cell>
          <cell r="H1422" t="str">
            <v>Administracion</v>
          </cell>
          <cell r="I1422"/>
          <cell r="J1422" t="str">
            <v>PIADENA</v>
          </cell>
          <cell r="K1422" t="str">
            <v>S.A. DE</v>
          </cell>
          <cell r="L1422" t="str">
            <v>C.V.</v>
          </cell>
          <cell r="M1422">
            <v>28531</v>
          </cell>
          <cell r="N1422">
            <v>12.87</v>
          </cell>
          <cell r="O1422" t="str">
            <v>MENSUAL</v>
          </cell>
          <cell r="P1422">
            <v>40031</v>
          </cell>
        </row>
        <row r="1423">
          <cell r="B1423">
            <v>1466</v>
          </cell>
          <cell r="C1423"/>
          <cell r="D1423" t="str">
            <v>D</v>
          </cell>
          <cell r="E1423" t="str">
            <v>LIQUIDADO</v>
          </cell>
          <cell r="F1423"/>
          <cell r="G1423" t="str">
            <v>PERSONAL</v>
          </cell>
          <cell r="H1423" t="str">
            <v>Monica Flores Mendoza (DF)</v>
          </cell>
          <cell r="I1423"/>
          <cell r="J1423" t="str">
            <v>JESUS</v>
          </cell>
          <cell r="K1423" t="str">
            <v>HIDALGO</v>
          </cell>
          <cell r="L1423" t="str">
            <v>ARENAS</v>
          </cell>
          <cell r="M1423">
            <v>5000</v>
          </cell>
          <cell r="N1423">
            <v>2.33</v>
          </cell>
          <cell r="O1423" t="str">
            <v>SEMANAL</v>
          </cell>
          <cell r="P1423">
            <v>40032</v>
          </cell>
        </row>
        <row r="1424">
          <cell r="B1424">
            <v>1467</v>
          </cell>
          <cell r="C1424"/>
          <cell r="D1424" t="str">
            <v>A</v>
          </cell>
          <cell r="E1424" t="str">
            <v>LIQUIDADO</v>
          </cell>
          <cell r="F1424"/>
          <cell r="G1424" t="str">
            <v>PERSONAL</v>
          </cell>
          <cell r="H1424" t="str">
            <v>Marcela Lopez Munoz</v>
          </cell>
          <cell r="I1424"/>
          <cell r="J1424" t="str">
            <v>OCTAVIO</v>
          </cell>
          <cell r="K1424" t="str">
            <v>ALFARO</v>
          </cell>
          <cell r="L1424" t="str">
            <v>BECERRA</v>
          </cell>
          <cell r="M1424">
            <v>5000</v>
          </cell>
          <cell r="N1424">
            <v>2.33</v>
          </cell>
          <cell r="O1424" t="str">
            <v>SEMANAL</v>
          </cell>
          <cell r="P1424">
            <v>40031</v>
          </cell>
        </row>
        <row r="1425">
          <cell r="B1425">
            <v>1468</v>
          </cell>
          <cell r="C1425"/>
          <cell r="D1425" t="str">
            <v>C</v>
          </cell>
          <cell r="E1425" t="str">
            <v>LIQUIDADO</v>
          </cell>
          <cell r="F1425"/>
          <cell r="G1425" t="str">
            <v>PERSONAL</v>
          </cell>
          <cell r="H1425" t="str">
            <v>Marcela Lopez Munoz</v>
          </cell>
          <cell r="I1425"/>
          <cell r="J1425" t="str">
            <v>PAULA</v>
          </cell>
          <cell r="K1425" t="str">
            <v>CALLADO</v>
          </cell>
          <cell r="L1425"/>
          <cell r="M1425">
            <v>12000</v>
          </cell>
          <cell r="N1425">
            <v>1.8</v>
          </cell>
          <cell r="O1425" t="str">
            <v>SEMANAL</v>
          </cell>
          <cell r="P1425">
            <v>40031</v>
          </cell>
        </row>
        <row r="1426">
          <cell r="B1426">
            <v>1469</v>
          </cell>
          <cell r="C1426"/>
          <cell r="D1426" t="str">
            <v>B</v>
          </cell>
          <cell r="E1426" t="str">
            <v>LIQUIDADO</v>
          </cell>
          <cell r="F1426"/>
          <cell r="G1426" t="str">
            <v>PERSONAL</v>
          </cell>
          <cell r="H1426" t="str">
            <v>Monica Flores Mendoza (DF)</v>
          </cell>
          <cell r="I1426"/>
          <cell r="J1426" t="str">
            <v>Yolanda</v>
          </cell>
          <cell r="K1426" t="str">
            <v>AGUILAR</v>
          </cell>
          <cell r="L1426" t="str">
            <v>RAMIREZ</v>
          </cell>
          <cell r="M1426">
            <v>23000</v>
          </cell>
          <cell r="N1426">
            <v>1.91</v>
          </cell>
          <cell r="O1426" t="str">
            <v>SEMANAL</v>
          </cell>
          <cell r="P1426">
            <v>40031</v>
          </cell>
        </row>
        <row r="1427">
          <cell r="B1427">
            <v>1470</v>
          </cell>
          <cell r="C1427"/>
          <cell r="D1427" t="str">
            <v>B</v>
          </cell>
          <cell r="E1427" t="str">
            <v>LIQUIDADO</v>
          </cell>
          <cell r="F1427"/>
          <cell r="G1427" t="str">
            <v>PERSONAL</v>
          </cell>
          <cell r="H1427" t="str">
            <v>Administracion</v>
          </cell>
          <cell r="I1427"/>
          <cell r="J1427" t="str">
            <v>EDUARDO</v>
          </cell>
          <cell r="K1427" t="str">
            <v>MARTINEZ DE VELAZCO</v>
          </cell>
          <cell r="L1427" t="str">
            <v>RIVERO</v>
          </cell>
          <cell r="M1427">
            <v>10000</v>
          </cell>
          <cell r="N1427">
            <v>6.24</v>
          </cell>
          <cell r="O1427" t="str">
            <v>MENSUAL</v>
          </cell>
          <cell r="P1427">
            <v>40031</v>
          </cell>
        </row>
        <row r="1428">
          <cell r="B1428">
            <v>1471</v>
          </cell>
          <cell r="C1428"/>
          <cell r="D1428" t="str">
            <v>C</v>
          </cell>
          <cell r="E1428" t="str">
            <v>LIQUIDADO</v>
          </cell>
          <cell r="F1428"/>
          <cell r="G1428" t="str">
            <v>PERSONAL</v>
          </cell>
          <cell r="H1428" t="str">
            <v>Monica Flores Mendoza (DF)</v>
          </cell>
          <cell r="I1428"/>
          <cell r="J1428" t="str">
            <v>MARIA GUADALUPE</v>
          </cell>
          <cell r="K1428" t="str">
            <v>GARCIA</v>
          </cell>
          <cell r="L1428" t="str">
            <v>OCHOA</v>
          </cell>
          <cell r="M1428">
            <v>8000</v>
          </cell>
          <cell r="N1428">
            <v>1.91</v>
          </cell>
          <cell r="O1428" t="str">
            <v>SEMANAL</v>
          </cell>
          <cell r="P1428">
            <v>40032</v>
          </cell>
        </row>
        <row r="1429">
          <cell r="B1429">
            <v>1472</v>
          </cell>
          <cell r="C1429"/>
          <cell r="D1429" t="str">
            <v>C</v>
          </cell>
          <cell r="E1429" t="str">
            <v>LIQUIDADO</v>
          </cell>
          <cell r="F1429"/>
          <cell r="G1429" t="str">
            <v>PERSONAL</v>
          </cell>
          <cell r="H1429" t="str">
            <v>Angelica Tabares Lopez</v>
          </cell>
          <cell r="I1429"/>
          <cell r="J1429" t="str">
            <v>EVODIO</v>
          </cell>
          <cell r="K1429" t="str">
            <v>ESCOBEDO</v>
          </cell>
          <cell r="L1429" t="str">
            <v>JUAREZ</v>
          </cell>
          <cell r="M1429">
            <v>5000</v>
          </cell>
          <cell r="N1429">
            <v>4.66</v>
          </cell>
          <cell r="O1429" t="str">
            <v>CATORCENAL</v>
          </cell>
          <cell r="P1429">
            <v>40032</v>
          </cell>
        </row>
        <row r="1430">
          <cell r="B1430">
            <v>1473</v>
          </cell>
          <cell r="C1430"/>
          <cell r="D1430" t="str">
            <v>B</v>
          </cell>
          <cell r="E1430" t="str">
            <v>LIQUIDADO</v>
          </cell>
          <cell r="F1430"/>
          <cell r="G1430" t="str">
            <v>PERSONAL</v>
          </cell>
          <cell r="H1430" t="str">
            <v>Marcela Lopez Munoz</v>
          </cell>
          <cell r="I1430"/>
          <cell r="J1430" t="str">
            <v>MARCO ANTONIO</v>
          </cell>
          <cell r="K1430" t="str">
            <v>PINA</v>
          </cell>
          <cell r="L1430" t="str">
            <v>OCADIO</v>
          </cell>
          <cell r="M1430">
            <v>5000</v>
          </cell>
          <cell r="N1430">
            <v>2.33</v>
          </cell>
          <cell r="O1430" t="str">
            <v>SEMANAL</v>
          </cell>
          <cell r="P1430">
            <v>40032</v>
          </cell>
        </row>
        <row r="1431">
          <cell r="B1431">
            <v>1474</v>
          </cell>
          <cell r="C1431"/>
          <cell r="D1431" t="str">
            <v>C</v>
          </cell>
          <cell r="E1431" t="str">
            <v>LIQUIDADO</v>
          </cell>
          <cell r="F1431"/>
          <cell r="G1431" t="str">
            <v>PERSONAL</v>
          </cell>
          <cell r="H1431" t="str">
            <v>Monica Flores Mendoza (DF)</v>
          </cell>
          <cell r="I1431"/>
          <cell r="J1431" t="str">
            <v>LEONARDO</v>
          </cell>
          <cell r="K1431" t="str">
            <v>ALVAREZ</v>
          </cell>
          <cell r="L1431" t="str">
            <v>MARTINEZ</v>
          </cell>
          <cell r="M1431">
            <v>10000</v>
          </cell>
          <cell r="N1431">
            <v>3.74</v>
          </cell>
          <cell r="O1431" t="str">
            <v>CATORCENAL</v>
          </cell>
          <cell r="P1431">
            <v>40032</v>
          </cell>
        </row>
        <row r="1432">
          <cell r="B1432">
            <v>1475</v>
          </cell>
          <cell r="C1432"/>
          <cell r="D1432" t="str">
            <v>D</v>
          </cell>
          <cell r="E1432" t="str">
            <v>LIQUIDADO</v>
          </cell>
          <cell r="F1432"/>
          <cell r="G1432" t="str">
            <v>PERSONAL</v>
          </cell>
          <cell r="H1432" t="str">
            <v>Marcela Lopez Munoz</v>
          </cell>
          <cell r="I1432"/>
          <cell r="J1432" t="str">
            <v>JENNY ROXANA</v>
          </cell>
          <cell r="K1432" t="str">
            <v>CARLOS</v>
          </cell>
          <cell r="L1432" t="str">
            <v>SOLORZANO</v>
          </cell>
          <cell r="M1432">
            <v>5000</v>
          </cell>
          <cell r="N1432">
            <v>2.33</v>
          </cell>
          <cell r="O1432" t="str">
            <v>SEMANAL</v>
          </cell>
          <cell r="P1432">
            <v>40032</v>
          </cell>
        </row>
        <row r="1433">
          <cell r="B1433">
            <v>1476</v>
          </cell>
          <cell r="C1433"/>
          <cell r="D1433" t="str">
            <v>D</v>
          </cell>
          <cell r="E1433" t="str">
            <v>LIQUIDADO</v>
          </cell>
          <cell r="F1433"/>
          <cell r="G1433" t="str">
            <v>PERSONAL</v>
          </cell>
          <cell r="H1433" t="str">
            <v>Marcela Lopez Munoz</v>
          </cell>
          <cell r="I1433"/>
          <cell r="J1433" t="str">
            <v>VICTORIA</v>
          </cell>
          <cell r="K1433" t="str">
            <v>NOYOLA</v>
          </cell>
          <cell r="L1433" t="str">
            <v>MAYORAL</v>
          </cell>
          <cell r="M1433">
            <v>6000</v>
          </cell>
          <cell r="N1433">
            <v>2.2599999999999998</v>
          </cell>
          <cell r="O1433" t="str">
            <v>SEMANAL</v>
          </cell>
          <cell r="P1433">
            <v>40037</v>
          </cell>
        </row>
        <row r="1434">
          <cell r="B1434">
            <v>1477</v>
          </cell>
          <cell r="C1434"/>
          <cell r="D1434" t="str">
            <v>D</v>
          </cell>
          <cell r="E1434" t="str">
            <v>LIQUIDADO</v>
          </cell>
          <cell r="F1434"/>
          <cell r="G1434" t="str">
            <v>PERSONAL</v>
          </cell>
          <cell r="H1434" t="str">
            <v>Marcela Lopez Munoz</v>
          </cell>
          <cell r="I1434"/>
          <cell r="J1434" t="str">
            <v>MARIA</v>
          </cell>
          <cell r="K1434" t="str">
            <v>CORNEJO</v>
          </cell>
          <cell r="L1434" t="str">
            <v>ROJAS</v>
          </cell>
          <cell r="M1434">
            <v>4000</v>
          </cell>
          <cell r="N1434">
            <v>2.4</v>
          </cell>
          <cell r="O1434" t="str">
            <v>SEMANAL</v>
          </cell>
          <cell r="P1434">
            <v>40037</v>
          </cell>
        </row>
        <row r="1435">
          <cell r="B1435">
            <v>1478</v>
          </cell>
          <cell r="C1435"/>
          <cell r="D1435" t="str">
            <v>C</v>
          </cell>
          <cell r="E1435" t="str">
            <v>LIQUIDADO</v>
          </cell>
          <cell r="F1435"/>
          <cell r="G1435" t="str">
            <v>PERSONAL</v>
          </cell>
          <cell r="H1435" t="str">
            <v>Marcela Lopez Munoz</v>
          </cell>
          <cell r="I1435"/>
          <cell r="J1435" t="str">
            <v>ROSA ISELA</v>
          </cell>
          <cell r="K1435" t="str">
            <v>ROJAS</v>
          </cell>
          <cell r="L1435" t="str">
            <v>GARCIA</v>
          </cell>
          <cell r="M1435">
            <v>7000</v>
          </cell>
          <cell r="N1435">
            <v>1.94</v>
          </cell>
          <cell r="O1435" t="str">
            <v>SEMANAL</v>
          </cell>
          <cell r="P1435">
            <v>40037</v>
          </cell>
        </row>
        <row r="1436">
          <cell r="B1436">
            <v>1479</v>
          </cell>
          <cell r="C1436"/>
          <cell r="D1436" t="str">
            <v>D</v>
          </cell>
          <cell r="E1436" t="str">
            <v>LIQUIDADO</v>
          </cell>
          <cell r="F1436"/>
          <cell r="G1436" t="str">
            <v>PERSONAL</v>
          </cell>
          <cell r="H1436" t="str">
            <v>Josefina Ochoa</v>
          </cell>
          <cell r="I1436"/>
          <cell r="J1436" t="str">
            <v>GENARO</v>
          </cell>
          <cell r="K1436" t="str">
            <v>ROJAS</v>
          </cell>
          <cell r="L1436" t="str">
            <v>CRUZ</v>
          </cell>
          <cell r="M1436">
            <v>6000</v>
          </cell>
          <cell r="N1436">
            <v>1.96</v>
          </cell>
          <cell r="O1436" t="str">
            <v>SEMANAL</v>
          </cell>
          <cell r="P1436">
            <v>40037</v>
          </cell>
        </row>
        <row r="1437">
          <cell r="B1437">
            <v>1480</v>
          </cell>
          <cell r="C1437"/>
          <cell r="D1437" t="str">
            <v>C</v>
          </cell>
          <cell r="E1437" t="str">
            <v>LIQUIDADO</v>
          </cell>
          <cell r="F1437"/>
          <cell r="G1437" t="str">
            <v>PERSONAL</v>
          </cell>
          <cell r="H1437" t="str">
            <v>Monica Flores Mendoza (DF)</v>
          </cell>
          <cell r="I1437"/>
          <cell r="J1437" t="str">
            <v>MARIA LORENA</v>
          </cell>
          <cell r="K1437" t="str">
            <v>LEYVA</v>
          </cell>
          <cell r="L1437" t="str">
            <v>OJEDA</v>
          </cell>
          <cell r="M1437">
            <v>10000</v>
          </cell>
          <cell r="N1437">
            <v>1.87</v>
          </cell>
          <cell r="O1437" t="str">
            <v>SEMANAL</v>
          </cell>
          <cell r="P1437">
            <v>40037</v>
          </cell>
        </row>
        <row r="1438">
          <cell r="B1438">
            <v>1481</v>
          </cell>
          <cell r="C1438"/>
          <cell r="D1438" t="str">
            <v>D</v>
          </cell>
          <cell r="E1438" t="str">
            <v>LIQUIDADO</v>
          </cell>
          <cell r="F1438"/>
          <cell r="G1438" t="str">
            <v>PERSONAL</v>
          </cell>
          <cell r="H1438" t="str">
            <v>Angelica Tabares Lopez</v>
          </cell>
          <cell r="I1438"/>
          <cell r="J1438" t="str">
            <v>ANGELICA</v>
          </cell>
          <cell r="K1438" t="str">
            <v>TABARES</v>
          </cell>
          <cell r="L1438" t="str">
            <v>LOPEZ</v>
          </cell>
          <cell r="M1438">
            <v>10000</v>
          </cell>
          <cell r="N1438">
            <v>2.85</v>
          </cell>
          <cell r="O1438" t="str">
            <v>CATORCENAL</v>
          </cell>
          <cell r="P1438">
            <v>40039</v>
          </cell>
        </row>
        <row r="1439">
          <cell r="B1439">
            <v>1482</v>
          </cell>
          <cell r="C1439"/>
          <cell r="D1439" t="str">
            <v>B</v>
          </cell>
          <cell r="E1439" t="str">
            <v>LIQUIDADO</v>
          </cell>
          <cell r="F1439"/>
          <cell r="G1439" t="str">
            <v>PERSONAL</v>
          </cell>
          <cell r="H1439" t="str">
            <v>Administracion</v>
          </cell>
          <cell r="I1439"/>
          <cell r="J1439" t="str">
            <v>JOSEFINA</v>
          </cell>
          <cell r="K1439" t="str">
            <v>ROSALES</v>
          </cell>
          <cell r="L1439" t="str">
            <v>FERNANDEZ</v>
          </cell>
          <cell r="M1439">
            <v>4000</v>
          </cell>
          <cell r="N1439">
            <v>2.12</v>
          </cell>
          <cell r="O1439" t="str">
            <v>SEMANAL</v>
          </cell>
          <cell r="P1439">
            <v>40037</v>
          </cell>
        </row>
        <row r="1440">
          <cell r="B1440">
            <v>1483</v>
          </cell>
          <cell r="C1440"/>
          <cell r="D1440" t="str">
            <v>D</v>
          </cell>
          <cell r="E1440" t="str">
            <v>LIQUIDADO</v>
          </cell>
          <cell r="F1440"/>
          <cell r="G1440" t="str">
            <v>PERSONAL</v>
          </cell>
          <cell r="H1440" t="str">
            <v>Josefina Ochoa</v>
          </cell>
          <cell r="I1440"/>
          <cell r="J1440" t="str">
            <v>VIRGINIA GRACIELA</v>
          </cell>
          <cell r="K1440" t="str">
            <v>OROPEZA</v>
          </cell>
          <cell r="L1440" t="str">
            <v>LOPEZ</v>
          </cell>
          <cell r="M1440">
            <v>5000</v>
          </cell>
          <cell r="N1440">
            <v>2.33</v>
          </cell>
          <cell r="O1440" t="str">
            <v>SEMANAL</v>
          </cell>
          <cell r="P1440">
            <v>40037</v>
          </cell>
        </row>
        <row r="1441">
          <cell r="B1441">
            <v>1484</v>
          </cell>
          <cell r="C1441"/>
          <cell r="D1441" t="str">
            <v>C</v>
          </cell>
          <cell r="E1441" t="str">
            <v>LIQUIDADO</v>
          </cell>
          <cell r="F1441"/>
          <cell r="G1441" t="str">
            <v>PERSONAL</v>
          </cell>
          <cell r="H1441" t="str">
            <v>Marcela Lopez Munoz</v>
          </cell>
          <cell r="I1441"/>
          <cell r="J1441" t="str">
            <v>LETICIA</v>
          </cell>
          <cell r="K1441" t="str">
            <v>ARREGUIN</v>
          </cell>
          <cell r="L1441" t="str">
            <v>PLANCARTE</v>
          </cell>
          <cell r="M1441">
            <v>3000</v>
          </cell>
          <cell r="N1441">
            <v>2.57</v>
          </cell>
          <cell r="O1441" t="str">
            <v>SEMANAL</v>
          </cell>
          <cell r="P1441">
            <v>40039</v>
          </cell>
        </row>
        <row r="1442">
          <cell r="B1442">
            <v>1485</v>
          </cell>
          <cell r="C1442"/>
          <cell r="D1442" t="str">
            <v>D</v>
          </cell>
          <cell r="E1442" t="str">
            <v>LIQUIDADO</v>
          </cell>
          <cell r="F1442"/>
          <cell r="G1442" t="str">
            <v>PERSONAL</v>
          </cell>
          <cell r="H1442" t="str">
            <v>Marcela Lopez Munoz</v>
          </cell>
          <cell r="I1442"/>
          <cell r="J1442" t="str">
            <v>DELFINA</v>
          </cell>
          <cell r="K1442" t="str">
            <v>LORENZO</v>
          </cell>
          <cell r="L1442" t="str">
            <v>GARCIA</v>
          </cell>
          <cell r="M1442">
            <v>5000</v>
          </cell>
          <cell r="N1442">
            <v>2.33</v>
          </cell>
          <cell r="O1442" t="str">
            <v>SEMANAL</v>
          </cell>
          <cell r="P1442">
            <v>40039</v>
          </cell>
        </row>
        <row r="1443">
          <cell r="B1443">
            <v>1486</v>
          </cell>
          <cell r="C1443"/>
          <cell r="D1443" t="str">
            <v>B</v>
          </cell>
          <cell r="E1443" t="str">
            <v>LIQUIDADO</v>
          </cell>
          <cell r="F1443"/>
          <cell r="G1443" t="str">
            <v>PERSONAL</v>
          </cell>
          <cell r="H1443" t="str">
            <v>Marcela Lopez Munoz</v>
          </cell>
          <cell r="I1443"/>
          <cell r="J1443" t="str">
            <v>Edward</v>
          </cell>
          <cell r="K1443" t="str">
            <v>Sagaon</v>
          </cell>
          <cell r="L1443" t="str">
            <v>Ruiz</v>
          </cell>
          <cell r="M1443">
            <v>5000</v>
          </cell>
          <cell r="N1443">
            <v>2.02</v>
          </cell>
          <cell r="O1443" t="str">
            <v>SEMANAL</v>
          </cell>
          <cell r="P1443">
            <v>40039</v>
          </cell>
        </row>
        <row r="1444">
          <cell r="B1444">
            <v>1487</v>
          </cell>
          <cell r="C1444"/>
          <cell r="D1444" t="str">
            <v>C</v>
          </cell>
          <cell r="E1444" t="str">
            <v>LIQUIDADO</v>
          </cell>
          <cell r="F1444"/>
          <cell r="G1444" t="str">
            <v>PERSONAL</v>
          </cell>
          <cell r="H1444" t="str">
            <v>Marcela Lopez Munoz</v>
          </cell>
          <cell r="I1444"/>
          <cell r="J1444" t="str">
            <v>MARIA DEL REFUGIO</v>
          </cell>
          <cell r="K1444" t="str">
            <v>CAMACHO</v>
          </cell>
          <cell r="L1444" t="str">
            <v>ROQUE</v>
          </cell>
          <cell r="M1444">
            <v>10000</v>
          </cell>
          <cell r="N1444">
            <v>4.3</v>
          </cell>
          <cell r="O1444" t="str">
            <v>CATORCENAL</v>
          </cell>
          <cell r="P1444">
            <v>40039</v>
          </cell>
        </row>
        <row r="1445">
          <cell r="B1445">
            <v>1488</v>
          </cell>
          <cell r="C1445"/>
          <cell r="D1445" t="str">
            <v>D</v>
          </cell>
          <cell r="E1445" t="str">
            <v>COBRANZA EXTERNA</v>
          </cell>
          <cell r="F1445"/>
          <cell r="G1445" t="str">
            <v>PERSONAL</v>
          </cell>
          <cell r="H1445" t="str">
            <v>Marcela Lopez Munoz</v>
          </cell>
          <cell r="I1445"/>
          <cell r="J1445" t="str">
            <v>JOSE JUAN</v>
          </cell>
          <cell r="K1445" t="str">
            <v>LOPEZ</v>
          </cell>
          <cell r="L1445" t="str">
            <v>MARTINEZ</v>
          </cell>
          <cell r="M1445">
            <v>4500</v>
          </cell>
          <cell r="N1445">
            <v>4.72</v>
          </cell>
          <cell r="O1445" t="str">
            <v>CATORCENAL</v>
          </cell>
          <cell r="P1445">
            <v>40039</v>
          </cell>
        </row>
        <row r="1446">
          <cell r="B1446">
            <v>1489</v>
          </cell>
          <cell r="C1446"/>
          <cell r="D1446" t="str">
            <v>A</v>
          </cell>
          <cell r="E1446" t="str">
            <v>LIQUIDADO</v>
          </cell>
          <cell r="F1446"/>
          <cell r="G1446" t="str">
            <v>PERSONAL</v>
          </cell>
          <cell r="H1446" t="str">
            <v>Administracion</v>
          </cell>
          <cell r="I1446"/>
          <cell r="J1446" t="str">
            <v>HUGO ENRIQUE</v>
          </cell>
          <cell r="K1446" t="str">
            <v>SANCHEZ</v>
          </cell>
          <cell r="L1446" t="str">
            <v>TORRES</v>
          </cell>
          <cell r="M1446">
            <v>4000</v>
          </cell>
          <cell r="N1446">
            <v>9.8000000000000007</v>
          </cell>
          <cell r="O1446" t="str">
            <v>MENSUAL</v>
          </cell>
          <cell r="P1446">
            <v>40039</v>
          </cell>
        </row>
        <row r="1447">
          <cell r="B1447">
            <v>1490</v>
          </cell>
          <cell r="C1447"/>
          <cell r="D1447" t="str">
            <v>B</v>
          </cell>
          <cell r="E1447" t="str">
            <v>LIQUIDADO</v>
          </cell>
          <cell r="F1447"/>
          <cell r="G1447" t="str">
            <v>PERSONAL</v>
          </cell>
          <cell r="H1447" t="str">
            <v>Marcela Lopez Munoz</v>
          </cell>
          <cell r="I1447"/>
          <cell r="J1447" t="str">
            <v>ANTONIO</v>
          </cell>
          <cell r="K1447" t="str">
            <v>RINCON</v>
          </cell>
          <cell r="L1447" t="str">
            <v>FRAUSTO</v>
          </cell>
          <cell r="M1447">
            <v>3000</v>
          </cell>
          <cell r="N1447">
            <v>2.2599999999999998</v>
          </cell>
          <cell r="O1447" t="str">
            <v>SEMANAL</v>
          </cell>
          <cell r="P1447">
            <v>40044</v>
          </cell>
        </row>
        <row r="1448">
          <cell r="B1448">
            <v>1491</v>
          </cell>
          <cell r="C1448"/>
          <cell r="D1448" t="str">
            <v>D</v>
          </cell>
          <cell r="E1448" t="str">
            <v>LIQUIDADO</v>
          </cell>
          <cell r="F1448"/>
          <cell r="G1448" t="str">
            <v>PERSONAL</v>
          </cell>
          <cell r="H1448" t="str">
            <v>Marcela Lopez Munoz</v>
          </cell>
          <cell r="I1448"/>
          <cell r="J1448" t="str">
            <v>SOCORRO</v>
          </cell>
          <cell r="K1448" t="str">
            <v>REYES</v>
          </cell>
          <cell r="L1448" t="str">
            <v>LEON</v>
          </cell>
          <cell r="M1448">
            <v>6000</v>
          </cell>
          <cell r="N1448">
            <v>3.95</v>
          </cell>
          <cell r="O1448" t="str">
            <v>QUINCENAL</v>
          </cell>
          <cell r="P1448">
            <v>40044</v>
          </cell>
        </row>
        <row r="1449">
          <cell r="B1449">
            <v>1492</v>
          </cell>
          <cell r="C1449"/>
          <cell r="D1449" t="str">
            <v>C</v>
          </cell>
          <cell r="E1449" t="str">
            <v>LIQUIDADO</v>
          </cell>
          <cell r="F1449"/>
          <cell r="G1449" t="str">
            <v>PERSONAL</v>
          </cell>
          <cell r="H1449" t="str">
            <v>Marcela Lopez Munoz</v>
          </cell>
          <cell r="I1449"/>
          <cell r="J1449" t="str">
            <v>Jorge Samuel</v>
          </cell>
          <cell r="K1449" t="str">
            <v>Beltran</v>
          </cell>
          <cell r="L1449" t="str">
            <v>Paz</v>
          </cell>
          <cell r="M1449">
            <v>5000</v>
          </cell>
          <cell r="N1449">
            <v>2.02</v>
          </cell>
          <cell r="O1449" t="str">
            <v>SEMANAL</v>
          </cell>
          <cell r="P1449">
            <v>40044</v>
          </cell>
        </row>
        <row r="1450">
          <cell r="B1450">
            <v>1493</v>
          </cell>
          <cell r="C1450"/>
          <cell r="D1450" t="str">
            <v>C</v>
          </cell>
          <cell r="E1450" t="str">
            <v>LIQUIDADO</v>
          </cell>
          <cell r="F1450"/>
          <cell r="G1450" t="str">
            <v>PERSONAL</v>
          </cell>
          <cell r="H1450" t="str">
            <v>Marcela Lopez Munoz</v>
          </cell>
          <cell r="I1450"/>
          <cell r="J1450" t="str">
            <v>GLORIA</v>
          </cell>
          <cell r="K1450" t="str">
            <v>PEREZ</v>
          </cell>
          <cell r="L1450" t="str">
            <v>SALAZAR</v>
          </cell>
          <cell r="M1450">
            <v>3000</v>
          </cell>
          <cell r="N1450">
            <v>2.57</v>
          </cell>
          <cell r="O1450" t="str">
            <v>SEMANAL</v>
          </cell>
          <cell r="P1450">
            <v>40044</v>
          </cell>
        </row>
        <row r="1451">
          <cell r="B1451">
            <v>1494</v>
          </cell>
          <cell r="C1451"/>
          <cell r="D1451" t="str">
            <v>C</v>
          </cell>
          <cell r="E1451" t="str">
            <v>LIQUIDADO</v>
          </cell>
          <cell r="F1451"/>
          <cell r="G1451" t="str">
            <v>PERSONAL</v>
          </cell>
          <cell r="H1451" t="str">
            <v>Marcela Lopez Munoz</v>
          </cell>
          <cell r="I1451"/>
          <cell r="J1451" t="str">
            <v>NANCY</v>
          </cell>
          <cell r="K1451" t="str">
            <v>REYES</v>
          </cell>
          <cell r="L1451" t="str">
            <v>AGUILAR</v>
          </cell>
          <cell r="M1451">
            <v>4000</v>
          </cell>
          <cell r="N1451">
            <v>2.4</v>
          </cell>
          <cell r="O1451" t="str">
            <v>SEMANAL</v>
          </cell>
          <cell r="P1451">
            <v>40044</v>
          </cell>
        </row>
        <row r="1452">
          <cell r="B1452">
            <v>1495</v>
          </cell>
          <cell r="C1452"/>
          <cell r="D1452" t="str">
            <v>D</v>
          </cell>
          <cell r="E1452" t="str">
            <v>LIQUIDADO</v>
          </cell>
          <cell r="F1452"/>
          <cell r="G1452" t="str">
            <v>PERSONAL</v>
          </cell>
          <cell r="H1452" t="str">
            <v>Josefina Ochoa</v>
          </cell>
          <cell r="I1452"/>
          <cell r="J1452" t="str">
            <v>LAURA ALICIA</v>
          </cell>
          <cell r="K1452" t="str">
            <v>TENA</v>
          </cell>
          <cell r="L1452" t="str">
            <v>SALAZAR</v>
          </cell>
          <cell r="M1452">
            <v>10000</v>
          </cell>
          <cell r="N1452">
            <v>2.15</v>
          </cell>
          <cell r="O1452" t="str">
            <v>SEMANAL</v>
          </cell>
          <cell r="P1452">
            <v>40044</v>
          </cell>
        </row>
        <row r="1453">
          <cell r="B1453">
            <v>1496</v>
          </cell>
          <cell r="C1453"/>
          <cell r="D1453" t="str">
            <v>B</v>
          </cell>
          <cell r="E1453" t="str">
            <v>LIQUIDADO</v>
          </cell>
          <cell r="F1453"/>
          <cell r="G1453" t="str">
            <v>PERSONAL</v>
          </cell>
          <cell r="H1453" t="str">
            <v>Monica Flores Mendoza (DF)</v>
          </cell>
          <cell r="I1453"/>
          <cell r="J1453" t="str">
            <v>RUBEN</v>
          </cell>
          <cell r="K1453" t="str">
            <v>SANCHEZ</v>
          </cell>
          <cell r="L1453" t="str">
            <v>TRUJILLO</v>
          </cell>
          <cell r="M1453">
            <v>5000</v>
          </cell>
          <cell r="N1453">
            <v>2.02</v>
          </cell>
          <cell r="O1453" t="str">
            <v>CATORCENAL</v>
          </cell>
          <cell r="P1453">
            <v>40044</v>
          </cell>
        </row>
        <row r="1454">
          <cell r="B1454">
            <v>1497</v>
          </cell>
          <cell r="C1454"/>
          <cell r="D1454" t="str">
            <v>C</v>
          </cell>
          <cell r="E1454" t="str">
            <v>LIQUIDADO</v>
          </cell>
          <cell r="F1454"/>
          <cell r="G1454" t="str">
            <v>PERSONAL</v>
          </cell>
          <cell r="H1454" t="str">
            <v>Marcela Lopez Munoz</v>
          </cell>
          <cell r="I1454"/>
          <cell r="J1454" t="str">
            <v>CATALINA</v>
          </cell>
          <cell r="K1454" t="str">
            <v>SOLIS</v>
          </cell>
          <cell r="L1454" t="str">
            <v>MELCHOR</v>
          </cell>
          <cell r="M1454">
            <v>3000</v>
          </cell>
          <cell r="N1454">
            <v>2.57</v>
          </cell>
          <cell r="O1454" t="str">
            <v>SEMANAL</v>
          </cell>
          <cell r="P1454">
            <v>40044</v>
          </cell>
        </row>
        <row r="1455">
          <cell r="B1455">
            <v>1498</v>
          </cell>
          <cell r="C1455"/>
          <cell r="D1455" t="str">
            <v>D</v>
          </cell>
          <cell r="E1455" t="str">
            <v>LIQUIDADO</v>
          </cell>
          <cell r="F1455"/>
          <cell r="G1455" t="str">
            <v>PERSONAL</v>
          </cell>
          <cell r="H1455" t="str">
            <v>Angelica Tabares Lopez</v>
          </cell>
          <cell r="I1455"/>
          <cell r="J1455" t="str">
            <v>CONSUELO</v>
          </cell>
          <cell r="K1455" t="str">
            <v>HERRERA</v>
          </cell>
          <cell r="L1455" t="str">
            <v>OREA</v>
          </cell>
          <cell r="M1455">
            <v>8000</v>
          </cell>
          <cell r="N1455">
            <v>2.19</v>
          </cell>
          <cell r="O1455" t="str">
            <v>SEMANAL</v>
          </cell>
          <cell r="P1455">
            <v>40045</v>
          </cell>
        </row>
        <row r="1456">
          <cell r="B1456">
            <v>1499</v>
          </cell>
          <cell r="C1456"/>
          <cell r="D1456" t="str">
            <v>C</v>
          </cell>
          <cell r="E1456" t="str">
            <v>LIQUIDADO</v>
          </cell>
          <cell r="F1456"/>
          <cell r="G1456" t="str">
            <v>PERSONAL</v>
          </cell>
          <cell r="H1456" t="str">
            <v>Angelica Tabares Lopez</v>
          </cell>
          <cell r="I1456"/>
          <cell r="J1456" t="str">
            <v>VLADIMIR</v>
          </cell>
          <cell r="K1456" t="str">
            <v>HERNANDEZ</v>
          </cell>
          <cell r="L1456" t="str">
            <v>REYES</v>
          </cell>
          <cell r="M1456">
            <v>8000</v>
          </cell>
          <cell r="N1456">
            <v>4.38</v>
          </cell>
          <cell r="O1456" t="str">
            <v>CATORCENAL</v>
          </cell>
          <cell r="P1456">
            <v>40045</v>
          </cell>
        </row>
        <row r="1457">
          <cell r="B1457">
            <v>1500</v>
          </cell>
          <cell r="C1457"/>
          <cell r="D1457" t="str">
            <v>D</v>
          </cell>
          <cell r="E1457" t="str">
            <v>COBRANZA EXTERNA</v>
          </cell>
          <cell r="F1457"/>
          <cell r="G1457" t="str">
            <v>PERSONAL</v>
          </cell>
          <cell r="H1457" t="str">
            <v>Angelica Tabares Lopez</v>
          </cell>
          <cell r="I1457"/>
          <cell r="J1457" t="str">
            <v>VERONICA</v>
          </cell>
          <cell r="K1457" t="str">
            <v>TAPIA</v>
          </cell>
          <cell r="L1457" t="str">
            <v>GONZALEZ</v>
          </cell>
          <cell r="M1457">
            <v>15000</v>
          </cell>
          <cell r="N1457">
            <v>4.0999999999999996</v>
          </cell>
          <cell r="O1457" t="str">
            <v>CATORCENAL</v>
          </cell>
          <cell r="P1457">
            <v>40045</v>
          </cell>
        </row>
        <row r="1458">
          <cell r="B1458">
            <v>1501</v>
          </cell>
          <cell r="C1458"/>
          <cell r="D1458" t="str">
            <v>D</v>
          </cell>
          <cell r="E1458" t="str">
            <v>LIQUIDADO</v>
          </cell>
          <cell r="F1458"/>
          <cell r="G1458" t="str">
            <v>PERSONAL</v>
          </cell>
          <cell r="H1458" t="str">
            <v>Angelica Tabares Lopez</v>
          </cell>
          <cell r="I1458"/>
          <cell r="J1458" t="str">
            <v>AURORA</v>
          </cell>
          <cell r="K1458" t="str">
            <v>BARAJAS</v>
          </cell>
          <cell r="L1458" t="str">
            <v>GARCIA</v>
          </cell>
          <cell r="M1458">
            <v>4000</v>
          </cell>
          <cell r="N1458">
            <v>2.4</v>
          </cell>
          <cell r="O1458" t="str">
            <v>SEMANAL</v>
          </cell>
          <cell r="P1458">
            <v>40045</v>
          </cell>
        </row>
        <row r="1459">
          <cell r="B1459">
            <v>1502</v>
          </cell>
          <cell r="C1459"/>
          <cell r="D1459" t="str">
            <v>D</v>
          </cell>
          <cell r="E1459" t="str">
            <v>LIQUIDADO</v>
          </cell>
          <cell r="F1459"/>
          <cell r="G1459" t="str">
            <v>PERSONAL</v>
          </cell>
          <cell r="H1459" t="str">
            <v>Angelica Tabares Lopez</v>
          </cell>
          <cell r="I1459"/>
          <cell r="J1459" t="str">
            <v>MARCELA</v>
          </cell>
          <cell r="K1459" t="str">
            <v>ORTUNO</v>
          </cell>
          <cell r="L1459" t="str">
            <v>GALINDO</v>
          </cell>
          <cell r="M1459">
            <v>5000</v>
          </cell>
          <cell r="N1459">
            <v>2.33</v>
          </cell>
          <cell r="O1459" t="str">
            <v>SEMANAL</v>
          </cell>
          <cell r="P1459">
            <v>40045</v>
          </cell>
        </row>
        <row r="1460">
          <cell r="B1460">
            <v>1503</v>
          </cell>
          <cell r="C1460"/>
          <cell r="D1460" t="str">
            <v>D</v>
          </cell>
          <cell r="E1460" t="str">
            <v>LIQUIDADO</v>
          </cell>
          <cell r="F1460"/>
          <cell r="G1460" t="str">
            <v>PERSONAL</v>
          </cell>
          <cell r="H1460" t="str">
            <v>Monica Flores Mendoza (DF)</v>
          </cell>
          <cell r="I1460"/>
          <cell r="J1460" t="str">
            <v>ERIKA</v>
          </cell>
          <cell r="K1460" t="str">
            <v>LOPEZ</v>
          </cell>
          <cell r="L1460" t="str">
            <v>VAZQUEZ</v>
          </cell>
          <cell r="M1460">
            <v>3000</v>
          </cell>
          <cell r="N1460">
            <v>2.57</v>
          </cell>
          <cell r="O1460" t="str">
            <v>SEMANAL</v>
          </cell>
          <cell r="P1460">
            <v>40045</v>
          </cell>
        </row>
        <row r="1461">
          <cell r="B1461">
            <v>1504</v>
          </cell>
          <cell r="C1461"/>
          <cell r="D1461" t="str">
            <v>D</v>
          </cell>
          <cell r="E1461" t="str">
            <v>LIQUIDADO</v>
          </cell>
          <cell r="F1461"/>
          <cell r="G1461" t="str">
            <v>PERSONAL</v>
          </cell>
          <cell r="H1461" t="str">
            <v>Marcela Lopez Munoz</v>
          </cell>
          <cell r="I1461"/>
          <cell r="J1461" t="str">
            <v>CIRA</v>
          </cell>
          <cell r="K1461" t="str">
            <v>PEREZ</v>
          </cell>
          <cell r="L1461" t="str">
            <v>MARTINEZ</v>
          </cell>
          <cell r="M1461">
            <v>8000</v>
          </cell>
          <cell r="N1461">
            <v>2.19</v>
          </cell>
          <cell r="O1461" t="str">
            <v>SEMANAL</v>
          </cell>
          <cell r="P1461">
            <v>40046</v>
          </cell>
        </row>
        <row r="1462">
          <cell r="B1462">
            <v>1505</v>
          </cell>
          <cell r="C1462"/>
          <cell r="D1462" t="str">
            <v>D</v>
          </cell>
          <cell r="E1462" t="str">
            <v>COBRANZA EXTERNA</v>
          </cell>
          <cell r="F1462"/>
          <cell r="G1462" t="str">
            <v>PERSONAL</v>
          </cell>
          <cell r="H1462" t="str">
            <v>Administracion</v>
          </cell>
          <cell r="I1462"/>
          <cell r="J1462" t="str">
            <v>MARCO ANTONIO</v>
          </cell>
          <cell r="K1462" t="str">
            <v>OLIVERA</v>
          </cell>
          <cell r="L1462" t="str">
            <v>LYNCH</v>
          </cell>
          <cell r="M1462">
            <v>20000</v>
          </cell>
          <cell r="N1462">
            <v>12</v>
          </cell>
          <cell r="O1462" t="str">
            <v>MENSUAL</v>
          </cell>
          <cell r="P1462">
            <v>40045</v>
          </cell>
        </row>
        <row r="1463">
          <cell r="B1463">
            <v>1506</v>
          </cell>
          <cell r="C1463"/>
          <cell r="D1463" t="str">
            <v>B</v>
          </cell>
          <cell r="E1463" t="str">
            <v>LIQUIDADO</v>
          </cell>
          <cell r="F1463"/>
          <cell r="G1463" t="str">
            <v>PERSONAL</v>
          </cell>
          <cell r="H1463" t="str">
            <v>Administracion</v>
          </cell>
          <cell r="I1463"/>
          <cell r="J1463" t="str">
            <v>Fernando</v>
          </cell>
          <cell r="K1463" t="str">
            <v>Sanchez</v>
          </cell>
          <cell r="L1463" t="str">
            <v>Cervantes</v>
          </cell>
          <cell r="M1463">
            <v>17100</v>
          </cell>
          <cell r="N1463">
            <v>0.69199999999999995</v>
          </cell>
          <cell r="O1463" t="str">
            <v>CATORCENAL</v>
          </cell>
          <cell r="P1463">
            <v>40046</v>
          </cell>
        </row>
        <row r="1464">
          <cell r="B1464">
            <v>1507</v>
          </cell>
          <cell r="C1464"/>
          <cell r="D1464" t="str">
            <v>D</v>
          </cell>
          <cell r="E1464" t="str">
            <v>LIQUIDADO</v>
          </cell>
          <cell r="F1464"/>
          <cell r="G1464" t="str">
            <v>PERSONAL</v>
          </cell>
          <cell r="H1464" t="str">
            <v>Josefina Ochoa</v>
          </cell>
          <cell r="I1464"/>
          <cell r="J1464" t="str">
            <v>ISRAEL</v>
          </cell>
          <cell r="K1464" t="str">
            <v>GARDUNO</v>
          </cell>
          <cell r="L1464" t="str">
            <v>SANDOVAL</v>
          </cell>
          <cell r="M1464">
            <v>20000</v>
          </cell>
          <cell r="N1464">
            <v>2</v>
          </cell>
          <cell r="O1464" t="str">
            <v>SEMANAL</v>
          </cell>
          <cell r="P1464">
            <v>40050</v>
          </cell>
        </row>
        <row r="1465">
          <cell r="B1465">
            <v>1508</v>
          </cell>
          <cell r="C1465"/>
          <cell r="D1465" t="str">
            <v>D</v>
          </cell>
          <cell r="E1465" t="str">
            <v>LIQUIDADO</v>
          </cell>
          <cell r="F1465"/>
          <cell r="G1465" t="str">
            <v>PERSONAL</v>
          </cell>
          <cell r="H1465" t="str">
            <v>Monica Flores Mendoza (DF)</v>
          </cell>
          <cell r="I1465"/>
          <cell r="J1465" t="str">
            <v>JAVIER</v>
          </cell>
          <cell r="K1465" t="str">
            <v>MORQUECHO</v>
          </cell>
          <cell r="L1465" t="str">
            <v>JIMENEZ</v>
          </cell>
          <cell r="M1465">
            <v>12500</v>
          </cell>
          <cell r="N1465">
            <v>2.06</v>
          </cell>
          <cell r="O1465" t="str">
            <v>SEMANAL</v>
          </cell>
          <cell r="P1465">
            <v>40046</v>
          </cell>
        </row>
        <row r="1466">
          <cell r="B1466">
            <v>1509</v>
          </cell>
          <cell r="C1466"/>
          <cell r="D1466" t="str">
            <v>A</v>
          </cell>
          <cell r="E1466" t="str">
            <v>LIQUIDADO</v>
          </cell>
          <cell r="F1466"/>
          <cell r="G1466" t="str">
            <v>PERSONAL</v>
          </cell>
          <cell r="H1466" t="str">
            <v>Josefina Ochoa</v>
          </cell>
          <cell r="I1466"/>
          <cell r="J1466" t="str">
            <v>CRISTINA MARISELA</v>
          </cell>
          <cell r="K1466" t="str">
            <v>DIAZ</v>
          </cell>
          <cell r="L1466" t="str">
            <v>PAREDES</v>
          </cell>
          <cell r="M1466">
            <v>10000</v>
          </cell>
          <cell r="N1466">
            <v>4.3</v>
          </cell>
          <cell r="O1466" t="str">
            <v>CATORCENAL</v>
          </cell>
          <cell r="P1466">
            <v>40046</v>
          </cell>
        </row>
        <row r="1467">
          <cell r="B1467">
            <v>1510</v>
          </cell>
          <cell r="C1467"/>
          <cell r="D1467" t="str">
            <v>C</v>
          </cell>
          <cell r="E1467" t="str">
            <v>LIQUIDADO</v>
          </cell>
          <cell r="F1467"/>
          <cell r="G1467" t="str">
            <v>PERSONAL</v>
          </cell>
          <cell r="H1467" t="str">
            <v>Marcela Lopez Munoz</v>
          </cell>
          <cell r="I1467"/>
          <cell r="J1467" t="str">
            <v>PATRICIA</v>
          </cell>
          <cell r="K1467" t="str">
            <v>RODEO</v>
          </cell>
          <cell r="L1467" t="str">
            <v>MEZA</v>
          </cell>
          <cell r="M1467">
            <v>12000</v>
          </cell>
          <cell r="N1467">
            <v>1.8</v>
          </cell>
          <cell r="O1467" t="str">
            <v>SEMANAL</v>
          </cell>
          <cell r="P1467">
            <v>40050</v>
          </cell>
        </row>
        <row r="1468">
          <cell r="B1468">
            <v>1511</v>
          </cell>
          <cell r="C1468"/>
          <cell r="D1468" t="str">
            <v>D</v>
          </cell>
          <cell r="E1468" t="str">
            <v>LIQUIDADO</v>
          </cell>
          <cell r="F1468"/>
          <cell r="G1468" t="str">
            <v>PERSONAL</v>
          </cell>
          <cell r="H1468" t="str">
            <v>Monica Flores Mendoza (DF)</v>
          </cell>
          <cell r="I1468"/>
          <cell r="J1468" t="str">
            <v>MARGARITA</v>
          </cell>
          <cell r="K1468" t="str">
            <v>BAUTISTA</v>
          </cell>
          <cell r="L1468" t="str">
            <v>LOPEZ</v>
          </cell>
          <cell r="M1468">
            <v>3000</v>
          </cell>
          <cell r="N1468">
            <v>2.57</v>
          </cell>
          <cell r="O1468" t="str">
            <v>SEMANAL</v>
          </cell>
          <cell r="P1468">
            <v>40050</v>
          </cell>
        </row>
        <row r="1469">
          <cell r="B1469">
            <v>1512</v>
          </cell>
          <cell r="C1469"/>
          <cell r="D1469" t="str">
            <v>C</v>
          </cell>
          <cell r="E1469" t="str">
            <v>LIQUIDADO</v>
          </cell>
          <cell r="F1469"/>
          <cell r="G1469" t="str">
            <v>PERSONAL</v>
          </cell>
          <cell r="H1469" t="str">
            <v>Monica Flores Mendoza (DF)</v>
          </cell>
          <cell r="I1469"/>
          <cell r="J1469" t="str">
            <v>IRENE</v>
          </cell>
          <cell r="K1469" t="str">
            <v>ORDONEZ</v>
          </cell>
          <cell r="L1469" t="str">
            <v>LOVACO</v>
          </cell>
          <cell r="M1469">
            <v>7000</v>
          </cell>
          <cell r="N1469">
            <v>2.23</v>
          </cell>
          <cell r="O1469" t="str">
            <v>SEMANAL</v>
          </cell>
          <cell r="P1469">
            <v>40050</v>
          </cell>
        </row>
        <row r="1470">
          <cell r="B1470">
            <v>1513</v>
          </cell>
          <cell r="C1470"/>
          <cell r="D1470" t="str">
            <v>C</v>
          </cell>
          <cell r="E1470" t="str">
            <v>LIQUIDADO</v>
          </cell>
          <cell r="F1470"/>
          <cell r="G1470" t="str">
            <v>PERSONAL</v>
          </cell>
          <cell r="H1470" t="str">
            <v>Josefina Ochoa</v>
          </cell>
          <cell r="I1470"/>
          <cell r="J1470" t="str">
            <v>JESICA</v>
          </cell>
          <cell r="K1470" t="str">
            <v>MATILDES</v>
          </cell>
          <cell r="L1470" t="str">
            <v>LOPEZ</v>
          </cell>
          <cell r="M1470">
            <v>10000</v>
          </cell>
          <cell r="N1470">
            <v>2.15</v>
          </cell>
          <cell r="O1470" t="str">
            <v>SEMANAL</v>
          </cell>
          <cell r="P1470">
            <v>40050</v>
          </cell>
        </row>
        <row r="1471">
          <cell r="B1471">
            <v>1514</v>
          </cell>
          <cell r="C1471"/>
          <cell r="D1471" t="str">
            <v>C</v>
          </cell>
          <cell r="E1471" t="str">
            <v>LIQUIDADO</v>
          </cell>
          <cell r="F1471"/>
          <cell r="G1471" t="str">
            <v>PERSONAL</v>
          </cell>
          <cell r="H1471" t="str">
            <v>Marcela Lopez Munoz</v>
          </cell>
          <cell r="I1471"/>
          <cell r="J1471" t="str">
            <v>SANDRA</v>
          </cell>
          <cell r="K1471" t="str">
            <v>HERNANDEZ</v>
          </cell>
          <cell r="L1471" t="str">
            <v>UMBRAL</v>
          </cell>
          <cell r="M1471">
            <v>5000</v>
          </cell>
          <cell r="N1471">
            <v>2.33</v>
          </cell>
          <cell r="O1471" t="str">
            <v>SEMANAL</v>
          </cell>
          <cell r="P1471">
            <v>40050</v>
          </cell>
        </row>
        <row r="1472">
          <cell r="B1472">
            <v>1515</v>
          </cell>
          <cell r="C1472"/>
          <cell r="D1472" t="str">
            <v>C</v>
          </cell>
          <cell r="E1472" t="str">
            <v>LIQUIDADO</v>
          </cell>
          <cell r="F1472"/>
          <cell r="G1472" t="str">
            <v>PERSONAL</v>
          </cell>
          <cell r="H1472" t="str">
            <v>Marcela Lopez Munoz</v>
          </cell>
          <cell r="I1472"/>
          <cell r="J1472" t="str">
            <v>MARIA DEL PILAR</v>
          </cell>
          <cell r="K1472" t="str">
            <v>ESPINOSA</v>
          </cell>
          <cell r="L1472" t="str">
            <v>VALDES</v>
          </cell>
          <cell r="M1472">
            <v>5000</v>
          </cell>
          <cell r="N1472">
            <v>2.33</v>
          </cell>
          <cell r="O1472" t="str">
            <v>SEMANAL</v>
          </cell>
          <cell r="P1472">
            <v>40050</v>
          </cell>
        </row>
        <row r="1473">
          <cell r="B1473">
            <v>1516</v>
          </cell>
          <cell r="C1473"/>
          <cell r="D1473" t="str">
            <v>C</v>
          </cell>
          <cell r="E1473" t="str">
            <v>LIQUIDADO</v>
          </cell>
          <cell r="F1473"/>
          <cell r="G1473" t="str">
            <v>PERSONAL</v>
          </cell>
          <cell r="H1473" t="str">
            <v>Marcela Lopez Munoz</v>
          </cell>
          <cell r="I1473"/>
          <cell r="J1473" t="str">
            <v>JOSE ALFONSO</v>
          </cell>
          <cell r="K1473" t="str">
            <v>LAGUNA</v>
          </cell>
          <cell r="L1473" t="str">
            <v>CONTRERAS</v>
          </cell>
          <cell r="M1473">
            <v>6000</v>
          </cell>
          <cell r="N1473">
            <v>2.2599999999999998</v>
          </cell>
          <cell r="O1473" t="str">
            <v>SEMANAL</v>
          </cell>
          <cell r="P1473">
            <v>40050</v>
          </cell>
        </row>
        <row r="1474">
          <cell r="B1474">
            <v>1517</v>
          </cell>
          <cell r="C1474"/>
          <cell r="D1474" t="str">
            <v>B</v>
          </cell>
          <cell r="E1474" t="str">
            <v>LIQUIDADO</v>
          </cell>
          <cell r="F1474"/>
          <cell r="G1474" t="str">
            <v>PERSONAL</v>
          </cell>
          <cell r="H1474" t="str">
            <v>Marcela Lopez Munoz</v>
          </cell>
          <cell r="I1474"/>
          <cell r="J1474" t="str">
            <v>MATILDE YOLANDA</v>
          </cell>
          <cell r="K1474" t="str">
            <v>GARCIA</v>
          </cell>
          <cell r="L1474" t="str">
            <v>ALARCON</v>
          </cell>
          <cell r="M1474">
            <v>6000</v>
          </cell>
          <cell r="N1474">
            <v>2.2599999999999998</v>
          </cell>
          <cell r="O1474" t="str">
            <v>SEMANAL</v>
          </cell>
          <cell r="P1474">
            <v>40050</v>
          </cell>
        </row>
        <row r="1475">
          <cell r="B1475">
            <v>1518</v>
          </cell>
          <cell r="C1475"/>
          <cell r="D1475" t="str">
            <v>B</v>
          </cell>
          <cell r="E1475" t="str">
            <v>LIQUIDADO</v>
          </cell>
          <cell r="F1475"/>
          <cell r="G1475" t="str">
            <v>PERSONAL</v>
          </cell>
          <cell r="H1475" t="str">
            <v>Angelica Tabares Lopez</v>
          </cell>
          <cell r="I1475"/>
          <cell r="J1475" t="str">
            <v>ALBERTO ELEUTERIO</v>
          </cell>
          <cell r="K1475" t="str">
            <v>SIXTEGA</v>
          </cell>
          <cell r="L1475" t="str">
            <v>MIXTEGA</v>
          </cell>
          <cell r="M1475">
            <v>10000</v>
          </cell>
          <cell r="N1475">
            <v>3.74</v>
          </cell>
          <cell r="O1475" t="str">
            <v>CATORCENAL</v>
          </cell>
          <cell r="P1475">
            <v>40050</v>
          </cell>
        </row>
        <row r="1476">
          <cell r="B1476">
            <v>1519</v>
          </cell>
          <cell r="C1476"/>
          <cell r="D1476" t="str">
            <v>B</v>
          </cell>
          <cell r="E1476" t="str">
            <v>LIQUIDADO</v>
          </cell>
          <cell r="F1476"/>
          <cell r="G1476" t="str">
            <v>PERSONAL</v>
          </cell>
          <cell r="H1476" t="str">
            <v>Angelica Tabares Lopez</v>
          </cell>
          <cell r="I1476"/>
          <cell r="J1476" t="str">
            <v>NOE</v>
          </cell>
          <cell r="K1476" t="str">
            <v>SANCHEZ</v>
          </cell>
          <cell r="L1476" t="str">
            <v>GALVAN</v>
          </cell>
          <cell r="M1476">
            <v>3000</v>
          </cell>
          <cell r="N1476">
            <v>2.57</v>
          </cell>
          <cell r="O1476" t="str">
            <v>SEMANAL</v>
          </cell>
          <cell r="P1476">
            <v>40050</v>
          </cell>
        </row>
        <row r="1477">
          <cell r="B1477">
            <v>1520</v>
          </cell>
          <cell r="C1477"/>
          <cell r="D1477" t="str">
            <v>A</v>
          </cell>
          <cell r="E1477" t="str">
            <v>LIQUIDADO</v>
          </cell>
          <cell r="F1477"/>
          <cell r="G1477" t="str">
            <v>PERSONAL</v>
          </cell>
          <cell r="H1477" t="str">
            <v>Administracion</v>
          </cell>
          <cell r="I1477"/>
          <cell r="J1477" t="str">
            <v>LUIS ALBERTO</v>
          </cell>
          <cell r="K1477" t="str">
            <v>BEREA</v>
          </cell>
          <cell r="L1477" t="str">
            <v>FONCERRADA</v>
          </cell>
          <cell r="M1477">
            <v>12000</v>
          </cell>
          <cell r="N1477">
            <v>6.2</v>
          </cell>
          <cell r="O1477" t="str">
            <v>MENSUAL</v>
          </cell>
          <cell r="P1477">
            <v>40051</v>
          </cell>
        </row>
        <row r="1478">
          <cell r="B1478">
            <v>1521</v>
          </cell>
          <cell r="C1478"/>
          <cell r="D1478" t="str">
            <v>B</v>
          </cell>
          <cell r="E1478" t="str">
            <v>LIQUIDADO</v>
          </cell>
          <cell r="F1478"/>
          <cell r="G1478" t="str">
            <v>PERSONAL</v>
          </cell>
          <cell r="H1478" t="str">
            <v>Marcela Lopez Munoz</v>
          </cell>
          <cell r="I1478"/>
          <cell r="J1478" t="str">
            <v>MARIA DE LOS ANGELES</v>
          </cell>
          <cell r="K1478" t="str">
            <v>LOZADA</v>
          </cell>
          <cell r="L1478" t="str">
            <v>CABALLERO</v>
          </cell>
          <cell r="M1478">
            <v>12000</v>
          </cell>
          <cell r="N1478">
            <v>1.8</v>
          </cell>
          <cell r="O1478" t="str">
            <v>SEMANAL</v>
          </cell>
          <cell r="P1478">
            <v>40053</v>
          </cell>
        </row>
        <row r="1479">
          <cell r="B1479">
            <v>1522</v>
          </cell>
          <cell r="C1479"/>
          <cell r="D1479" t="str">
            <v>B</v>
          </cell>
          <cell r="E1479" t="str">
            <v>LIQUIDADO</v>
          </cell>
          <cell r="F1479"/>
          <cell r="G1479" t="str">
            <v>PERSONAL</v>
          </cell>
          <cell r="H1479" t="str">
            <v>Marcela Lopez Munoz</v>
          </cell>
          <cell r="I1479"/>
          <cell r="J1479" t="str">
            <v>Yazmin Karina</v>
          </cell>
          <cell r="K1479" t="str">
            <v>Rico</v>
          </cell>
          <cell r="L1479" t="str">
            <v>Soriano</v>
          </cell>
          <cell r="M1479">
            <v>15000</v>
          </cell>
          <cell r="N1479">
            <v>1.78</v>
          </cell>
          <cell r="O1479" t="str">
            <v>SEMANAL</v>
          </cell>
          <cell r="P1479">
            <v>40056</v>
          </cell>
        </row>
        <row r="1480">
          <cell r="B1480">
            <v>1523</v>
          </cell>
          <cell r="C1480"/>
          <cell r="D1480" t="str">
            <v>C</v>
          </cell>
          <cell r="E1480" t="str">
            <v>LIQUIDADO</v>
          </cell>
          <cell r="F1480"/>
          <cell r="G1480" t="str">
            <v>PERSONAL</v>
          </cell>
          <cell r="H1480" t="str">
            <v>Marcela Lopez Munoz</v>
          </cell>
          <cell r="I1480"/>
          <cell r="J1480" t="str">
            <v>OCTAVIO</v>
          </cell>
          <cell r="K1480" t="str">
            <v>ALFARO</v>
          </cell>
          <cell r="L1480" t="str">
            <v>BECERRA</v>
          </cell>
          <cell r="M1480">
            <v>7000</v>
          </cell>
          <cell r="N1480">
            <v>2.23</v>
          </cell>
          <cell r="O1480" t="str">
            <v>SEMANAL</v>
          </cell>
          <cell r="P1480">
            <v>40053</v>
          </cell>
        </row>
        <row r="1481">
          <cell r="B1481">
            <v>1524</v>
          </cell>
          <cell r="C1481"/>
          <cell r="D1481" t="str">
            <v>D</v>
          </cell>
          <cell r="E1481" t="str">
            <v>LIQUIDADO</v>
          </cell>
          <cell r="F1481"/>
          <cell r="G1481" t="str">
            <v>PERSONAL</v>
          </cell>
          <cell r="H1481" t="str">
            <v>Administracion</v>
          </cell>
          <cell r="I1481"/>
          <cell r="J1481" t="str">
            <v>ARACELI</v>
          </cell>
          <cell r="K1481" t="str">
            <v>CABRERA</v>
          </cell>
          <cell r="L1481" t="str">
            <v>CARRILLO</v>
          </cell>
          <cell r="M1481">
            <v>66000</v>
          </cell>
          <cell r="N1481">
            <v>1.63</v>
          </cell>
          <cell r="O1481" t="str">
            <v>SEMANAL</v>
          </cell>
          <cell r="P1481">
            <v>40052</v>
          </cell>
        </row>
        <row r="1482">
          <cell r="B1482">
            <v>1525</v>
          </cell>
          <cell r="C1482"/>
          <cell r="D1482" t="str">
            <v>C</v>
          </cell>
          <cell r="E1482" t="str">
            <v>LIQUIDADO</v>
          </cell>
          <cell r="F1482"/>
          <cell r="G1482" t="str">
            <v>PERSONAL</v>
          </cell>
          <cell r="H1482" t="str">
            <v>Monica Flores Mendoza (DF)</v>
          </cell>
          <cell r="I1482"/>
          <cell r="J1482" t="str">
            <v>MARIA DE JESUS</v>
          </cell>
          <cell r="K1482" t="str">
            <v>ALPIZAR</v>
          </cell>
          <cell r="L1482" t="str">
            <v>PUNTOS</v>
          </cell>
          <cell r="M1482">
            <v>7000</v>
          </cell>
          <cell r="N1482">
            <v>1.94</v>
          </cell>
          <cell r="O1482" t="str">
            <v>CATORCENAL</v>
          </cell>
          <cell r="P1482">
            <v>40052</v>
          </cell>
        </row>
        <row r="1483">
          <cell r="B1483">
            <v>1526</v>
          </cell>
          <cell r="C1483"/>
          <cell r="D1483" t="str">
            <v>B</v>
          </cell>
          <cell r="E1483" t="str">
            <v>LIQUIDADO</v>
          </cell>
          <cell r="F1483"/>
          <cell r="G1483" t="str">
            <v>PERSONAL</v>
          </cell>
          <cell r="H1483" t="str">
            <v>Monica Flores Mendoza (DF)</v>
          </cell>
          <cell r="I1483"/>
          <cell r="J1483" t="str">
            <v>MARTIN</v>
          </cell>
          <cell r="K1483" t="str">
            <v>GAMEZ</v>
          </cell>
          <cell r="L1483"/>
          <cell r="M1483">
            <v>5000</v>
          </cell>
          <cell r="N1483">
            <v>2.33</v>
          </cell>
          <cell r="O1483" t="str">
            <v>SEMANAL</v>
          </cell>
          <cell r="P1483">
            <v>40052</v>
          </cell>
        </row>
        <row r="1484">
          <cell r="B1484">
            <v>1527</v>
          </cell>
          <cell r="C1484"/>
          <cell r="D1484" t="str">
            <v>D</v>
          </cell>
          <cell r="E1484" t="str">
            <v>LIQUIDADO</v>
          </cell>
          <cell r="F1484"/>
          <cell r="G1484" t="str">
            <v>PERSONAL</v>
          </cell>
          <cell r="H1484" t="str">
            <v>Monica Flores Mendoza (DF)</v>
          </cell>
          <cell r="I1484"/>
          <cell r="J1484" t="str">
            <v>LUCIA OTILIA</v>
          </cell>
          <cell r="K1484" t="str">
            <v>MONTES DE OCA</v>
          </cell>
          <cell r="L1484" t="str">
            <v>DAMIAN</v>
          </cell>
          <cell r="M1484">
            <v>6000</v>
          </cell>
          <cell r="N1484">
            <v>2.2599999999999998</v>
          </cell>
          <cell r="O1484" t="str">
            <v>CATORCENAL</v>
          </cell>
          <cell r="P1484">
            <v>40052</v>
          </cell>
        </row>
        <row r="1485">
          <cell r="B1485">
            <v>1528</v>
          </cell>
          <cell r="C1485"/>
          <cell r="D1485" t="str">
            <v>D</v>
          </cell>
          <cell r="E1485" t="str">
            <v>LIQUIDADO</v>
          </cell>
          <cell r="F1485"/>
          <cell r="G1485" t="str">
            <v>PERSONAL</v>
          </cell>
          <cell r="H1485" t="str">
            <v>Josefina Ochoa</v>
          </cell>
          <cell r="I1485"/>
          <cell r="J1485" t="str">
            <v>LAURA</v>
          </cell>
          <cell r="K1485" t="str">
            <v>LUNA</v>
          </cell>
          <cell r="L1485" t="str">
            <v>CAMARILLO</v>
          </cell>
          <cell r="M1485">
            <v>5000</v>
          </cell>
          <cell r="N1485">
            <v>2.33</v>
          </cell>
          <cell r="O1485" t="str">
            <v>SEMANAL</v>
          </cell>
          <cell r="P1485">
            <v>40052</v>
          </cell>
        </row>
        <row r="1486">
          <cell r="B1486">
            <v>1529</v>
          </cell>
          <cell r="C1486"/>
          <cell r="D1486" t="str">
            <v>B</v>
          </cell>
          <cell r="E1486" t="str">
            <v>LIQUIDADO</v>
          </cell>
          <cell r="F1486"/>
          <cell r="G1486" t="str">
            <v>PERSONAL</v>
          </cell>
          <cell r="H1486" t="str">
            <v>Monica Flores Mendoza (DF)</v>
          </cell>
          <cell r="I1486"/>
          <cell r="J1486" t="str">
            <v>YOLANDA</v>
          </cell>
          <cell r="K1486" t="str">
            <v>RIOS</v>
          </cell>
          <cell r="L1486" t="str">
            <v>PEREZ</v>
          </cell>
          <cell r="M1486">
            <v>8000</v>
          </cell>
          <cell r="N1486">
            <v>1.91</v>
          </cell>
          <cell r="O1486" t="str">
            <v>SEMANAL</v>
          </cell>
          <cell r="P1486">
            <v>40052</v>
          </cell>
        </row>
        <row r="1487">
          <cell r="B1487">
            <v>1530</v>
          </cell>
          <cell r="C1487"/>
          <cell r="D1487" t="str">
            <v>D</v>
          </cell>
          <cell r="E1487" t="str">
            <v>LIQUIDADO</v>
          </cell>
          <cell r="F1487"/>
          <cell r="G1487" t="str">
            <v>PERSONAL</v>
          </cell>
          <cell r="H1487" t="str">
            <v>Marcela Lopez Munoz</v>
          </cell>
          <cell r="I1487"/>
          <cell r="J1487" t="str">
            <v>NESTOR ADRIAN</v>
          </cell>
          <cell r="K1487" t="str">
            <v>MEDINA</v>
          </cell>
          <cell r="L1487" t="str">
            <v>CABALLERO</v>
          </cell>
          <cell r="M1487">
            <v>8000</v>
          </cell>
          <cell r="N1487">
            <v>2.19</v>
          </cell>
          <cell r="O1487" t="str">
            <v>SEMANAL</v>
          </cell>
          <cell r="P1487">
            <v>40053</v>
          </cell>
        </row>
        <row r="1488">
          <cell r="B1488">
            <v>1531</v>
          </cell>
          <cell r="C1488"/>
          <cell r="D1488" t="str">
            <v>A</v>
          </cell>
          <cell r="E1488" t="str">
            <v>LIQUIDADO</v>
          </cell>
          <cell r="F1488"/>
          <cell r="G1488" t="str">
            <v>PERSONAL</v>
          </cell>
          <cell r="H1488" t="str">
            <v>Marcela Lopez Munoz</v>
          </cell>
          <cell r="I1488"/>
          <cell r="J1488" t="str">
            <v>ELENA GUADALUPE</v>
          </cell>
          <cell r="K1488" t="str">
            <v>PEREZ</v>
          </cell>
          <cell r="L1488" t="str">
            <v>RAMIREZ</v>
          </cell>
          <cell r="M1488">
            <v>4000</v>
          </cell>
          <cell r="N1488">
            <v>2.4</v>
          </cell>
          <cell r="O1488" t="str">
            <v>SEMANAL</v>
          </cell>
          <cell r="P1488">
            <v>40053</v>
          </cell>
        </row>
        <row r="1489">
          <cell r="B1489">
            <v>1532</v>
          </cell>
          <cell r="C1489"/>
          <cell r="D1489" t="str">
            <v>D</v>
          </cell>
          <cell r="E1489" t="str">
            <v>LIQUIDADO</v>
          </cell>
          <cell r="F1489"/>
          <cell r="G1489" t="str">
            <v>PERSONAL</v>
          </cell>
          <cell r="H1489" t="str">
            <v>Marcela Lopez Munoz</v>
          </cell>
          <cell r="I1489"/>
          <cell r="J1489" t="str">
            <v>MARIA TERESA</v>
          </cell>
          <cell r="K1489" t="str">
            <v>GUTIERREZ</v>
          </cell>
          <cell r="L1489" t="str">
            <v>GARIBAY</v>
          </cell>
          <cell r="M1489">
            <v>3500</v>
          </cell>
          <cell r="N1489">
            <v>9.76</v>
          </cell>
          <cell r="O1489" t="str">
            <v>MENSUAL</v>
          </cell>
          <cell r="P1489">
            <v>40063</v>
          </cell>
        </row>
        <row r="1490">
          <cell r="B1490">
            <v>1533</v>
          </cell>
          <cell r="C1490"/>
          <cell r="D1490" t="str">
            <v>D</v>
          </cell>
          <cell r="E1490" t="str">
            <v>INCOBRABLE</v>
          </cell>
          <cell r="F1490"/>
          <cell r="G1490" t="str">
            <v>PERSONAL</v>
          </cell>
          <cell r="H1490" t="str">
            <v>Marcela Lopez Munoz</v>
          </cell>
          <cell r="I1490"/>
          <cell r="J1490" t="str">
            <v>ADELAIDA</v>
          </cell>
          <cell r="K1490" t="str">
            <v>FLORES</v>
          </cell>
          <cell r="L1490" t="str">
            <v>DIAZ</v>
          </cell>
          <cell r="M1490">
            <v>5000</v>
          </cell>
          <cell r="N1490">
            <v>2.33</v>
          </cell>
          <cell r="O1490" t="str">
            <v>SEMANAL</v>
          </cell>
          <cell r="P1490">
            <v>40053</v>
          </cell>
        </row>
        <row r="1491">
          <cell r="B1491">
            <v>1534</v>
          </cell>
          <cell r="C1491"/>
          <cell r="D1491" t="str">
            <v>D</v>
          </cell>
          <cell r="E1491" t="str">
            <v>LIQUIDADO</v>
          </cell>
          <cell r="F1491"/>
          <cell r="G1491" t="str">
            <v>PERSONAL</v>
          </cell>
          <cell r="H1491" t="str">
            <v>Marcela Lopez Munoz</v>
          </cell>
          <cell r="I1491"/>
          <cell r="J1491" t="str">
            <v>JOSE ANGEL</v>
          </cell>
          <cell r="K1491" t="str">
            <v>REVELEZ</v>
          </cell>
          <cell r="L1491" t="str">
            <v>PEREZ</v>
          </cell>
          <cell r="M1491">
            <v>6000</v>
          </cell>
          <cell r="N1491">
            <v>2.2599999999999998</v>
          </cell>
          <cell r="O1491" t="str">
            <v>SEMANAL</v>
          </cell>
          <cell r="P1491">
            <v>40053</v>
          </cell>
        </row>
        <row r="1492">
          <cell r="B1492">
            <v>1535</v>
          </cell>
          <cell r="C1492"/>
          <cell r="D1492" t="str">
            <v>D</v>
          </cell>
          <cell r="E1492" t="str">
            <v>LIQUIDADO</v>
          </cell>
          <cell r="F1492"/>
          <cell r="G1492" t="str">
            <v>PERSONAL</v>
          </cell>
          <cell r="H1492" t="str">
            <v>Marcela Lopez Munoz</v>
          </cell>
          <cell r="I1492"/>
          <cell r="J1492" t="str">
            <v>GUADALUPE</v>
          </cell>
          <cell r="K1492" t="str">
            <v>BECERRIL</v>
          </cell>
          <cell r="L1492" t="str">
            <v>GARCIA</v>
          </cell>
          <cell r="M1492">
            <v>5000</v>
          </cell>
          <cell r="N1492">
            <v>2.33</v>
          </cell>
          <cell r="O1492" t="str">
            <v>SEMANAL</v>
          </cell>
          <cell r="P1492">
            <v>40053</v>
          </cell>
        </row>
        <row r="1493">
          <cell r="B1493">
            <v>1536</v>
          </cell>
          <cell r="C1493"/>
          <cell r="D1493" t="str">
            <v>B</v>
          </cell>
          <cell r="E1493" t="str">
            <v>LIQUIDADO</v>
          </cell>
          <cell r="F1493"/>
          <cell r="G1493" t="str">
            <v>PERSONAL</v>
          </cell>
          <cell r="H1493" t="str">
            <v>Angelica Tabares Lopez</v>
          </cell>
          <cell r="I1493"/>
          <cell r="J1493" t="str">
            <v>ADRIANA</v>
          </cell>
          <cell r="K1493" t="str">
            <v>ANDRES</v>
          </cell>
          <cell r="L1493" t="str">
            <v>MENDEZ</v>
          </cell>
          <cell r="M1493">
            <v>5000</v>
          </cell>
          <cell r="N1493">
            <v>2.33</v>
          </cell>
          <cell r="O1493" t="str">
            <v>SEMANAL</v>
          </cell>
          <cell r="P1493">
            <v>40053</v>
          </cell>
        </row>
        <row r="1494">
          <cell r="B1494">
            <v>1537</v>
          </cell>
          <cell r="C1494"/>
          <cell r="D1494" t="str">
            <v>D</v>
          </cell>
          <cell r="E1494" t="str">
            <v>LIQUIDADO</v>
          </cell>
          <cell r="F1494"/>
          <cell r="G1494" t="str">
            <v>PERSONAL</v>
          </cell>
          <cell r="H1494" t="str">
            <v>Administracion</v>
          </cell>
          <cell r="I1494"/>
          <cell r="J1494" t="str">
            <v>FEDERICO</v>
          </cell>
          <cell r="K1494" t="str">
            <v>SANCHEZ</v>
          </cell>
          <cell r="L1494" t="str">
            <v>CERVANTES</v>
          </cell>
          <cell r="M1494">
            <v>15000</v>
          </cell>
          <cell r="N1494">
            <v>1.68</v>
          </cell>
          <cell r="O1494" t="str">
            <v>CATORCENAL</v>
          </cell>
          <cell r="P1494">
            <v>40052</v>
          </cell>
        </row>
        <row r="1495">
          <cell r="B1495">
            <v>1538</v>
          </cell>
          <cell r="C1495"/>
          <cell r="D1495" t="str">
            <v>B</v>
          </cell>
          <cell r="E1495" t="str">
            <v>LIQUIDADO</v>
          </cell>
          <cell r="F1495"/>
          <cell r="G1495" t="str">
            <v>PERSONAL</v>
          </cell>
          <cell r="H1495" t="str">
            <v>Marcela Lopez Munoz</v>
          </cell>
          <cell r="I1495"/>
          <cell r="J1495" t="str">
            <v>GREGORIA</v>
          </cell>
          <cell r="K1495" t="str">
            <v>MARTINEZ</v>
          </cell>
          <cell r="L1495" t="str">
            <v>ELIGIO</v>
          </cell>
          <cell r="M1495">
            <v>6000</v>
          </cell>
          <cell r="N1495">
            <v>2.2599999999999998</v>
          </cell>
          <cell r="O1495" t="str">
            <v>SEMANAL</v>
          </cell>
          <cell r="P1495">
            <v>40058</v>
          </cell>
        </row>
        <row r="1496">
          <cell r="B1496">
            <v>1539</v>
          </cell>
          <cell r="C1496"/>
          <cell r="D1496" t="str">
            <v>C</v>
          </cell>
          <cell r="E1496" t="str">
            <v>LIQUIDADO</v>
          </cell>
          <cell r="F1496"/>
          <cell r="G1496" t="str">
            <v>PERSONAL</v>
          </cell>
          <cell r="H1496" t="str">
            <v>Administracion</v>
          </cell>
          <cell r="I1496"/>
          <cell r="J1496" t="str">
            <v>PIADENA</v>
          </cell>
          <cell r="K1496" t="str">
            <v>S.A. DE</v>
          </cell>
          <cell r="L1496" t="str">
            <v>C.V.</v>
          </cell>
          <cell r="M1496">
            <v>60797</v>
          </cell>
          <cell r="N1496">
            <v>5.34</v>
          </cell>
          <cell r="O1496" t="str">
            <v>MENSUAL</v>
          </cell>
          <cell r="P1496">
            <v>40056</v>
          </cell>
        </row>
        <row r="1497">
          <cell r="B1497">
            <v>1540</v>
          </cell>
          <cell r="C1497"/>
          <cell r="D1497" t="str">
            <v>C</v>
          </cell>
          <cell r="E1497" t="str">
            <v>LIQUIDADO</v>
          </cell>
          <cell r="F1497"/>
          <cell r="G1497" t="str">
            <v>PERSONAL</v>
          </cell>
          <cell r="H1497" t="str">
            <v>Marcela Lopez Munoz</v>
          </cell>
          <cell r="I1497"/>
          <cell r="J1497" t="str">
            <v>ROSALIA</v>
          </cell>
          <cell r="K1497" t="str">
            <v>MALDONADO</v>
          </cell>
          <cell r="L1497" t="str">
            <v>NAJERA</v>
          </cell>
          <cell r="M1497">
            <v>3000</v>
          </cell>
          <cell r="N1497">
            <v>2.57</v>
          </cell>
          <cell r="O1497" t="str">
            <v>SEMANAL</v>
          </cell>
          <cell r="P1497">
            <v>40057</v>
          </cell>
        </row>
        <row r="1498">
          <cell r="B1498">
            <v>1541</v>
          </cell>
          <cell r="C1498"/>
          <cell r="D1498" t="str">
            <v>A</v>
          </cell>
          <cell r="E1498" t="str">
            <v>LIQUIDADO</v>
          </cell>
          <cell r="F1498"/>
          <cell r="G1498" t="str">
            <v>PERSONAL</v>
          </cell>
          <cell r="H1498" t="str">
            <v>Marcela Lopez Munoz</v>
          </cell>
          <cell r="I1498"/>
          <cell r="J1498" t="str">
            <v>LEOPOLDO</v>
          </cell>
          <cell r="K1498" t="str">
            <v>COCA</v>
          </cell>
          <cell r="L1498" t="str">
            <v>GONZALEZ</v>
          </cell>
          <cell r="M1498">
            <v>3000</v>
          </cell>
          <cell r="N1498">
            <v>2.57</v>
          </cell>
          <cell r="O1498" t="str">
            <v>SEMANAL</v>
          </cell>
          <cell r="P1498">
            <v>40057</v>
          </cell>
        </row>
        <row r="1499">
          <cell r="B1499">
            <v>1542</v>
          </cell>
          <cell r="C1499"/>
          <cell r="D1499" t="str">
            <v>B</v>
          </cell>
          <cell r="E1499" t="str">
            <v>LIQUIDADO</v>
          </cell>
          <cell r="F1499"/>
          <cell r="G1499" t="str">
            <v>PERSONAL</v>
          </cell>
          <cell r="H1499" t="str">
            <v>Marcela Lopez Munoz</v>
          </cell>
          <cell r="I1499"/>
          <cell r="J1499" t="str">
            <v>MANUEL</v>
          </cell>
          <cell r="K1499" t="str">
            <v>GARCIA</v>
          </cell>
          <cell r="L1499" t="str">
            <v>HERNANDEZ</v>
          </cell>
          <cell r="M1499">
            <v>7000</v>
          </cell>
          <cell r="N1499">
            <v>1.94</v>
          </cell>
          <cell r="O1499" t="str">
            <v>SEMANAL</v>
          </cell>
          <cell r="P1499">
            <v>40057</v>
          </cell>
        </row>
        <row r="1500">
          <cell r="B1500">
            <v>1543</v>
          </cell>
          <cell r="C1500"/>
          <cell r="D1500" t="str">
            <v>D</v>
          </cell>
          <cell r="E1500" t="str">
            <v>LIQUIDADO</v>
          </cell>
          <cell r="F1500"/>
          <cell r="G1500" t="str">
            <v>PERSONAL</v>
          </cell>
          <cell r="H1500" t="str">
            <v>Monica Flores Mendoza (DF)</v>
          </cell>
          <cell r="I1500"/>
          <cell r="J1500" t="str">
            <v>CARLOS</v>
          </cell>
          <cell r="K1500" t="str">
            <v>RAMIREZ</v>
          </cell>
          <cell r="L1500" t="str">
            <v>POZOS</v>
          </cell>
          <cell r="M1500">
            <v>10000</v>
          </cell>
          <cell r="N1500">
            <v>1.87</v>
          </cell>
          <cell r="O1500" t="str">
            <v>SEMANAL</v>
          </cell>
          <cell r="P1500">
            <v>40057</v>
          </cell>
        </row>
        <row r="1501">
          <cell r="B1501">
            <v>1544</v>
          </cell>
          <cell r="C1501"/>
          <cell r="D1501" t="str">
            <v>D</v>
          </cell>
          <cell r="E1501" t="str">
            <v>LIQUIDADO</v>
          </cell>
          <cell r="F1501"/>
          <cell r="G1501" t="str">
            <v>PERSONAL</v>
          </cell>
          <cell r="H1501" t="str">
            <v>Monica Flores Mendoza (DF)</v>
          </cell>
          <cell r="I1501"/>
          <cell r="J1501" t="str">
            <v>CRISTINA MARISELA</v>
          </cell>
          <cell r="K1501" t="str">
            <v>DIAZ</v>
          </cell>
          <cell r="L1501" t="str">
            <v>PAREDES</v>
          </cell>
          <cell r="M1501">
            <v>13000</v>
          </cell>
          <cell r="N1501">
            <v>4.3</v>
          </cell>
          <cell r="O1501" t="str">
            <v>CATORCENAL</v>
          </cell>
          <cell r="P1501">
            <v>40057</v>
          </cell>
        </row>
        <row r="1502">
          <cell r="B1502">
            <v>1545</v>
          </cell>
          <cell r="C1502"/>
          <cell r="D1502" t="str">
            <v>B</v>
          </cell>
          <cell r="E1502" t="str">
            <v>LIQUIDADO</v>
          </cell>
          <cell r="F1502"/>
          <cell r="G1502" t="str">
            <v>PERSONAL</v>
          </cell>
          <cell r="H1502" t="str">
            <v>Monica Flores Mendoza (DF)</v>
          </cell>
          <cell r="I1502"/>
          <cell r="J1502" t="str">
            <v>ROSALIA</v>
          </cell>
          <cell r="K1502" t="str">
            <v>VARGAS</v>
          </cell>
          <cell r="L1502" t="str">
            <v>GONZALEZ</v>
          </cell>
          <cell r="M1502">
            <v>12000</v>
          </cell>
          <cell r="N1502">
            <v>1.8</v>
          </cell>
          <cell r="O1502" t="str">
            <v>SEMANAL</v>
          </cell>
          <cell r="P1502">
            <v>40057</v>
          </cell>
        </row>
        <row r="1503">
          <cell r="B1503">
            <v>1547</v>
          </cell>
          <cell r="C1503"/>
          <cell r="D1503" t="str">
            <v>B</v>
          </cell>
          <cell r="E1503" t="str">
            <v>LIQUIDADO</v>
          </cell>
          <cell r="F1503"/>
          <cell r="G1503" t="str">
            <v>PERSONAL</v>
          </cell>
          <cell r="H1503" t="str">
            <v>Marcela Lopez Munoz</v>
          </cell>
          <cell r="I1503"/>
          <cell r="J1503" t="str">
            <v>NORMA PATRICIA</v>
          </cell>
          <cell r="K1503" t="str">
            <v>MONTIEL</v>
          </cell>
          <cell r="L1503" t="str">
            <v>SILVA</v>
          </cell>
          <cell r="M1503">
            <v>5000</v>
          </cell>
          <cell r="N1503">
            <v>2.02</v>
          </cell>
          <cell r="O1503" t="str">
            <v>SEMANAL</v>
          </cell>
          <cell r="P1503">
            <v>40059</v>
          </cell>
        </row>
        <row r="1504">
          <cell r="B1504">
            <v>1548</v>
          </cell>
          <cell r="C1504"/>
          <cell r="D1504" t="str">
            <v>D</v>
          </cell>
          <cell r="E1504" t="str">
            <v>LIQUIDADO</v>
          </cell>
          <cell r="F1504"/>
          <cell r="G1504" t="str">
            <v>PERSONAL</v>
          </cell>
          <cell r="H1504" t="str">
            <v>Marcela Lopez Munoz</v>
          </cell>
          <cell r="I1504"/>
          <cell r="J1504" t="str">
            <v>PEDRO</v>
          </cell>
          <cell r="K1504" t="str">
            <v>PINA</v>
          </cell>
          <cell r="L1504" t="str">
            <v>RIVERA</v>
          </cell>
          <cell r="M1504">
            <v>16000</v>
          </cell>
          <cell r="N1504">
            <v>1.78</v>
          </cell>
          <cell r="O1504" t="str">
            <v>SEMANAL</v>
          </cell>
          <cell r="P1504">
            <v>40059</v>
          </cell>
        </row>
        <row r="1505">
          <cell r="B1505">
            <v>1549</v>
          </cell>
          <cell r="C1505"/>
          <cell r="D1505" t="str">
            <v>B</v>
          </cell>
          <cell r="E1505" t="str">
            <v>LIQUIDADO</v>
          </cell>
          <cell r="F1505"/>
          <cell r="G1505" t="str">
            <v>PERSONAL</v>
          </cell>
          <cell r="H1505" t="str">
            <v>Marcela Lopez Munoz</v>
          </cell>
          <cell r="I1505"/>
          <cell r="J1505" t="str">
            <v>SUSANA SOCORRO</v>
          </cell>
          <cell r="K1505" t="str">
            <v>SANTOS</v>
          </cell>
          <cell r="L1505" t="str">
            <v>SILVA</v>
          </cell>
          <cell r="M1505">
            <v>3000</v>
          </cell>
          <cell r="N1505">
            <v>2.2599999999999998</v>
          </cell>
          <cell r="O1505" t="str">
            <v>SEMANAL</v>
          </cell>
          <cell r="P1505">
            <v>40059</v>
          </cell>
        </row>
        <row r="1506">
          <cell r="B1506">
            <v>1550</v>
          </cell>
          <cell r="C1506"/>
          <cell r="D1506" t="str">
            <v>B</v>
          </cell>
          <cell r="E1506" t="str">
            <v>LIQUIDADO</v>
          </cell>
          <cell r="F1506"/>
          <cell r="G1506" t="str">
            <v>PERSONAL</v>
          </cell>
          <cell r="H1506" t="str">
            <v>Josefina Ochoa</v>
          </cell>
          <cell r="I1506"/>
          <cell r="J1506" t="str">
            <v>JOSEFINA PATRICIA</v>
          </cell>
          <cell r="K1506" t="str">
            <v>GALICIA</v>
          </cell>
          <cell r="L1506" t="str">
            <v>CRUZ</v>
          </cell>
          <cell r="M1506">
            <v>3000</v>
          </cell>
          <cell r="N1506">
            <v>2.57</v>
          </cell>
          <cell r="O1506" t="str">
            <v>SEMANAL</v>
          </cell>
          <cell r="P1506">
            <v>40059</v>
          </cell>
        </row>
        <row r="1507">
          <cell r="B1507">
            <v>1551</v>
          </cell>
          <cell r="C1507"/>
          <cell r="D1507" t="str">
            <v>B</v>
          </cell>
          <cell r="E1507" t="str">
            <v>LIQUIDADO</v>
          </cell>
          <cell r="F1507"/>
          <cell r="G1507" t="str">
            <v>PERSONAL</v>
          </cell>
          <cell r="H1507" t="str">
            <v>Josefina Ochoa</v>
          </cell>
          <cell r="I1507"/>
          <cell r="J1507" t="str">
            <v>JORGE TRINIDAD</v>
          </cell>
          <cell r="K1507" t="str">
            <v>ACOSTA</v>
          </cell>
          <cell r="L1507" t="str">
            <v>MARTINEZ</v>
          </cell>
          <cell r="M1507">
            <v>3000</v>
          </cell>
          <cell r="N1507">
            <v>2.57</v>
          </cell>
          <cell r="O1507" t="str">
            <v>SEMANAL</v>
          </cell>
          <cell r="P1507">
            <v>40059</v>
          </cell>
        </row>
        <row r="1508">
          <cell r="B1508">
            <v>1553</v>
          </cell>
          <cell r="C1508"/>
          <cell r="D1508" t="str">
            <v>D</v>
          </cell>
          <cell r="E1508" t="str">
            <v>INCOBRABLE</v>
          </cell>
          <cell r="F1508"/>
          <cell r="G1508" t="str">
            <v>PERSONAL</v>
          </cell>
          <cell r="H1508" t="str">
            <v>Josefina Ochoa</v>
          </cell>
          <cell r="I1508"/>
          <cell r="J1508" t="str">
            <v>JULIO CESAR</v>
          </cell>
          <cell r="K1508" t="str">
            <v>HERRERA</v>
          </cell>
          <cell r="L1508" t="str">
            <v>TORO</v>
          </cell>
          <cell r="M1508">
            <v>4000</v>
          </cell>
          <cell r="N1508">
            <v>2.4</v>
          </cell>
          <cell r="O1508" t="str">
            <v>SEMANAL</v>
          </cell>
          <cell r="P1508">
            <v>40059</v>
          </cell>
        </row>
        <row r="1509">
          <cell r="B1509">
            <v>1554</v>
          </cell>
          <cell r="C1509"/>
          <cell r="D1509" t="str">
            <v>C</v>
          </cell>
          <cell r="E1509" t="str">
            <v>LIQUIDADO</v>
          </cell>
          <cell r="F1509"/>
          <cell r="G1509" t="str">
            <v>PERSONAL</v>
          </cell>
          <cell r="H1509" t="str">
            <v>Pedro Solano Quiroz</v>
          </cell>
          <cell r="I1509"/>
          <cell r="J1509" t="str">
            <v>Anselmo</v>
          </cell>
          <cell r="K1509" t="str">
            <v>Hernandez</v>
          </cell>
          <cell r="L1509" t="str">
            <v>Solano</v>
          </cell>
          <cell r="M1509">
            <v>3000</v>
          </cell>
          <cell r="N1509">
            <v>2.2599999999999998</v>
          </cell>
          <cell r="O1509" t="str">
            <v>SEMANAL</v>
          </cell>
          <cell r="P1509">
            <v>40070</v>
          </cell>
        </row>
        <row r="1510">
          <cell r="B1510">
            <v>1555</v>
          </cell>
          <cell r="C1510"/>
          <cell r="D1510" t="str">
            <v>D</v>
          </cell>
          <cell r="E1510" t="str">
            <v>LIQUIDADO</v>
          </cell>
          <cell r="F1510"/>
          <cell r="G1510" t="str">
            <v>PERSONAL</v>
          </cell>
          <cell r="H1510" t="str">
            <v>Marcela Lopez Munoz</v>
          </cell>
          <cell r="I1510"/>
          <cell r="J1510" t="str">
            <v>VICTORIA</v>
          </cell>
          <cell r="K1510" t="str">
            <v>MARTINEZ</v>
          </cell>
          <cell r="L1510" t="str">
            <v>VELAZQUEZ</v>
          </cell>
          <cell r="M1510">
            <v>40000</v>
          </cell>
          <cell r="N1510">
            <v>1.79</v>
          </cell>
          <cell r="O1510" t="str">
            <v>SEMANAL</v>
          </cell>
          <cell r="P1510">
            <v>40060</v>
          </cell>
        </row>
        <row r="1511">
          <cell r="B1511">
            <v>1556</v>
          </cell>
          <cell r="C1511"/>
          <cell r="D1511" t="str">
            <v>A</v>
          </cell>
          <cell r="E1511" t="str">
            <v>LIQUIDADO</v>
          </cell>
          <cell r="F1511"/>
          <cell r="G1511" t="str">
            <v>PERSONAL</v>
          </cell>
          <cell r="H1511" t="str">
            <v>Angelica Tabares Lopez</v>
          </cell>
          <cell r="I1511"/>
          <cell r="J1511" t="str">
            <v>ANA MARIA</v>
          </cell>
          <cell r="K1511" t="str">
            <v>CASAS</v>
          </cell>
          <cell r="L1511" t="str">
            <v>LOPEZ</v>
          </cell>
          <cell r="M1511">
            <v>5000</v>
          </cell>
          <cell r="N1511">
            <v>2.33</v>
          </cell>
          <cell r="O1511" t="str">
            <v>SEMANAL</v>
          </cell>
          <cell r="P1511">
            <v>40059</v>
          </cell>
        </row>
        <row r="1512">
          <cell r="B1512">
            <v>1557</v>
          </cell>
          <cell r="C1512"/>
          <cell r="D1512" t="str">
            <v>B</v>
          </cell>
          <cell r="E1512" t="str">
            <v>LIQUIDADO</v>
          </cell>
          <cell r="F1512"/>
          <cell r="G1512" t="str">
            <v>PERSONAL</v>
          </cell>
          <cell r="H1512" t="str">
            <v>Marcela Lopez Munoz</v>
          </cell>
          <cell r="I1512"/>
          <cell r="J1512" t="str">
            <v>LUCIA</v>
          </cell>
          <cell r="K1512" t="str">
            <v>MARTINEZ</v>
          </cell>
          <cell r="L1512" t="str">
            <v>MARTINEZ</v>
          </cell>
          <cell r="M1512">
            <v>5000</v>
          </cell>
          <cell r="N1512">
            <v>2.02</v>
          </cell>
          <cell r="O1512" t="str">
            <v>SEMANAL</v>
          </cell>
          <cell r="P1512">
            <v>40064</v>
          </cell>
        </row>
        <row r="1513">
          <cell r="B1513">
            <v>1558</v>
          </cell>
          <cell r="C1513"/>
          <cell r="D1513" t="str">
            <v>B</v>
          </cell>
          <cell r="E1513" t="str">
            <v>LIQUIDADO</v>
          </cell>
          <cell r="F1513"/>
          <cell r="G1513" t="str">
            <v>PERSONAL</v>
          </cell>
          <cell r="H1513" t="str">
            <v>Monica Flores Mendoza (DF)</v>
          </cell>
          <cell r="I1513"/>
          <cell r="J1513" t="str">
            <v>ADRIANA</v>
          </cell>
          <cell r="K1513" t="str">
            <v>RANGEL</v>
          </cell>
          <cell r="L1513" t="str">
            <v>FLORES</v>
          </cell>
          <cell r="M1513">
            <v>12000</v>
          </cell>
          <cell r="N1513">
            <v>1.8</v>
          </cell>
          <cell r="O1513" t="str">
            <v>SEMANAL</v>
          </cell>
          <cell r="P1513">
            <v>40064</v>
          </cell>
        </row>
        <row r="1514">
          <cell r="B1514">
            <v>1559</v>
          </cell>
          <cell r="C1514"/>
          <cell r="D1514" t="str">
            <v>C</v>
          </cell>
          <cell r="E1514" t="str">
            <v>LIQUIDADO</v>
          </cell>
          <cell r="F1514"/>
          <cell r="G1514" t="str">
            <v>PERSONAL</v>
          </cell>
          <cell r="H1514" t="str">
            <v>Marcela Lopez Munoz</v>
          </cell>
          <cell r="I1514"/>
          <cell r="J1514" t="str">
            <v>JOSE LUIS</v>
          </cell>
          <cell r="K1514" t="str">
            <v>MURILLO</v>
          </cell>
          <cell r="L1514" t="str">
            <v>RODRIGUEZ</v>
          </cell>
          <cell r="M1514">
            <v>10000</v>
          </cell>
          <cell r="N1514">
            <v>1.87</v>
          </cell>
          <cell r="O1514" t="str">
            <v>SEMANAL</v>
          </cell>
          <cell r="P1514">
            <v>40071</v>
          </cell>
        </row>
        <row r="1515">
          <cell r="B1515">
            <v>1560</v>
          </cell>
          <cell r="C1515"/>
          <cell r="D1515" t="str">
            <v>B</v>
          </cell>
          <cell r="E1515" t="str">
            <v>LIQUIDADO</v>
          </cell>
          <cell r="F1515"/>
          <cell r="G1515" t="str">
            <v>PERSONAL</v>
          </cell>
          <cell r="H1515" t="str">
            <v>Monica Flores Mendoza (DF)</v>
          </cell>
          <cell r="I1515"/>
          <cell r="J1515" t="str">
            <v>MARIA DE LOS ANGELES</v>
          </cell>
          <cell r="K1515" t="str">
            <v>MUNGUIA</v>
          </cell>
          <cell r="L1515" t="str">
            <v>HERRERA</v>
          </cell>
          <cell r="M1515">
            <v>15000</v>
          </cell>
          <cell r="N1515">
            <v>1.78</v>
          </cell>
          <cell r="O1515" t="str">
            <v>SEMANAL</v>
          </cell>
          <cell r="P1515">
            <v>40064</v>
          </cell>
        </row>
        <row r="1516">
          <cell r="B1516">
            <v>1561</v>
          </cell>
          <cell r="C1516"/>
          <cell r="D1516" t="str">
            <v>A</v>
          </cell>
          <cell r="E1516" t="str">
            <v>LIQUIDADO</v>
          </cell>
          <cell r="F1516"/>
          <cell r="G1516" t="str">
            <v>PERSONAL</v>
          </cell>
          <cell r="H1516" t="str">
            <v>Marcela Lopez Munoz</v>
          </cell>
          <cell r="I1516"/>
          <cell r="J1516" t="str">
            <v>JUAN MANUEL</v>
          </cell>
          <cell r="K1516" t="str">
            <v>GOMEZ</v>
          </cell>
          <cell r="L1516" t="str">
            <v>BUSTAMANTE</v>
          </cell>
          <cell r="M1516">
            <v>5000</v>
          </cell>
          <cell r="N1516">
            <v>2.02</v>
          </cell>
          <cell r="O1516" t="str">
            <v>SEMANAL</v>
          </cell>
          <cell r="P1516">
            <v>40064</v>
          </cell>
        </row>
        <row r="1517">
          <cell r="B1517">
            <v>1562</v>
          </cell>
          <cell r="C1517"/>
          <cell r="D1517" t="str">
            <v>D</v>
          </cell>
          <cell r="E1517" t="str">
            <v>LIQUIDADO</v>
          </cell>
          <cell r="F1517"/>
          <cell r="G1517" t="str">
            <v>PERSONAL</v>
          </cell>
          <cell r="H1517" t="str">
            <v>Josefina Ochoa</v>
          </cell>
          <cell r="I1517"/>
          <cell r="J1517" t="str">
            <v>CLAUDIA HAYDEE</v>
          </cell>
          <cell r="K1517" t="str">
            <v>RAMIREZ</v>
          </cell>
          <cell r="L1517" t="str">
            <v>GARCIA</v>
          </cell>
          <cell r="M1517">
            <v>8000</v>
          </cell>
          <cell r="N1517">
            <v>1.8</v>
          </cell>
          <cell r="O1517" t="str">
            <v>SEMANAL</v>
          </cell>
          <cell r="P1517">
            <v>40064</v>
          </cell>
        </row>
        <row r="1518">
          <cell r="B1518">
            <v>1563</v>
          </cell>
          <cell r="C1518"/>
          <cell r="D1518" t="str">
            <v>A</v>
          </cell>
          <cell r="E1518" t="str">
            <v>LIQUIDADO</v>
          </cell>
          <cell r="F1518"/>
          <cell r="G1518" t="str">
            <v>PERSONAL</v>
          </cell>
          <cell r="H1518" t="str">
            <v>Angelica Tabares Lopez</v>
          </cell>
          <cell r="I1518"/>
          <cell r="J1518" t="str">
            <v>LUCIA</v>
          </cell>
          <cell r="K1518" t="str">
            <v>CARRILLO</v>
          </cell>
          <cell r="L1518" t="str">
            <v>GARCIA</v>
          </cell>
          <cell r="M1518">
            <v>6000</v>
          </cell>
          <cell r="N1518">
            <v>4.5199999999999996</v>
          </cell>
          <cell r="O1518" t="str">
            <v>CATORCENAL</v>
          </cell>
          <cell r="P1518">
            <v>40064</v>
          </cell>
        </row>
        <row r="1519">
          <cell r="B1519">
            <v>1564</v>
          </cell>
          <cell r="C1519"/>
          <cell r="D1519" t="str">
            <v>B</v>
          </cell>
          <cell r="E1519" t="str">
            <v>LIQUIDADO</v>
          </cell>
          <cell r="F1519"/>
          <cell r="G1519" t="str">
            <v>PERSONAL</v>
          </cell>
          <cell r="H1519" t="str">
            <v>Monica Flores Mendoza (DF)</v>
          </cell>
          <cell r="I1519"/>
          <cell r="J1519" t="str">
            <v>RAMON</v>
          </cell>
          <cell r="K1519" t="str">
            <v>TRUJILLO</v>
          </cell>
          <cell r="L1519" t="str">
            <v>BOTELLO</v>
          </cell>
          <cell r="M1519">
            <v>8000</v>
          </cell>
          <cell r="N1519">
            <v>2.19</v>
          </cell>
          <cell r="O1519" t="str">
            <v>SEMANAL</v>
          </cell>
          <cell r="P1519">
            <v>40064</v>
          </cell>
        </row>
        <row r="1520">
          <cell r="B1520">
            <v>1565</v>
          </cell>
          <cell r="C1520"/>
          <cell r="D1520" t="str">
            <v>B</v>
          </cell>
          <cell r="E1520" t="str">
            <v>LIQUIDADO</v>
          </cell>
          <cell r="F1520"/>
          <cell r="G1520" t="str">
            <v>PERSONAL</v>
          </cell>
          <cell r="H1520" t="str">
            <v>Administracion</v>
          </cell>
          <cell r="I1520"/>
          <cell r="J1520" t="str">
            <v>RAUL</v>
          </cell>
          <cell r="K1520" t="str">
            <v>RODRIGUEZ</v>
          </cell>
          <cell r="L1520" t="str">
            <v>YZQUIERDO</v>
          </cell>
          <cell r="M1520">
            <v>30000</v>
          </cell>
          <cell r="N1520">
            <v>5</v>
          </cell>
          <cell r="O1520" t="str">
            <v>MENSUAL</v>
          </cell>
          <cell r="P1520">
            <v>40064</v>
          </cell>
        </row>
        <row r="1521">
          <cell r="B1521">
            <v>1566</v>
          </cell>
          <cell r="C1521"/>
          <cell r="D1521" t="str">
            <v>D</v>
          </cell>
          <cell r="E1521" t="str">
            <v>LIQUIDADO</v>
          </cell>
          <cell r="F1521"/>
          <cell r="G1521" t="str">
            <v>PERSONAL</v>
          </cell>
          <cell r="H1521" t="str">
            <v>Administracion</v>
          </cell>
          <cell r="I1521"/>
          <cell r="J1521" t="str">
            <v>JOSE</v>
          </cell>
          <cell r="K1521" t="str">
            <v>TREJO</v>
          </cell>
          <cell r="L1521" t="str">
            <v>RODRIGUEZ</v>
          </cell>
          <cell r="M1521">
            <v>5000</v>
          </cell>
          <cell r="N1521">
            <v>2.91</v>
          </cell>
          <cell r="O1521" t="str">
            <v>MENSUAL</v>
          </cell>
          <cell r="P1521">
            <v>40060</v>
          </cell>
        </row>
        <row r="1522">
          <cell r="B1522">
            <v>1567</v>
          </cell>
          <cell r="C1522"/>
          <cell r="D1522" t="str">
            <v>D</v>
          </cell>
          <cell r="E1522" t="str">
            <v>LIQUIDADO</v>
          </cell>
          <cell r="F1522"/>
          <cell r="G1522" t="str">
            <v>PERSONAL</v>
          </cell>
          <cell r="H1522" t="str">
            <v>Administracion</v>
          </cell>
          <cell r="I1522"/>
          <cell r="J1522" t="str">
            <v>FEDERICO</v>
          </cell>
          <cell r="K1522" t="str">
            <v>SANCHEZ</v>
          </cell>
          <cell r="L1522" t="str">
            <v>CERVANTES</v>
          </cell>
          <cell r="M1522">
            <v>10000</v>
          </cell>
          <cell r="N1522">
            <v>1.69</v>
          </cell>
          <cell r="O1522" t="str">
            <v>CATORCENAL</v>
          </cell>
          <cell r="P1522">
            <v>40065</v>
          </cell>
        </row>
        <row r="1523">
          <cell r="B1523">
            <v>1568</v>
          </cell>
          <cell r="C1523"/>
          <cell r="D1523" t="str">
            <v>C</v>
          </cell>
          <cell r="E1523" t="str">
            <v>LIQUIDADO</v>
          </cell>
          <cell r="F1523"/>
          <cell r="G1523" t="str">
            <v>PERSONAL</v>
          </cell>
          <cell r="H1523" t="str">
            <v>Monica Flores Mendoza (DF)</v>
          </cell>
          <cell r="I1523"/>
          <cell r="J1523" t="str">
            <v>FRANCISCO</v>
          </cell>
          <cell r="K1523" t="str">
            <v>CHIMAL</v>
          </cell>
          <cell r="L1523" t="str">
            <v>RAZO</v>
          </cell>
          <cell r="M1523">
            <v>26000</v>
          </cell>
          <cell r="N1523">
            <v>1.75</v>
          </cell>
          <cell r="O1523" t="str">
            <v>SEMANAL</v>
          </cell>
          <cell r="P1523">
            <v>40066</v>
          </cell>
        </row>
        <row r="1524">
          <cell r="B1524">
            <v>1569</v>
          </cell>
          <cell r="C1524"/>
          <cell r="D1524" t="str">
            <v>C</v>
          </cell>
          <cell r="E1524" t="str">
            <v>LIQUIDADO</v>
          </cell>
          <cell r="F1524"/>
          <cell r="G1524" t="str">
            <v>PERSONAL</v>
          </cell>
          <cell r="H1524" t="str">
            <v>Marcela Lopez Munoz</v>
          </cell>
          <cell r="I1524"/>
          <cell r="J1524" t="str">
            <v>CLAUDIA</v>
          </cell>
          <cell r="K1524" t="str">
            <v>CHAVEZ</v>
          </cell>
          <cell r="L1524" t="str">
            <v>ARELLANO</v>
          </cell>
          <cell r="M1524">
            <v>7000</v>
          </cell>
          <cell r="N1524">
            <v>1.94</v>
          </cell>
          <cell r="O1524" t="str">
            <v>SEMANAL</v>
          </cell>
          <cell r="P1524">
            <v>40066</v>
          </cell>
        </row>
        <row r="1525">
          <cell r="B1525">
            <v>1570</v>
          </cell>
          <cell r="C1525"/>
          <cell r="D1525" t="str">
            <v>D</v>
          </cell>
          <cell r="E1525" t="str">
            <v>LIQUIDADO</v>
          </cell>
          <cell r="F1525"/>
          <cell r="G1525" t="str">
            <v>PERSONAL</v>
          </cell>
          <cell r="H1525" t="str">
            <v>Marcela Lopez Munoz</v>
          </cell>
          <cell r="I1525"/>
          <cell r="J1525" t="str">
            <v>MARIA ANGELICA</v>
          </cell>
          <cell r="K1525" t="str">
            <v>GARCIA</v>
          </cell>
          <cell r="L1525" t="str">
            <v>ALARCON</v>
          </cell>
          <cell r="M1525">
            <v>8000</v>
          </cell>
          <cell r="N1525">
            <v>1.91</v>
          </cell>
          <cell r="O1525" t="str">
            <v>SEMANAL</v>
          </cell>
          <cell r="P1525">
            <v>40066</v>
          </cell>
        </row>
        <row r="1526">
          <cell r="B1526">
            <v>1571</v>
          </cell>
          <cell r="C1526"/>
          <cell r="D1526" t="str">
            <v>C</v>
          </cell>
          <cell r="E1526" t="str">
            <v>LIQUIDADO</v>
          </cell>
          <cell r="F1526"/>
          <cell r="G1526" t="str">
            <v>PERSONAL</v>
          </cell>
          <cell r="H1526" t="str">
            <v>Monica Flores Mendoza (DF)</v>
          </cell>
          <cell r="I1526"/>
          <cell r="J1526" t="str">
            <v>ELISA ANDREA</v>
          </cell>
          <cell r="K1526" t="str">
            <v>FLORES</v>
          </cell>
          <cell r="L1526" t="str">
            <v>AMADOR</v>
          </cell>
          <cell r="M1526">
            <v>7000</v>
          </cell>
          <cell r="N1526">
            <v>1.94</v>
          </cell>
          <cell r="O1526" t="str">
            <v>SEMANAL</v>
          </cell>
          <cell r="P1526">
            <v>40066</v>
          </cell>
        </row>
        <row r="1527">
          <cell r="B1527">
            <v>1572</v>
          </cell>
          <cell r="C1527"/>
          <cell r="D1527" t="str">
            <v>C</v>
          </cell>
          <cell r="E1527" t="str">
            <v>LIQUIDADO</v>
          </cell>
          <cell r="F1527"/>
          <cell r="G1527" t="str">
            <v>PERSONAL</v>
          </cell>
          <cell r="H1527" t="str">
            <v>Angelica Tabares Lopez</v>
          </cell>
          <cell r="I1527"/>
          <cell r="J1527" t="str">
            <v>JOSE GABRIEL</v>
          </cell>
          <cell r="K1527" t="str">
            <v>CABRERA</v>
          </cell>
          <cell r="L1527" t="str">
            <v>CORONEL</v>
          </cell>
          <cell r="M1527">
            <v>4000</v>
          </cell>
          <cell r="N1527">
            <v>2.4</v>
          </cell>
          <cell r="O1527" t="str">
            <v>SEMANAL</v>
          </cell>
          <cell r="P1527">
            <v>40066</v>
          </cell>
        </row>
        <row r="1528">
          <cell r="B1528">
            <v>1573</v>
          </cell>
          <cell r="C1528"/>
          <cell r="D1528" t="str">
            <v>C</v>
          </cell>
          <cell r="E1528" t="str">
            <v>LIQUIDADO</v>
          </cell>
          <cell r="F1528"/>
          <cell r="G1528" t="str">
            <v>PERSONAL</v>
          </cell>
          <cell r="H1528" t="str">
            <v>Angelica Tabares Lopez</v>
          </cell>
          <cell r="I1528"/>
          <cell r="J1528" t="str">
            <v>GUILLERMO</v>
          </cell>
          <cell r="K1528" t="str">
            <v>SEVILLA</v>
          </cell>
          <cell r="L1528" t="str">
            <v>MEJIA</v>
          </cell>
          <cell r="M1528">
            <v>7000</v>
          </cell>
          <cell r="N1528">
            <v>4.46</v>
          </cell>
          <cell r="O1528" t="str">
            <v>CATORCENAL</v>
          </cell>
          <cell r="P1528">
            <v>40066</v>
          </cell>
        </row>
        <row r="1529">
          <cell r="B1529">
            <v>1574</v>
          </cell>
          <cell r="C1529"/>
          <cell r="D1529" t="str">
            <v>D</v>
          </cell>
          <cell r="E1529" t="str">
            <v>LIQUIDADO</v>
          </cell>
          <cell r="F1529"/>
          <cell r="G1529" t="str">
            <v>PERSONAL</v>
          </cell>
          <cell r="H1529" t="str">
            <v>Monica Flores Mendoza (DF)</v>
          </cell>
          <cell r="I1529"/>
          <cell r="J1529" t="str">
            <v>GERONIMA</v>
          </cell>
          <cell r="K1529" t="str">
            <v>GONZALEZ</v>
          </cell>
          <cell r="L1529" t="str">
            <v>ARCHUNDIA</v>
          </cell>
          <cell r="M1529">
            <v>12000</v>
          </cell>
          <cell r="N1529">
            <v>2.06</v>
          </cell>
          <cell r="O1529" t="str">
            <v>SEMANAL</v>
          </cell>
          <cell r="P1529">
            <v>40066</v>
          </cell>
        </row>
        <row r="1530">
          <cell r="B1530">
            <v>1575</v>
          </cell>
          <cell r="C1530"/>
          <cell r="D1530" t="str">
            <v>A</v>
          </cell>
          <cell r="E1530" t="str">
            <v>LIQUIDADO</v>
          </cell>
          <cell r="F1530"/>
          <cell r="G1530" t="str">
            <v>PERSONAL</v>
          </cell>
          <cell r="H1530" t="str">
            <v>Marcela Lopez Munoz</v>
          </cell>
          <cell r="I1530"/>
          <cell r="J1530" t="str">
            <v>JOSE GUSTAVO</v>
          </cell>
          <cell r="K1530" t="str">
            <v>ALEMAN</v>
          </cell>
          <cell r="L1530" t="str">
            <v>MONTERROSAS</v>
          </cell>
          <cell r="M1530">
            <v>3000</v>
          </cell>
          <cell r="N1530">
            <v>2.57</v>
          </cell>
          <cell r="O1530" t="str">
            <v>SEMANAL</v>
          </cell>
          <cell r="P1530">
            <v>40066</v>
          </cell>
        </row>
        <row r="1531">
          <cell r="B1531">
            <v>1576</v>
          </cell>
          <cell r="C1531"/>
          <cell r="D1531" t="str">
            <v>C</v>
          </cell>
          <cell r="E1531" t="str">
            <v>LIQUIDADO</v>
          </cell>
          <cell r="F1531"/>
          <cell r="G1531" t="str">
            <v>PERSONAL</v>
          </cell>
          <cell r="H1531" t="str">
            <v>Angelica Tabares Lopez</v>
          </cell>
          <cell r="I1531"/>
          <cell r="J1531" t="str">
            <v>KARINA ANGELICA</v>
          </cell>
          <cell r="K1531" t="str">
            <v>ESCALANTE</v>
          </cell>
          <cell r="L1531" t="str">
            <v>CASTRO</v>
          </cell>
          <cell r="M1531">
            <v>3000</v>
          </cell>
          <cell r="N1531">
            <v>2.57</v>
          </cell>
          <cell r="O1531" t="str">
            <v>SEMANAL</v>
          </cell>
          <cell r="P1531">
            <v>40066</v>
          </cell>
        </row>
        <row r="1532">
          <cell r="B1532">
            <v>1577</v>
          </cell>
          <cell r="C1532"/>
          <cell r="D1532" t="str">
            <v>D</v>
          </cell>
          <cell r="E1532" t="str">
            <v>COBRANZA EXTERNA</v>
          </cell>
          <cell r="F1532"/>
          <cell r="G1532" t="str">
            <v>PERSONAL</v>
          </cell>
          <cell r="H1532" t="str">
            <v>Josefina Ochoa</v>
          </cell>
          <cell r="I1532"/>
          <cell r="J1532" t="str">
            <v>ROSA ICELA</v>
          </cell>
          <cell r="K1532" t="str">
            <v>MARTINEZ</v>
          </cell>
          <cell r="L1532" t="str">
            <v>CONTRERAS</v>
          </cell>
          <cell r="M1532">
            <v>5000</v>
          </cell>
          <cell r="N1532">
            <v>2.33</v>
          </cell>
          <cell r="O1532" t="str">
            <v>SEMANAL</v>
          </cell>
          <cell r="P1532">
            <v>40066</v>
          </cell>
        </row>
        <row r="1533">
          <cell r="B1533">
            <v>1578</v>
          </cell>
          <cell r="C1533"/>
          <cell r="D1533" t="str">
            <v>B</v>
          </cell>
          <cell r="E1533" t="str">
            <v>LIQUIDADO</v>
          </cell>
          <cell r="F1533"/>
          <cell r="G1533" t="str">
            <v>PERSONAL</v>
          </cell>
          <cell r="H1533" t="str">
            <v>Josefina Ochoa</v>
          </cell>
          <cell r="I1533"/>
          <cell r="J1533" t="str">
            <v>GUILLERMO</v>
          </cell>
          <cell r="K1533" t="str">
            <v>CARRILLO</v>
          </cell>
          <cell r="L1533" t="str">
            <v>COVARRUBIAS</v>
          </cell>
          <cell r="M1533">
            <v>5000</v>
          </cell>
          <cell r="N1533">
            <v>2.33</v>
          </cell>
          <cell r="O1533" t="str">
            <v>SEMANAL</v>
          </cell>
          <cell r="P1533">
            <v>40066</v>
          </cell>
        </row>
        <row r="1534">
          <cell r="B1534">
            <v>1579</v>
          </cell>
          <cell r="C1534"/>
          <cell r="D1534" t="str">
            <v>D</v>
          </cell>
          <cell r="E1534" t="str">
            <v>INCOBRABLE</v>
          </cell>
          <cell r="F1534"/>
          <cell r="G1534" t="str">
            <v>PERSONAL</v>
          </cell>
          <cell r="H1534" t="str">
            <v>Josefina Ochoa</v>
          </cell>
          <cell r="I1534"/>
          <cell r="J1534" t="str">
            <v>JOSE VICTOR JESUS</v>
          </cell>
          <cell r="K1534" t="str">
            <v>HERNANDEZ</v>
          </cell>
          <cell r="L1534" t="str">
            <v>ABURTO</v>
          </cell>
          <cell r="M1534">
            <v>20000</v>
          </cell>
          <cell r="N1534">
            <v>2</v>
          </cell>
          <cell r="O1534" t="str">
            <v>SEMANAL</v>
          </cell>
          <cell r="P1534">
            <v>40066</v>
          </cell>
        </row>
        <row r="1535">
          <cell r="B1535">
            <v>1580</v>
          </cell>
          <cell r="C1535"/>
          <cell r="D1535" t="str">
            <v>A</v>
          </cell>
          <cell r="E1535" t="str">
            <v>LIQUIDADO</v>
          </cell>
          <cell r="F1535"/>
          <cell r="G1535" t="str">
            <v>PERSONAL</v>
          </cell>
          <cell r="H1535" t="str">
            <v>Administracion</v>
          </cell>
          <cell r="I1535"/>
          <cell r="J1535" t="str">
            <v>PIADENA</v>
          </cell>
          <cell r="K1535" t="str">
            <v>S.A. DE</v>
          </cell>
          <cell r="L1535" t="str">
            <v>C.V.</v>
          </cell>
          <cell r="M1535">
            <v>18000</v>
          </cell>
          <cell r="N1535">
            <v>15</v>
          </cell>
          <cell r="O1535" t="str">
            <v>MENSUAL</v>
          </cell>
          <cell r="P1535">
            <v>40066</v>
          </cell>
        </row>
        <row r="1536">
          <cell r="B1536">
            <v>1581</v>
          </cell>
          <cell r="C1536"/>
          <cell r="D1536" t="str">
            <v>D</v>
          </cell>
          <cell r="E1536" t="str">
            <v>LIQUIDADO</v>
          </cell>
          <cell r="F1536"/>
          <cell r="G1536" t="str">
            <v>PERSONAL</v>
          </cell>
          <cell r="H1536" t="str">
            <v>Marcela Lopez Munoz</v>
          </cell>
          <cell r="I1536"/>
          <cell r="J1536" t="str">
            <v>JOSE GUADALUPE</v>
          </cell>
          <cell r="K1536" t="str">
            <v>ROA</v>
          </cell>
          <cell r="L1536" t="str">
            <v>CEDILLO</v>
          </cell>
          <cell r="M1536">
            <v>7000</v>
          </cell>
          <cell r="N1536">
            <v>3.88</v>
          </cell>
          <cell r="O1536" t="str">
            <v>CATORCENAL</v>
          </cell>
          <cell r="P1536">
            <v>40067</v>
          </cell>
        </row>
        <row r="1537">
          <cell r="B1537">
            <v>1582</v>
          </cell>
          <cell r="C1537"/>
          <cell r="D1537" t="str">
            <v>D</v>
          </cell>
          <cell r="E1537" t="str">
            <v>LIQUIDADO</v>
          </cell>
          <cell r="F1537"/>
          <cell r="G1537" t="str">
            <v>PERSONAL</v>
          </cell>
          <cell r="H1537" t="str">
            <v>Marcela Lopez Munoz</v>
          </cell>
          <cell r="I1537"/>
          <cell r="J1537" t="str">
            <v>YANET</v>
          </cell>
          <cell r="K1537" t="str">
            <v>MENDES</v>
          </cell>
          <cell r="L1537" t="str">
            <v>ALVAREZ</v>
          </cell>
          <cell r="M1537">
            <v>3000</v>
          </cell>
          <cell r="N1537">
            <v>2.57</v>
          </cell>
          <cell r="O1537" t="str">
            <v>SEMANAL</v>
          </cell>
          <cell r="P1537">
            <v>40067</v>
          </cell>
        </row>
        <row r="1538">
          <cell r="B1538">
            <v>1583</v>
          </cell>
          <cell r="C1538"/>
          <cell r="D1538" t="str">
            <v>D</v>
          </cell>
          <cell r="E1538" t="str">
            <v>LIQUIDADO</v>
          </cell>
          <cell r="F1538"/>
          <cell r="G1538" t="str">
            <v>PERSONAL</v>
          </cell>
          <cell r="H1538" t="str">
            <v>Josefina Ochoa</v>
          </cell>
          <cell r="I1538"/>
          <cell r="J1538" t="str">
            <v>ALICIA</v>
          </cell>
          <cell r="K1538" t="str">
            <v>HUERTA</v>
          </cell>
          <cell r="L1538" t="str">
            <v>CALLEJAS</v>
          </cell>
          <cell r="M1538">
            <v>7000</v>
          </cell>
          <cell r="N1538">
            <v>1.94</v>
          </cell>
          <cell r="O1538" t="str">
            <v>SEMANAL</v>
          </cell>
          <cell r="P1538">
            <v>40067</v>
          </cell>
        </row>
        <row r="1539">
          <cell r="B1539">
            <v>1584</v>
          </cell>
          <cell r="C1539"/>
          <cell r="D1539" t="str">
            <v>C</v>
          </cell>
          <cell r="E1539" t="str">
            <v>LIQUIDADO</v>
          </cell>
          <cell r="F1539"/>
          <cell r="G1539" t="str">
            <v>PERSONAL</v>
          </cell>
          <cell r="H1539" t="str">
            <v>Monica Flores Mendoza (DF)</v>
          </cell>
          <cell r="I1539"/>
          <cell r="J1539" t="str">
            <v>ANA ROSA</v>
          </cell>
          <cell r="K1539" t="str">
            <v>GARCIA</v>
          </cell>
          <cell r="L1539" t="str">
            <v>OCHOA</v>
          </cell>
          <cell r="M1539">
            <v>7000</v>
          </cell>
          <cell r="N1539">
            <v>2.23</v>
          </cell>
          <cell r="O1539" t="str">
            <v>SEMANAL</v>
          </cell>
          <cell r="P1539">
            <v>40067</v>
          </cell>
        </row>
        <row r="1540">
          <cell r="B1540">
            <v>1585</v>
          </cell>
          <cell r="C1540"/>
          <cell r="D1540" t="str">
            <v>D</v>
          </cell>
          <cell r="E1540" t="str">
            <v>LIQUIDADO</v>
          </cell>
          <cell r="F1540"/>
          <cell r="G1540" t="str">
            <v>PERSONAL</v>
          </cell>
          <cell r="H1540" t="str">
            <v>Josefina Ochoa</v>
          </cell>
          <cell r="I1540"/>
          <cell r="J1540" t="str">
            <v>MARIA TERESA</v>
          </cell>
          <cell r="K1540" t="str">
            <v>CASTRO</v>
          </cell>
          <cell r="L1540" t="str">
            <v>IBARRA</v>
          </cell>
          <cell r="M1540">
            <v>8000</v>
          </cell>
          <cell r="N1540">
            <v>2.19</v>
          </cell>
          <cell r="O1540" t="str">
            <v>SEMANAL</v>
          </cell>
          <cell r="P1540">
            <v>40067</v>
          </cell>
        </row>
        <row r="1541">
          <cell r="B1541">
            <v>1586</v>
          </cell>
          <cell r="C1541"/>
          <cell r="D1541" t="str">
            <v>B</v>
          </cell>
          <cell r="E1541" t="str">
            <v>LIQUIDADO</v>
          </cell>
          <cell r="F1541"/>
          <cell r="G1541" t="str">
            <v>PERSONAL</v>
          </cell>
          <cell r="H1541" t="str">
            <v>Monica Flores Mendoza (DF)</v>
          </cell>
          <cell r="I1541"/>
          <cell r="J1541" t="str">
            <v>ROSALIA</v>
          </cell>
          <cell r="K1541" t="str">
            <v>NUNEZ</v>
          </cell>
          <cell r="L1541" t="str">
            <v>AYALA</v>
          </cell>
          <cell r="M1541">
            <v>7000</v>
          </cell>
          <cell r="N1541">
            <v>1.94</v>
          </cell>
          <cell r="O1541" t="str">
            <v>SEMANAL</v>
          </cell>
          <cell r="P1541">
            <v>40067</v>
          </cell>
        </row>
        <row r="1542">
          <cell r="B1542">
            <v>1587</v>
          </cell>
          <cell r="C1542"/>
          <cell r="D1542" t="str">
            <v>B</v>
          </cell>
          <cell r="E1542" t="str">
            <v>LIQUIDADO</v>
          </cell>
          <cell r="F1542"/>
          <cell r="G1542" t="str">
            <v>PERSONAL</v>
          </cell>
          <cell r="H1542" t="str">
            <v>Administracion</v>
          </cell>
          <cell r="I1542"/>
          <cell r="J1542" t="str">
            <v>JOSE FEDERICO</v>
          </cell>
          <cell r="K1542" t="str">
            <v>GONZALEZ</v>
          </cell>
          <cell r="L1542" t="str">
            <v>FONCERRADA</v>
          </cell>
          <cell r="M1542">
            <v>100000</v>
          </cell>
          <cell r="N1542">
            <v>1.9</v>
          </cell>
          <cell r="O1542" t="str">
            <v>MENSUAL</v>
          </cell>
          <cell r="P1542">
            <v>40067</v>
          </cell>
        </row>
        <row r="1543">
          <cell r="B1543">
            <v>1588</v>
          </cell>
          <cell r="C1543"/>
          <cell r="D1543" t="str">
            <v>B</v>
          </cell>
          <cell r="E1543" t="str">
            <v>LIQUIDADO</v>
          </cell>
          <cell r="F1543"/>
          <cell r="G1543" t="str">
            <v>PERSONAL</v>
          </cell>
          <cell r="H1543" t="str">
            <v>Monica Flores Mendoza (DF)</v>
          </cell>
          <cell r="I1543"/>
          <cell r="J1543" t="str">
            <v>ROCIO AMANDA</v>
          </cell>
          <cell r="K1543" t="str">
            <v>CUEVAS</v>
          </cell>
          <cell r="L1543" t="str">
            <v>MEJIA</v>
          </cell>
          <cell r="M1543">
            <v>5000</v>
          </cell>
          <cell r="N1543">
            <v>2.33</v>
          </cell>
          <cell r="O1543" t="str">
            <v>SEMANAL</v>
          </cell>
          <cell r="P1543">
            <v>40070</v>
          </cell>
        </row>
        <row r="1544">
          <cell r="B1544">
            <v>1589</v>
          </cell>
          <cell r="C1544"/>
          <cell r="D1544" t="str">
            <v>D</v>
          </cell>
          <cell r="E1544" t="str">
            <v>LIQUIDADO</v>
          </cell>
          <cell r="F1544"/>
          <cell r="G1544" t="str">
            <v>PERSONAL</v>
          </cell>
          <cell r="H1544" t="str">
            <v>Josefina Ochoa</v>
          </cell>
          <cell r="I1544"/>
          <cell r="J1544" t="str">
            <v>EDITH JAQUELINE</v>
          </cell>
          <cell r="K1544" t="str">
            <v>MARTINEZ</v>
          </cell>
          <cell r="L1544" t="str">
            <v>RIVAS</v>
          </cell>
          <cell r="M1544">
            <v>5000</v>
          </cell>
          <cell r="N1544">
            <v>2.02</v>
          </cell>
          <cell r="O1544" t="str">
            <v>SEMANAL</v>
          </cell>
          <cell r="P1544">
            <v>40070</v>
          </cell>
        </row>
        <row r="1545">
          <cell r="B1545">
            <v>1590</v>
          </cell>
          <cell r="C1545"/>
          <cell r="D1545" t="str">
            <v>C</v>
          </cell>
          <cell r="E1545" t="str">
            <v>LIQUIDADO</v>
          </cell>
          <cell r="F1545"/>
          <cell r="G1545" t="str">
            <v>PERSONAL</v>
          </cell>
          <cell r="H1545" t="str">
            <v>Marcela Lopez Munoz</v>
          </cell>
          <cell r="I1545"/>
          <cell r="J1545" t="str">
            <v>MARIA GUADALUPE</v>
          </cell>
          <cell r="K1545" t="str">
            <v>VICTORIANO</v>
          </cell>
          <cell r="L1545" t="str">
            <v>MONZON</v>
          </cell>
          <cell r="M1545">
            <v>5000</v>
          </cell>
          <cell r="N1545">
            <v>2.02</v>
          </cell>
          <cell r="O1545" t="str">
            <v>SEMANAL</v>
          </cell>
          <cell r="P1545">
            <v>40070</v>
          </cell>
        </row>
        <row r="1546">
          <cell r="B1546">
            <v>1591</v>
          </cell>
          <cell r="C1546"/>
          <cell r="D1546" t="str">
            <v>D</v>
          </cell>
          <cell r="E1546" t="str">
            <v>LIQUIDADO</v>
          </cell>
          <cell r="F1546"/>
          <cell r="G1546" t="str">
            <v>PERSONAL</v>
          </cell>
          <cell r="H1546" t="str">
            <v>Monica Flores Mendoza (DF)</v>
          </cell>
          <cell r="I1546"/>
          <cell r="J1546" t="str">
            <v>JOSE ANGEL</v>
          </cell>
          <cell r="K1546" t="str">
            <v>HERNANDEZ</v>
          </cell>
          <cell r="L1546" t="str">
            <v>GARCIA</v>
          </cell>
          <cell r="M1546">
            <v>15000</v>
          </cell>
          <cell r="N1546">
            <v>1.78</v>
          </cell>
          <cell r="O1546" t="str">
            <v>SEMANAL</v>
          </cell>
          <cell r="P1546">
            <v>40070</v>
          </cell>
        </row>
        <row r="1547">
          <cell r="B1547">
            <v>1592</v>
          </cell>
          <cell r="C1547"/>
          <cell r="D1547" t="str">
            <v>D</v>
          </cell>
          <cell r="E1547" t="str">
            <v>LIQUIDADO</v>
          </cell>
          <cell r="F1547"/>
          <cell r="G1547" t="str">
            <v>PERSONAL</v>
          </cell>
          <cell r="H1547" t="str">
            <v>Marcela Lopez Munoz</v>
          </cell>
          <cell r="I1547"/>
          <cell r="J1547" t="str">
            <v>LETICIA</v>
          </cell>
          <cell r="K1547" t="str">
            <v>BEANA</v>
          </cell>
          <cell r="L1547" t="str">
            <v>HERNANDEZ</v>
          </cell>
          <cell r="M1547">
            <v>5000</v>
          </cell>
          <cell r="N1547">
            <v>2.33</v>
          </cell>
          <cell r="O1547" t="str">
            <v>SEMANAL</v>
          </cell>
          <cell r="P1547">
            <v>40073</v>
          </cell>
        </row>
        <row r="1548">
          <cell r="B1548">
            <v>1593</v>
          </cell>
          <cell r="C1548"/>
          <cell r="D1548" t="str">
            <v>D</v>
          </cell>
          <cell r="E1548" t="str">
            <v>LIQUIDADO</v>
          </cell>
          <cell r="F1548"/>
          <cell r="G1548" t="str">
            <v>PERSONAL</v>
          </cell>
          <cell r="H1548" t="str">
            <v>Monica Flores Mendoza (DF)</v>
          </cell>
          <cell r="I1548"/>
          <cell r="J1548" t="str">
            <v>JUAN FERMIN</v>
          </cell>
          <cell r="K1548" t="str">
            <v>DEL ANGEL</v>
          </cell>
          <cell r="L1548" t="str">
            <v>MELO</v>
          </cell>
          <cell r="M1548">
            <v>20000</v>
          </cell>
          <cell r="N1548">
            <v>3.07</v>
          </cell>
          <cell r="O1548" t="str">
            <v>CATORCENAL</v>
          </cell>
          <cell r="P1548">
            <v>40073</v>
          </cell>
        </row>
        <row r="1549">
          <cell r="B1549">
            <v>1594</v>
          </cell>
          <cell r="C1549"/>
          <cell r="D1549" t="str">
            <v>B</v>
          </cell>
          <cell r="E1549" t="str">
            <v>LIQUIDADO</v>
          </cell>
          <cell r="F1549"/>
          <cell r="G1549" t="str">
            <v>PERSONAL</v>
          </cell>
          <cell r="H1549" t="str">
            <v>Marcela Lopez Munoz</v>
          </cell>
          <cell r="I1549"/>
          <cell r="J1549" t="str">
            <v>OMAR</v>
          </cell>
          <cell r="K1549" t="str">
            <v>GUTIERREZ</v>
          </cell>
          <cell r="L1549" t="str">
            <v>PACHECO</v>
          </cell>
          <cell r="M1549">
            <v>4000</v>
          </cell>
          <cell r="N1549">
            <v>2.4</v>
          </cell>
          <cell r="O1549" t="str">
            <v>SEMANAL</v>
          </cell>
          <cell r="P1549">
            <v>40073</v>
          </cell>
        </row>
        <row r="1550">
          <cell r="B1550">
            <v>1595</v>
          </cell>
          <cell r="C1550"/>
          <cell r="D1550" t="str">
            <v>B</v>
          </cell>
          <cell r="E1550" t="str">
            <v>LIQUIDADO</v>
          </cell>
          <cell r="F1550"/>
          <cell r="G1550" t="str">
            <v>PERSONAL</v>
          </cell>
          <cell r="H1550" t="str">
            <v>Marcela Lopez Munoz</v>
          </cell>
          <cell r="I1550"/>
          <cell r="J1550" t="str">
            <v>NORMA ANGELICA</v>
          </cell>
          <cell r="K1550" t="str">
            <v>RAMIREZ</v>
          </cell>
          <cell r="L1550" t="str">
            <v>ORTEGA</v>
          </cell>
          <cell r="M1550">
            <v>5000</v>
          </cell>
          <cell r="N1550">
            <v>2.33</v>
          </cell>
          <cell r="O1550" t="str">
            <v>SEMANAL</v>
          </cell>
          <cell r="P1550">
            <v>40073</v>
          </cell>
        </row>
        <row r="1551">
          <cell r="B1551">
            <v>1596</v>
          </cell>
          <cell r="C1551"/>
          <cell r="D1551" t="str">
            <v>B</v>
          </cell>
          <cell r="E1551" t="str">
            <v>LIQUIDADO</v>
          </cell>
          <cell r="F1551"/>
          <cell r="G1551" t="str">
            <v>PERSONAL</v>
          </cell>
          <cell r="H1551" t="str">
            <v>Marcela Lopez Munoz</v>
          </cell>
          <cell r="I1551"/>
          <cell r="J1551" t="str">
            <v>MARICELA</v>
          </cell>
          <cell r="K1551" t="str">
            <v>JAIMES</v>
          </cell>
          <cell r="L1551" t="str">
            <v>CALLADO</v>
          </cell>
          <cell r="M1551">
            <v>7000</v>
          </cell>
          <cell r="N1551">
            <v>2.23</v>
          </cell>
          <cell r="O1551" t="str">
            <v>SEMANAL</v>
          </cell>
          <cell r="P1551">
            <v>40073</v>
          </cell>
        </row>
        <row r="1552">
          <cell r="B1552">
            <v>1597</v>
          </cell>
          <cell r="C1552"/>
          <cell r="D1552" t="str">
            <v>D</v>
          </cell>
          <cell r="E1552" t="str">
            <v>LIQUIDADO</v>
          </cell>
          <cell r="F1552"/>
          <cell r="G1552" t="str">
            <v>PERSONAL</v>
          </cell>
          <cell r="H1552" t="str">
            <v>Marcela Lopez Munoz</v>
          </cell>
          <cell r="I1552"/>
          <cell r="J1552" t="str">
            <v>MARGARITA</v>
          </cell>
          <cell r="K1552" t="str">
            <v>PEREZ</v>
          </cell>
          <cell r="L1552" t="str">
            <v>MARTINEZ</v>
          </cell>
          <cell r="M1552">
            <v>4000</v>
          </cell>
          <cell r="N1552">
            <v>2.4</v>
          </cell>
          <cell r="O1552" t="str">
            <v>SEMANAL</v>
          </cell>
          <cell r="P1552">
            <v>40073</v>
          </cell>
        </row>
        <row r="1553">
          <cell r="B1553">
            <v>1598</v>
          </cell>
          <cell r="C1553"/>
          <cell r="D1553" t="str">
            <v>D</v>
          </cell>
          <cell r="E1553" t="str">
            <v>LIQUIDADO</v>
          </cell>
          <cell r="F1553"/>
          <cell r="G1553" t="str">
            <v>PERSONAL</v>
          </cell>
          <cell r="H1553" t="str">
            <v>Monica Flores Mendoza (DF)</v>
          </cell>
          <cell r="I1553"/>
          <cell r="J1553" t="str">
            <v>MARIA CONCEPCION</v>
          </cell>
          <cell r="K1553" t="str">
            <v>LOPEZ</v>
          </cell>
          <cell r="L1553" t="str">
            <v>GUZMAN</v>
          </cell>
          <cell r="M1553">
            <v>10000</v>
          </cell>
          <cell r="N1553">
            <v>2.15</v>
          </cell>
          <cell r="O1553" t="str">
            <v>SEMANAL</v>
          </cell>
          <cell r="P1553">
            <v>40073</v>
          </cell>
        </row>
        <row r="1554">
          <cell r="B1554">
            <v>1599</v>
          </cell>
          <cell r="C1554"/>
          <cell r="D1554" t="str">
            <v>B</v>
          </cell>
          <cell r="E1554" t="str">
            <v>LIQUIDADO</v>
          </cell>
          <cell r="F1554"/>
          <cell r="G1554" t="str">
            <v>PERSONAL</v>
          </cell>
          <cell r="H1554" t="str">
            <v>Marcela Lopez Munoz</v>
          </cell>
          <cell r="I1554"/>
          <cell r="J1554" t="str">
            <v>MATILDE MARTINA</v>
          </cell>
          <cell r="K1554" t="str">
            <v>DOMINGUEZ</v>
          </cell>
          <cell r="L1554" t="str">
            <v>VALDEZ</v>
          </cell>
          <cell r="M1554">
            <v>10000</v>
          </cell>
          <cell r="N1554">
            <v>1.87</v>
          </cell>
          <cell r="O1554" t="str">
            <v>SEMANAL</v>
          </cell>
          <cell r="P1554">
            <v>40073</v>
          </cell>
        </row>
        <row r="1555">
          <cell r="B1555">
            <v>1600</v>
          </cell>
          <cell r="C1555"/>
          <cell r="D1555" t="str">
            <v>D</v>
          </cell>
          <cell r="E1555" t="str">
            <v>LIQUIDADO</v>
          </cell>
          <cell r="F1555"/>
          <cell r="G1555" t="str">
            <v>PERSONAL</v>
          </cell>
          <cell r="H1555" t="str">
            <v>Monica Flores Mendoza (DF)</v>
          </cell>
          <cell r="I1555"/>
          <cell r="J1555" t="str">
            <v>J GUADALUPE</v>
          </cell>
          <cell r="K1555" t="str">
            <v>LOPEZ</v>
          </cell>
          <cell r="L1555" t="str">
            <v>REYES</v>
          </cell>
          <cell r="M1555">
            <v>6000</v>
          </cell>
          <cell r="N1555">
            <v>2.2599999999999998</v>
          </cell>
          <cell r="O1555" t="str">
            <v>SEMANAL</v>
          </cell>
          <cell r="P1555">
            <v>40073</v>
          </cell>
        </row>
        <row r="1556">
          <cell r="B1556">
            <v>1601</v>
          </cell>
          <cell r="C1556"/>
          <cell r="D1556" t="str">
            <v>C</v>
          </cell>
          <cell r="E1556" t="str">
            <v>LIQUIDADO</v>
          </cell>
          <cell r="F1556"/>
          <cell r="G1556" t="str">
            <v>PERSONAL</v>
          </cell>
          <cell r="H1556" t="str">
            <v>Angelica Tabares Lopez</v>
          </cell>
          <cell r="I1556"/>
          <cell r="J1556" t="str">
            <v>ROSA LAURA</v>
          </cell>
          <cell r="K1556" t="str">
            <v>ALEJO</v>
          </cell>
          <cell r="L1556" t="str">
            <v>TEYOCO</v>
          </cell>
          <cell r="M1556">
            <v>3000</v>
          </cell>
          <cell r="N1556">
            <v>2.57</v>
          </cell>
          <cell r="O1556" t="str">
            <v>SEMANAL</v>
          </cell>
          <cell r="P1556">
            <v>40073</v>
          </cell>
        </row>
        <row r="1557">
          <cell r="B1557">
            <v>1602</v>
          </cell>
          <cell r="C1557"/>
          <cell r="D1557" t="str">
            <v>B</v>
          </cell>
          <cell r="E1557" t="str">
            <v>LIQUIDADO</v>
          </cell>
          <cell r="F1557"/>
          <cell r="G1557" t="str">
            <v>PERSONAL</v>
          </cell>
          <cell r="H1557" t="str">
            <v>Administracion</v>
          </cell>
          <cell r="I1557"/>
          <cell r="J1557" t="str">
            <v>RAUL</v>
          </cell>
          <cell r="K1557" t="str">
            <v>RODRIGUEZ</v>
          </cell>
          <cell r="L1557" t="str">
            <v>YZQUIERDO</v>
          </cell>
          <cell r="M1557">
            <v>10000</v>
          </cell>
          <cell r="N1557">
            <v>5</v>
          </cell>
          <cell r="O1557" t="str">
            <v>MENSUAL</v>
          </cell>
          <cell r="P1557">
            <v>40071</v>
          </cell>
        </row>
        <row r="1558">
          <cell r="B1558">
            <v>1603</v>
          </cell>
          <cell r="C1558"/>
          <cell r="D1558" t="str">
            <v>B</v>
          </cell>
          <cell r="E1558" t="str">
            <v>LIQUIDADO</v>
          </cell>
          <cell r="F1558"/>
          <cell r="G1558" t="str">
            <v>PERSONAL</v>
          </cell>
          <cell r="H1558" t="str">
            <v>Monica Flores Mendoza (DF)</v>
          </cell>
          <cell r="I1558"/>
          <cell r="J1558" t="str">
            <v>Maria de Luz del Pilar</v>
          </cell>
          <cell r="K1558" t="str">
            <v>NAVA</v>
          </cell>
          <cell r="L1558" t="str">
            <v>NAPOLES</v>
          </cell>
          <cell r="M1558">
            <v>10000</v>
          </cell>
          <cell r="N1558">
            <v>3.74</v>
          </cell>
          <cell r="O1558" t="str">
            <v>CATORCENAL</v>
          </cell>
          <cell r="P1558">
            <v>40073</v>
          </cell>
        </row>
        <row r="1559">
          <cell r="B1559">
            <v>1604</v>
          </cell>
          <cell r="C1559"/>
          <cell r="D1559" t="str">
            <v>D</v>
          </cell>
          <cell r="E1559" t="str">
            <v>COBRANZA EXTERNA</v>
          </cell>
          <cell r="F1559"/>
          <cell r="G1559" t="str">
            <v>PERSONAL</v>
          </cell>
          <cell r="H1559" t="str">
            <v>Marcela Lopez Munoz</v>
          </cell>
          <cell r="I1559"/>
          <cell r="J1559" t="str">
            <v>LETICIA</v>
          </cell>
          <cell r="K1559" t="str">
            <v>ROJAS</v>
          </cell>
          <cell r="L1559" t="str">
            <v>GARCIA</v>
          </cell>
          <cell r="M1559">
            <v>10000</v>
          </cell>
          <cell r="N1559">
            <v>1.87</v>
          </cell>
          <cell r="O1559" t="str">
            <v>SEMANAL</v>
          </cell>
          <cell r="P1559">
            <v>40074</v>
          </cell>
        </row>
        <row r="1560">
          <cell r="B1560">
            <v>1605</v>
          </cell>
          <cell r="C1560"/>
          <cell r="D1560" t="str">
            <v>B</v>
          </cell>
          <cell r="E1560" t="str">
            <v>LIQUIDADO</v>
          </cell>
          <cell r="F1560"/>
          <cell r="G1560" t="str">
            <v>PERSONAL</v>
          </cell>
          <cell r="H1560" t="str">
            <v>Marcela Lopez Munoz</v>
          </cell>
          <cell r="I1560"/>
          <cell r="J1560" t="str">
            <v>SANDRA</v>
          </cell>
          <cell r="K1560" t="str">
            <v>RANGEL</v>
          </cell>
          <cell r="L1560" t="str">
            <v>PENA</v>
          </cell>
          <cell r="M1560">
            <v>5000</v>
          </cell>
          <cell r="N1560">
            <v>2.33</v>
          </cell>
          <cell r="O1560" t="str">
            <v>SEMANAL</v>
          </cell>
          <cell r="P1560">
            <v>40074</v>
          </cell>
        </row>
        <row r="1561">
          <cell r="B1561">
            <v>1606</v>
          </cell>
          <cell r="C1561"/>
          <cell r="D1561" t="str">
            <v>B</v>
          </cell>
          <cell r="E1561" t="str">
            <v>LIQUIDADO</v>
          </cell>
          <cell r="F1561"/>
          <cell r="G1561" t="str">
            <v>PERSONAL</v>
          </cell>
          <cell r="H1561" t="str">
            <v>Marcela Lopez Munoz</v>
          </cell>
          <cell r="I1561"/>
          <cell r="J1561" t="str">
            <v>IRENE</v>
          </cell>
          <cell r="K1561" t="str">
            <v>ELIZALDE</v>
          </cell>
          <cell r="L1561" t="str">
            <v>MORIN</v>
          </cell>
          <cell r="M1561">
            <v>5000</v>
          </cell>
          <cell r="N1561">
            <v>2.33</v>
          </cell>
          <cell r="O1561" t="str">
            <v>SEMANAL</v>
          </cell>
          <cell r="P1561">
            <v>40074</v>
          </cell>
        </row>
        <row r="1562">
          <cell r="B1562">
            <v>1607</v>
          </cell>
          <cell r="C1562"/>
          <cell r="D1562" t="str">
            <v>D</v>
          </cell>
          <cell r="E1562" t="str">
            <v>LIQUIDADO</v>
          </cell>
          <cell r="F1562"/>
          <cell r="G1562" t="str">
            <v>PERSONAL</v>
          </cell>
          <cell r="H1562" t="str">
            <v>Administracion</v>
          </cell>
          <cell r="I1562"/>
          <cell r="J1562" t="str">
            <v>JOSE</v>
          </cell>
          <cell r="K1562" t="str">
            <v>TREJO</v>
          </cell>
          <cell r="L1562" t="str">
            <v>RODRIGUEZ</v>
          </cell>
          <cell r="M1562">
            <v>10000</v>
          </cell>
          <cell r="N1562">
            <v>2.91</v>
          </cell>
          <cell r="O1562" t="str">
            <v>MENSUAL</v>
          </cell>
          <cell r="P1562">
            <v>40074</v>
          </cell>
        </row>
        <row r="1563">
          <cell r="B1563">
            <v>1608</v>
          </cell>
          <cell r="C1563"/>
          <cell r="D1563" t="str">
            <v>A</v>
          </cell>
          <cell r="E1563" t="str">
            <v>LIQUIDADO</v>
          </cell>
          <cell r="F1563"/>
          <cell r="G1563" t="str">
            <v>PERSONAL</v>
          </cell>
          <cell r="H1563" t="str">
            <v>Administracion</v>
          </cell>
          <cell r="I1563"/>
          <cell r="J1563" t="str">
            <v>PIADENA</v>
          </cell>
          <cell r="K1563" t="str">
            <v>S.A. DE</v>
          </cell>
          <cell r="L1563" t="str">
            <v>C.V.</v>
          </cell>
          <cell r="M1563">
            <v>30000</v>
          </cell>
          <cell r="N1563">
            <v>15</v>
          </cell>
          <cell r="O1563" t="str">
            <v>MENSUAL</v>
          </cell>
          <cell r="P1563">
            <v>40073</v>
          </cell>
        </row>
        <row r="1564">
          <cell r="B1564">
            <v>1609</v>
          </cell>
          <cell r="C1564"/>
          <cell r="D1564" t="str">
            <v>D</v>
          </cell>
          <cell r="E1564" t="str">
            <v>LIQUIDADO</v>
          </cell>
          <cell r="F1564"/>
          <cell r="G1564" t="str">
            <v>PERSONAL</v>
          </cell>
          <cell r="H1564" t="str">
            <v>Pedro Solano Quiroz</v>
          </cell>
          <cell r="I1564"/>
          <cell r="J1564" t="str">
            <v>Saul</v>
          </cell>
          <cell r="K1564" t="str">
            <v>Hernandez</v>
          </cell>
          <cell r="L1564" t="str">
            <v>Gonzalez</v>
          </cell>
          <cell r="M1564">
            <v>4000</v>
          </cell>
          <cell r="N1564">
            <v>2.12</v>
          </cell>
          <cell r="O1564" t="str">
            <v>SEMANAL</v>
          </cell>
          <cell r="P1564">
            <v>40075</v>
          </cell>
        </row>
        <row r="1565">
          <cell r="B1565">
            <v>1610</v>
          </cell>
          <cell r="C1565"/>
          <cell r="D1565" t="str">
            <v>B</v>
          </cell>
          <cell r="E1565" t="str">
            <v>LIQUIDADO</v>
          </cell>
          <cell r="F1565"/>
          <cell r="G1565" t="str">
            <v>PERSONAL</v>
          </cell>
          <cell r="H1565" t="str">
            <v>Angelica Tabares Lopez</v>
          </cell>
          <cell r="I1565"/>
          <cell r="J1565" t="str">
            <v>MARIA ELENA</v>
          </cell>
          <cell r="K1565" t="str">
            <v>ELIAS</v>
          </cell>
          <cell r="L1565" t="str">
            <v>OSORNIO</v>
          </cell>
          <cell r="M1565">
            <v>5000</v>
          </cell>
          <cell r="N1565">
            <v>2.33</v>
          </cell>
          <cell r="O1565" t="str">
            <v>SEMANAL</v>
          </cell>
          <cell r="P1565">
            <v>40077</v>
          </cell>
        </row>
        <row r="1566">
          <cell r="B1566">
            <v>1611</v>
          </cell>
          <cell r="C1566"/>
          <cell r="D1566" t="str">
            <v>B</v>
          </cell>
          <cell r="E1566" t="str">
            <v>LIQUIDADO</v>
          </cell>
          <cell r="F1566"/>
          <cell r="G1566" t="str">
            <v>PERSONAL</v>
          </cell>
          <cell r="H1566" t="str">
            <v>Josefina Ochoa</v>
          </cell>
          <cell r="I1566"/>
          <cell r="J1566" t="str">
            <v>CLAUDIA VALENTINA</v>
          </cell>
          <cell r="K1566" t="str">
            <v>HERNANDEZ</v>
          </cell>
          <cell r="L1566" t="str">
            <v>CORONA</v>
          </cell>
          <cell r="M1566">
            <v>9000</v>
          </cell>
          <cell r="N1566">
            <v>2.17</v>
          </cell>
          <cell r="O1566" t="str">
            <v>SEMANAL</v>
          </cell>
          <cell r="P1566">
            <v>40077</v>
          </cell>
        </row>
        <row r="1567">
          <cell r="B1567">
            <v>1612</v>
          </cell>
          <cell r="C1567"/>
          <cell r="D1567" t="str">
            <v>C</v>
          </cell>
          <cell r="E1567" t="str">
            <v>LIQUIDADO</v>
          </cell>
          <cell r="F1567"/>
          <cell r="G1567" t="str">
            <v>PERSONAL</v>
          </cell>
          <cell r="H1567" t="str">
            <v>Marcela Lopez Munoz</v>
          </cell>
          <cell r="I1567"/>
          <cell r="J1567" t="str">
            <v>EMILIA</v>
          </cell>
          <cell r="K1567" t="str">
            <v>CANDIANI</v>
          </cell>
          <cell r="L1567" t="str">
            <v>GONZALEZ</v>
          </cell>
          <cell r="M1567">
            <v>25000</v>
          </cell>
          <cell r="N1567">
            <v>1.7</v>
          </cell>
          <cell r="O1567" t="str">
            <v>SEMANAL</v>
          </cell>
          <cell r="P1567">
            <v>40077</v>
          </cell>
        </row>
        <row r="1568">
          <cell r="B1568">
            <v>1613</v>
          </cell>
          <cell r="C1568"/>
          <cell r="D1568" t="str">
            <v>B</v>
          </cell>
          <cell r="E1568" t="str">
            <v>LIQUIDADO</v>
          </cell>
          <cell r="F1568"/>
          <cell r="G1568" t="str">
            <v>PERSONAL</v>
          </cell>
          <cell r="H1568" t="str">
            <v>Marcela Lopez Munoz</v>
          </cell>
          <cell r="I1568"/>
          <cell r="J1568" t="str">
            <v>MARCOS</v>
          </cell>
          <cell r="K1568" t="str">
            <v>CORTES</v>
          </cell>
          <cell r="L1568" t="str">
            <v>PINEDA</v>
          </cell>
          <cell r="M1568">
            <v>20000</v>
          </cell>
          <cell r="N1568">
            <v>1.75</v>
          </cell>
          <cell r="O1568" t="str">
            <v>SEMANAL</v>
          </cell>
          <cell r="P1568">
            <v>40077</v>
          </cell>
        </row>
        <row r="1569">
          <cell r="B1569">
            <v>1614</v>
          </cell>
          <cell r="C1569"/>
          <cell r="D1569" t="str">
            <v>D</v>
          </cell>
          <cell r="E1569" t="str">
            <v>LIQUIDADO</v>
          </cell>
          <cell r="F1569"/>
          <cell r="G1569" t="str">
            <v>PERSONAL</v>
          </cell>
          <cell r="H1569" t="str">
            <v>Marcela Lopez Munoz</v>
          </cell>
          <cell r="I1569"/>
          <cell r="J1569" t="str">
            <v>MARIA TERESA</v>
          </cell>
          <cell r="K1569" t="str">
            <v>VARGAS</v>
          </cell>
          <cell r="L1569"/>
          <cell r="M1569">
            <v>3000</v>
          </cell>
          <cell r="N1569">
            <v>2.57</v>
          </cell>
          <cell r="O1569" t="str">
            <v>SEMANAL</v>
          </cell>
          <cell r="P1569">
            <v>40077</v>
          </cell>
        </row>
        <row r="1570">
          <cell r="B1570">
            <v>1615</v>
          </cell>
          <cell r="C1570"/>
          <cell r="D1570" t="str">
            <v>D</v>
          </cell>
          <cell r="E1570" t="str">
            <v>LIQUIDADO</v>
          </cell>
          <cell r="F1570"/>
          <cell r="G1570" t="str">
            <v>PERSONAL</v>
          </cell>
          <cell r="H1570" t="str">
            <v>Marcela Lopez Munoz</v>
          </cell>
          <cell r="I1570"/>
          <cell r="J1570" t="str">
            <v>JOSE ALEJANDRO</v>
          </cell>
          <cell r="K1570" t="str">
            <v>ALCANTARA</v>
          </cell>
          <cell r="L1570" t="str">
            <v>MARTINEZ</v>
          </cell>
          <cell r="M1570">
            <v>3500</v>
          </cell>
          <cell r="N1570">
            <v>2.44</v>
          </cell>
          <cell r="O1570" t="str">
            <v>SEMANAL</v>
          </cell>
          <cell r="P1570">
            <v>40077</v>
          </cell>
        </row>
        <row r="1571">
          <cell r="B1571">
            <v>1616</v>
          </cell>
          <cell r="C1571"/>
          <cell r="D1571" t="str">
            <v>C</v>
          </cell>
          <cell r="E1571" t="str">
            <v>LIQUIDADO</v>
          </cell>
          <cell r="F1571"/>
          <cell r="G1571" t="str">
            <v>PERSONAL</v>
          </cell>
          <cell r="H1571" t="str">
            <v>Monica Flores Mendoza (DF)</v>
          </cell>
          <cell r="I1571"/>
          <cell r="J1571" t="str">
            <v>GUADALUPE</v>
          </cell>
          <cell r="K1571" t="str">
            <v>QUIROZ</v>
          </cell>
          <cell r="L1571" t="str">
            <v>SALINAS</v>
          </cell>
          <cell r="M1571">
            <v>5000</v>
          </cell>
          <cell r="N1571">
            <v>4.66</v>
          </cell>
          <cell r="O1571" t="str">
            <v>CATORCENAL</v>
          </cell>
          <cell r="P1571">
            <v>40077</v>
          </cell>
        </row>
        <row r="1572">
          <cell r="B1572">
            <v>1617</v>
          </cell>
          <cell r="C1572"/>
          <cell r="D1572" t="str">
            <v>B</v>
          </cell>
          <cell r="E1572" t="str">
            <v>LIQUIDADO</v>
          </cell>
          <cell r="F1572"/>
          <cell r="G1572" t="str">
            <v>PERSONAL</v>
          </cell>
          <cell r="H1572" t="str">
            <v>Angelica Tabares Lopez</v>
          </cell>
          <cell r="I1572"/>
          <cell r="J1572" t="str">
            <v>MARIA DEL CARMEN</v>
          </cell>
          <cell r="K1572" t="str">
            <v>MURILLO</v>
          </cell>
          <cell r="L1572" t="str">
            <v>JARAMILLO</v>
          </cell>
          <cell r="M1572">
            <v>40000</v>
          </cell>
          <cell r="N1572">
            <v>1.52</v>
          </cell>
          <cell r="O1572" t="str">
            <v>SEMANAL</v>
          </cell>
          <cell r="P1572">
            <v>40078</v>
          </cell>
        </row>
        <row r="1573">
          <cell r="B1573">
            <v>1618</v>
          </cell>
          <cell r="C1573"/>
          <cell r="D1573" t="str">
            <v>D</v>
          </cell>
          <cell r="E1573" t="str">
            <v>LIQUIDADO</v>
          </cell>
          <cell r="F1573"/>
          <cell r="G1573" t="str">
            <v>PERSONAL</v>
          </cell>
          <cell r="H1573" t="str">
            <v>Marcela Lopez Munoz</v>
          </cell>
          <cell r="I1573"/>
          <cell r="J1573" t="str">
            <v>JUANA</v>
          </cell>
          <cell r="K1573" t="str">
            <v>RODRIGUEZ</v>
          </cell>
          <cell r="L1573" t="str">
            <v>VAZQUEZ</v>
          </cell>
          <cell r="M1573">
            <v>6000</v>
          </cell>
          <cell r="N1573">
            <v>2.2599999999999998</v>
          </cell>
          <cell r="O1573" t="str">
            <v>SEMANAL</v>
          </cell>
          <cell r="P1573">
            <v>40078</v>
          </cell>
        </row>
        <row r="1574">
          <cell r="B1574">
            <v>1619</v>
          </cell>
          <cell r="C1574"/>
          <cell r="D1574" t="str">
            <v>B</v>
          </cell>
          <cell r="E1574" t="str">
            <v>LIQUIDADO</v>
          </cell>
          <cell r="F1574"/>
          <cell r="G1574" t="str">
            <v>PERSONAL</v>
          </cell>
          <cell r="H1574" t="str">
            <v>Monica Flores Mendoza (DF)</v>
          </cell>
          <cell r="I1574"/>
          <cell r="J1574" t="str">
            <v>OSCAR</v>
          </cell>
          <cell r="K1574" t="str">
            <v>NAVA</v>
          </cell>
          <cell r="L1574" t="str">
            <v>ESPINOLA</v>
          </cell>
          <cell r="M1574">
            <v>5000</v>
          </cell>
          <cell r="N1574">
            <v>2.02</v>
          </cell>
          <cell r="O1574" t="str">
            <v>SEMANAL</v>
          </cell>
          <cell r="P1574">
            <v>40078</v>
          </cell>
        </row>
        <row r="1575">
          <cell r="B1575">
            <v>1620</v>
          </cell>
          <cell r="C1575"/>
          <cell r="D1575" t="str">
            <v>D</v>
          </cell>
          <cell r="E1575" t="str">
            <v>LIQUIDADO</v>
          </cell>
          <cell r="F1575"/>
          <cell r="G1575" t="str">
            <v>PERSONAL</v>
          </cell>
          <cell r="H1575" t="str">
            <v>Marcela Lopez Munoz</v>
          </cell>
          <cell r="I1575"/>
          <cell r="J1575" t="str">
            <v>Martin</v>
          </cell>
          <cell r="K1575" t="str">
            <v>Juarez</v>
          </cell>
          <cell r="L1575" t="str">
            <v>Miranda</v>
          </cell>
          <cell r="M1575">
            <v>15000</v>
          </cell>
          <cell r="N1575">
            <v>1.78</v>
          </cell>
          <cell r="O1575" t="str">
            <v>SEMANAL</v>
          </cell>
          <cell r="P1575">
            <v>40080</v>
          </cell>
        </row>
        <row r="1576">
          <cell r="B1576">
            <v>1621</v>
          </cell>
          <cell r="C1576"/>
          <cell r="D1576" t="str">
            <v>B</v>
          </cell>
          <cell r="E1576" t="str">
            <v>LIQUIDADO</v>
          </cell>
          <cell r="F1576"/>
          <cell r="G1576" t="str">
            <v>PERSONAL</v>
          </cell>
          <cell r="H1576" t="str">
            <v>Marcela Lopez Munoz</v>
          </cell>
          <cell r="I1576"/>
          <cell r="J1576" t="str">
            <v>SUSANA</v>
          </cell>
          <cell r="K1576" t="str">
            <v>SANTIAGO</v>
          </cell>
          <cell r="L1576" t="str">
            <v>SANCHEZ</v>
          </cell>
          <cell r="M1576">
            <v>5000</v>
          </cell>
          <cell r="N1576">
            <v>2.33</v>
          </cell>
          <cell r="O1576" t="str">
            <v>SEMANAL</v>
          </cell>
          <cell r="P1576">
            <v>40080</v>
          </cell>
        </row>
        <row r="1577">
          <cell r="B1577">
            <v>1622</v>
          </cell>
          <cell r="C1577"/>
          <cell r="D1577" t="str">
            <v>B</v>
          </cell>
          <cell r="E1577" t="str">
            <v>LIQUIDADO</v>
          </cell>
          <cell r="F1577"/>
          <cell r="G1577" t="str">
            <v>PERSONAL</v>
          </cell>
          <cell r="H1577" t="str">
            <v>Marcela Lopez Munoz</v>
          </cell>
          <cell r="I1577"/>
          <cell r="J1577" t="str">
            <v>ENRIQUE</v>
          </cell>
          <cell r="K1577" t="str">
            <v>ACOSTA</v>
          </cell>
          <cell r="L1577" t="str">
            <v>VARGAS</v>
          </cell>
          <cell r="M1577">
            <v>3000</v>
          </cell>
          <cell r="N1577">
            <v>2.57</v>
          </cell>
          <cell r="O1577" t="str">
            <v>SEMANAL</v>
          </cell>
          <cell r="P1577">
            <v>40080</v>
          </cell>
        </row>
        <row r="1578">
          <cell r="B1578">
            <v>1623</v>
          </cell>
          <cell r="C1578"/>
          <cell r="D1578" t="str">
            <v>B</v>
          </cell>
          <cell r="E1578" t="str">
            <v>LIQUIDADO</v>
          </cell>
          <cell r="F1578"/>
          <cell r="G1578" t="str">
            <v>PERSONAL</v>
          </cell>
          <cell r="H1578" t="str">
            <v>Marcela Lopez Munoz</v>
          </cell>
          <cell r="I1578"/>
          <cell r="J1578" t="str">
            <v>MIRIAM</v>
          </cell>
          <cell r="K1578" t="str">
            <v>SOLANO</v>
          </cell>
          <cell r="L1578" t="str">
            <v>BORJA</v>
          </cell>
          <cell r="M1578">
            <v>5000</v>
          </cell>
          <cell r="N1578">
            <v>2.33</v>
          </cell>
          <cell r="O1578" t="str">
            <v>SEMANAL</v>
          </cell>
          <cell r="P1578">
            <v>40080</v>
          </cell>
        </row>
        <row r="1579">
          <cell r="B1579">
            <v>1624</v>
          </cell>
          <cell r="C1579"/>
          <cell r="D1579" t="str">
            <v>C</v>
          </cell>
          <cell r="E1579" t="str">
            <v>LIQUIDADO</v>
          </cell>
          <cell r="F1579"/>
          <cell r="G1579" t="str">
            <v>PERSONAL</v>
          </cell>
          <cell r="H1579" t="str">
            <v>Marcela Lopez Munoz</v>
          </cell>
          <cell r="I1579"/>
          <cell r="J1579" t="str">
            <v>IGNACIO</v>
          </cell>
          <cell r="K1579" t="str">
            <v>MEDINA</v>
          </cell>
          <cell r="L1579" t="str">
            <v>DELGADO</v>
          </cell>
          <cell r="M1579">
            <v>7500</v>
          </cell>
          <cell r="N1579">
            <v>2.2200000000000002</v>
          </cell>
          <cell r="O1579" t="str">
            <v>SEMANAL</v>
          </cell>
          <cell r="P1579">
            <v>40080</v>
          </cell>
        </row>
        <row r="1580">
          <cell r="B1580">
            <v>1625</v>
          </cell>
          <cell r="C1580"/>
          <cell r="D1580" t="str">
            <v>B</v>
          </cell>
          <cell r="E1580" t="str">
            <v>LIQUIDADO</v>
          </cell>
          <cell r="F1580"/>
          <cell r="G1580" t="str">
            <v>PERSONAL</v>
          </cell>
          <cell r="H1580" t="str">
            <v>Marcela Lopez Munoz</v>
          </cell>
          <cell r="I1580"/>
          <cell r="J1580" t="str">
            <v>ARTURO</v>
          </cell>
          <cell r="K1580" t="str">
            <v>SAGAON</v>
          </cell>
          <cell r="L1580" t="str">
            <v>PARTIDO</v>
          </cell>
          <cell r="M1580">
            <v>5000</v>
          </cell>
          <cell r="N1580">
            <v>2.33</v>
          </cell>
          <cell r="O1580" t="str">
            <v>SEMANAL</v>
          </cell>
          <cell r="P1580">
            <v>40080</v>
          </cell>
        </row>
        <row r="1581">
          <cell r="B1581">
            <v>1626</v>
          </cell>
          <cell r="C1581"/>
          <cell r="D1581" t="str">
            <v>B</v>
          </cell>
          <cell r="E1581" t="str">
            <v>LIQUIDADO</v>
          </cell>
          <cell r="F1581"/>
          <cell r="G1581" t="str">
            <v>PERSONAL</v>
          </cell>
          <cell r="H1581" t="str">
            <v>Marcela Lopez Munoz</v>
          </cell>
          <cell r="I1581"/>
          <cell r="J1581" t="str">
            <v>RITA</v>
          </cell>
          <cell r="K1581" t="str">
            <v>TRUJILLO</v>
          </cell>
          <cell r="L1581" t="str">
            <v>RANGEL</v>
          </cell>
          <cell r="M1581">
            <v>8000</v>
          </cell>
          <cell r="N1581">
            <v>2.19</v>
          </cell>
          <cell r="O1581" t="str">
            <v>SEMANAL</v>
          </cell>
          <cell r="P1581">
            <v>40080</v>
          </cell>
        </row>
        <row r="1582">
          <cell r="B1582">
            <v>1627</v>
          </cell>
          <cell r="C1582"/>
          <cell r="D1582" t="str">
            <v>A</v>
          </cell>
          <cell r="E1582" t="str">
            <v>LIQUIDADO</v>
          </cell>
          <cell r="F1582"/>
          <cell r="G1582" t="str">
            <v>PERSONAL</v>
          </cell>
          <cell r="H1582" t="str">
            <v>Josefina Ochoa</v>
          </cell>
          <cell r="I1582"/>
          <cell r="J1582" t="str">
            <v>ARTURO</v>
          </cell>
          <cell r="K1582" t="str">
            <v>HURTADO</v>
          </cell>
          <cell r="L1582" t="str">
            <v>VALDEZ</v>
          </cell>
          <cell r="M1582">
            <v>6000</v>
          </cell>
          <cell r="N1582">
            <v>2.2599999999999998</v>
          </cell>
          <cell r="O1582" t="str">
            <v>SEMANAL</v>
          </cell>
          <cell r="P1582">
            <v>40080</v>
          </cell>
        </row>
        <row r="1583">
          <cell r="B1583">
            <v>1628</v>
          </cell>
          <cell r="C1583"/>
          <cell r="D1583" t="str">
            <v>C</v>
          </cell>
          <cell r="E1583" t="str">
            <v>LIQUIDADO</v>
          </cell>
          <cell r="F1583"/>
          <cell r="G1583" t="str">
            <v>PERSONAL</v>
          </cell>
          <cell r="H1583" t="str">
            <v>Monica Flores Mendoza (DF)</v>
          </cell>
          <cell r="I1583"/>
          <cell r="J1583" t="str">
            <v>ADRIAN GIOVANI</v>
          </cell>
          <cell r="K1583" t="str">
            <v>VARGAS</v>
          </cell>
          <cell r="L1583" t="str">
            <v>MARTINEZ</v>
          </cell>
          <cell r="M1583">
            <v>10000</v>
          </cell>
          <cell r="N1583">
            <v>2.15</v>
          </cell>
          <cell r="O1583" t="str">
            <v>SEMANAL</v>
          </cell>
          <cell r="P1583">
            <v>40080</v>
          </cell>
        </row>
        <row r="1584">
          <cell r="B1584">
            <v>1629</v>
          </cell>
          <cell r="C1584"/>
          <cell r="D1584" t="str">
            <v>D</v>
          </cell>
          <cell r="E1584" t="str">
            <v>LIQUIDADO</v>
          </cell>
          <cell r="F1584"/>
          <cell r="G1584" t="str">
            <v>PERSONAL</v>
          </cell>
          <cell r="H1584" t="str">
            <v>Monica Flores Mendoza (DF)</v>
          </cell>
          <cell r="I1584"/>
          <cell r="J1584" t="str">
            <v>LEONARDO</v>
          </cell>
          <cell r="K1584" t="str">
            <v>ALVAREZ</v>
          </cell>
          <cell r="L1584" t="str">
            <v>MARTINEZ</v>
          </cell>
          <cell r="M1584">
            <v>13000</v>
          </cell>
          <cell r="N1584">
            <v>4.38</v>
          </cell>
          <cell r="O1584" t="str">
            <v>CATORCENAL</v>
          </cell>
          <cell r="P1584">
            <v>40080</v>
          </cell>
        </row>
        <row r="1585">
          <cell r="B1585">
            <v>1630</v>
          </cell>
          <cell r="C1585"/>
          <cell r="D1585" t="str">
            <v>B</v>
          </cell>
          <cell r="E1585" t="str">
            <v>LIQUIDADO</v>
          </cell>
          <cell r="F1585"/>
          <cell r="G1585" t="str">
            <v>PERSONAL</v>
          </cell>
          <cell r="H1585" t="str">
            <v>Monica Flores Mendoza (DF)</v>
          </cell>
          <cell r="I1585"/>
          <cell r="J1585" t="str">
            <v>CLAUDIA ELENA</v>
          </cell>
          <cell r="K1585" t="str">
            <v>BARRAGAN</v>
          </cell>
          <cell r="L1585" t="str">
            <v>GONZALEZ</v>
          </cell>
          <cell r="M1585">
            <v>3000</v>
          </cell>
          <cell r="N1585">
            <v>2.57</v>
          </cell>
          <cell r="O1585" t="str">
            <v>SEMANAL</v>
          </cell>
          <cell r="P1585">
            <v>40080</v>
          </cell>
        </row>
        <row r="1586">
          <cell r="B1586">
            <v>1631</v>
          </cell>
          <cell r="C1586"/>
          <cell r="D1586" t="str">
            <v>C</v>
          </cell>
          <cell r="E1586" t="str">
            <v>LIQUIDADO</v>
          </cell>
          <cell r="F1586"/>
          <cell r="G1586" t="str">
            <v>PERSONAL</v>
          </cell>
          <cell r="H1586" t="str">
            <v>Josefina Ochoa</v>
          </cell>
          <cell r="I1586"/>
          <cell r="J1586" t="str">
            <v>FAVIOLA</v>
          </cell>
          <cell r="K1586" t="str">
            <v>SALINAS</v>
          </cell>
          <cell r="L1586" t="str">
            <v>SANCHEZ</v>
          </cell>
          <cell r="M1586">
            <v>3000</v>
          </cell>
          <cell r="N1586">
            <v>2.57</v>
          </cell>
          <cell r="O1586" t="str">
            <v>SEMANAL</v>
          </cell>
          <cell r="P1586">
            <v>40081</v>
          </cell>
        </row>
        <row r="1587">
          <cell r="B1587">
            <v>1632</v>
          </cell>
          <cell r="C1587"/>
          <cell r="D1587" t="str">
            <v>A</v>
          </cell>
          <cell r="E1587" t="str">
            <v>LIQUIDADO</v>
          </cell>
          <cell r="F1587"/>
          <cell r="G1587" t="str">
            <v>PERSONAL</v>
          </cell>
          <cell r="H1587" t="str">
            <v>Monica Flores Mendoza (DF)</v>
          </cell>
          <cell r="I1587"/>
          <cell r="J1587" t="str">
            <v>MARCO ANTONIO</v>
          </cell>
          <cell r="K1587" t="str">
            <v>JIMENEZ</v>
          </cell>
          <cell r="L1587" t="str">
            <v>RAMIREZ</v>
          </cell>
          <cell r="M1587">
            <v>4000</v>
          </cell>
          <cell r="N1587">
            <v>4.8</v>
          </cell>
          <cell r="O1587" t="str">
            <v>CATORCENAL</v>
          </cell>
          <cell r="P1587">
            <v>40081</v>
          </cell>
        </row>
        <row r="1588">
          <cell r="B1588">
            <v>1633</v>
          </cell>
          <cell r="C1588"/>
          <cell r="D1588" t="str">
            <v>D</v>
          </cell>
          <cell r="E1588" t="str">
            <v>LIQUIDADO</v>
          </cell>
          <cell r="F1588"/>
          <cell r="G1588" t="str">
            <v>PERSONAL</v>
          </cell>
          <cell r="H1588" t="str">
            <v>Monica Flores Mendoza (DF)</v>
          </cell>
          <cell r="I1588"/>
          <cell r="J1588" t="str">
            <v>JOSE ANTONIO</v>
          </cell>
          <cell r="K1588" t="str">
            <v>JIMENEZ</v>
          </cell>
          <cell r="L1588" t="str">
            <v>MONROY</v>
          </cell>
          <cell r="M1588">
            <v>6000</v>
          </cell>
          <cell r="N1588">
            <v>4.5199999999999996</v>
          </cell>
          <cell r="O1588" t="str">
            <v>CATORCENAL</v>
          </cell>
          <cell r="P1588">
            <v>40081</v>
          </cell>
        </row>
        <row r="1589">
          <cell r="B1589">
            <v>1634</v>
          </cell>
          <cell r="C1589"/>
          <cell r="D1589" t="str">
            <v>C</v>
          </cell>
          <cell r="E1589" t="str">
            <v>LIQUIDADO</v>
          </cell>
          <cell r="F1589"/>
          <cell r="G1589" t="str">
            <v>PERSONAL</v>
          </cell>
          <cell r="H1589" t="str">
            <v>Angelica Tabares Lopez</v>
          </cell>
          <cell r="I1589"/>
          <cell r="J1589" t="str">
            <v>MARIA LORENZA</v>
          </cell>
          <cell r="K1589" t="str">
            <v>NONATO</v>
          </cell>
          <cell r="L1589" t="str">
            <v>SANCHEZ</v>
          </cell>
          <cell r="M1589">
            <v>4000</v>
          </cell>
          <cell r="N1589">
            <v>2.4</v>
          </cell>
          <cell r="O1589" t="str">
            <v>SEMANAL</v>
          </cell>
          <cell r="P1589">
            <v>40081</v>
          </cell>
        </row>
        <row r="1590">
          <cell r="B1590">
            <v>1636</v>
          </cell>
          <cell r="C1590"/>
          <cell r="D1590" t="str">
            <v>A</v>
          </cell>
          <cell r="E1590" t="str">
            <v>LIQUIDADO</v>
          </cell>
          <cell r="F1590"/>
          <cell r="G1590" t="str">
            <v>PERSONAL</v>
          </cell>
          <cell r="H1590" t="str">
            <v>Angelica Tabares Lopez</v>
          </cell>
          <cell r="I1590"/>
          <cell r="J1590" t="str">
            <v>MARIA EUGENIA</v>
          </cell>
          <cell r="K1590" t="str">
            <v>PEREZ</v>
          </cell>
          <cell r="L1590" t="str">
            <v>CRUZ</v>
          </cell>
          <cell r="M1590">
            <v>5000</v>
          </cell>
          <cell r="N1590">
            <v>2.33</v>
          </cell>
          <cell r="O1590" t="str">
            <v>SEMANAL</v>
          </cell>
          <cell r="P1590">
            <v>40081</v>
          </cell>
        </row>
        <row r="1591">
          <cell r="B1591">
            <v>1637</v>
          </cell>
          <cell r="C1591"/>
          <cell r="D1591" t="str">
            <v>B</v>
          </cell>
          <cell r="E1591" t="str">
            <v>LIQUIDADO</v>
          </cell>
          <cell r="F1591"/>
          <cell r="G1591" t="str">
            <v>PERSONAL</v>
          </cell>
          <cell r="H1591" t="str">
            <v>Monica Flores Mendoza (DF)</v>
          </cell>
          <cell r="I1591"/>
          <cell r="J1591" t="str">
            <v>RAQUEL</v>
          </cell>
          <cell r="K1591" t="str">
            <v>MENDOZA</v>
          </cell>
          <cell r="L1591" t="str">
            <v>JIMENEZ</v>
          </cell>
          <cell r="M1591">
            <v>3000</v>
          </cell>
          <cell r="N1591">
            <v>2.2599999999999998</v>
          </cell>
          <cell r="O1591" t="str">
            <v>SEMANAL</v>
          </cell>
          <cell r="P1591">
            <v>40084</v>
          </cell>
        </row>
        <row r="1592">
          <cell r="B1592">
            <v>1638</v>
          </cell>
          <cell r="C1592"/>
          <cell r="D1592" t="str">
            <v>B</v>
          </cell>
          <cell r="E1592" t="str">
            <v>LIQUIDADO</v>
          </cell>
          <cell r="F1592"/>
          <cell r="G1592" t="str">
            <v>PERSONAL</v>
          </cell>
          <cell r="H1592" t="str">
            <v>Angelica Tabares Lopez</v>
          </cell>
          <cell r="I1592"/>
          <cell r="J1592" t="str">
            <v>ALEJANDRO</v>
          </cell>
          <cell r="K1592" t="str">
            <v>LOVERA</v>
          </cell>
          <cell r="L1592" t="str">
            <v>LEOCADIO</v>
          </cell>
          <cell r="M1592">
            <v>3000</v>
          </cell>
          <cell r="N1592">
            <v>2.57</v>
          </cell>
          <cell r="O1592" t="str">
            <v>SEMANAL</v>
          </cell>
          <cell r="P1592">
            <v>40084</v>
          </cell>
        </row>
        <row r="1593">
          <cell r="B1593">
            <v>1639</v>
          </cell>
          <cell r="C1593"/>
          <cell r="D1593" t="str">
            <v>D</v>
          </cell>
          <cell r="E1593" t="str">
            <v>LIQUIDADO</v>
          </cell>
          <cell r="F1593"/>
          <cell r="G1593" t="str">
            <v>PERSONAL</v>
          </cell>
          <cell r="H1593" t="str">
            <v>Marcela Lopez Munoz</v>
          </cell>
          <cell r="I1593"/>
          <cell r="J1593" t="str">
            <v>VICTORIA EMILIA</v>
          </cell>
          <cell r="K1593" t="str">
            <v>GALVAN</v>
          </cell>
          <cell r="L1593" t="str">
            <v>REYES</v>
          </cell>
          <cell r="M1593">
            <v>6000</v>
          </cell>
          <cell r="N1593">
            <v>2.2599999999999998</v>
          </cell>
          <cell r="O1593" t="str">
            <v>SEMANAL</v>
          </cell>
          <cell r="P1593">
            <v>40084</v>
          </cell>
        </row>
        <row r="1594">
          <cell r="B1594">
            <v>1640</v>
          </cell>
          <cell r="C1594"/>
          <cell r="D1594" t="str">
            <v>B</v>
          </cell>
          <cell r="E1594" t="str">
            <v>LIQUIDADO</v>
          </cell>
          <cell r="F1594"/>
          <cell r="G1594" t="str">
            <v>PERSONAL</v>
          </cell>
          <cell r="H1594" t="str">
            <v>Marcela Lopez Munoz</v>
          </cell>
          <cell r="I1594"/>
          <cell r="J1594" t="str">
            <v>VICTOR</v>
          </cell>
          <cell r="K1594" t="str">
            <v>MORENO</v>
          </cell>
          <cell r="L1594" t="str">
            <v>SOLIS</v>
          </cell>
          <cell r="M1594">
            <v>4000</v>
          </cell>
          <cell r="N1594">
            <v>2.4</v>
          </cell>
          <cell r="O1594" t="str">
            <v>SEMANAL</v>
          </cell>
          <cell r="P1594">
            <v>40084</v>
          </cell>
        </row>
        <row r="1595">
          <cell r="B1595">
            <v>1641</v>
          </cell>
          <cell r="C1595"/>
          <cell r="D1595" t="str">
            <v>B</v>
          </cell>
          <cell r="E1595" t="str">
            <v>LIQUIDADO</v>
          </cell>
          <cell r="F1595"/>
          <cell r="G1595" t="str">
            <v>PERSONAL</v>
          </cell>
          <cell r="H1595" t="str">
            <v>Angelica Tabares Lopez</v>
          </cell>
          <cell r="I1595"/>
          <cell r="J1595" t="str">
            <v>MARIA DE JESUS</v>
          </cell>
          <cell r="K1595" t="str">
            <v>RIVAS</v>
          </cell>
          <cell r="L1595" t="str">
            <v>PEREZ</v>
          </cell>
          <cell r="M1595">
            <v>10000</v>
          </cell>
          <cell r="N1595">
            <v>2.15</v>
          </cell>
          <cell r="O1595" t="str">
            <v>SEMANAL</v>
          </cell>
          <cell r="P1595">
            <v>40084</v>
          </cell>
        </row>
        <row r="1596">
          <cell r="B1596">
            <v>1642</v>
          </cell>
          <cell r="C1596"/>
          <cell r="D1596" t="str">
            <v>A</v>
          </cell>
          <cell r="E1596" t="str">
            <v>LIQUIDADO</v>
          </cell>
          <cell r="F1596"/>
          <cell r="G1596" t="str">
            <v>PERSONAL</v>
          </cell>
          <cell r="H1596" t="str">
            <v>Monica Flores Mendoza (DF)</v>
          </cell>
          <cell r="I1596"/>
          <cell r="J1596" t="str">
            <v>Erika Denisse</v>
          </cell>
          <cell r="K1596" t="str">
            <v>Rivera</v>
          </cell>
          <cell r="L1596" t="str">
            <v>Rodriguez</v>
          </cell>
          <cell r="M1596">
            <v>10000</v>
          </cell>
          <cell r="N1596">
            <v>1.87</v>
          </cell>
          <cell r="O1596" t="str">
            <v>SEMANAL</v>
          </cell>
          <cell r="P1596">
            <v>40084</v>
          </cell>
        </row>
        <row r="1597">
          <cell r="B1597">
            <v>1643</v>
          </cell>
          <cell r="C1597"/>
          <cell r="D1597" t="str">
            <v>C</v>
          </cell>
          <cell r="E1597" t="str">
            <v>LIQUIDADO</v>
          </cell>
          <cell r="F1597"/>
          <cell r="G1597" t="str">
            <v>PERSONAL</v>
          </cell>
          <cell r="H1597" t="str">
            <v>Monica Flores Mendoza (DF)</v>
          </cell>
          <cell r="I1597"/>
          <cell r="J1597" t="str">
            <v>SUSANA</v>
          </cell>
          <cell r="K1597" t="str">
            <v>ROJAS</v>
          </cell>
          <cell r="L1597" t="str">
            <v>CRUZ</v>
          </cell>
          <cell r="M1597">
            <v>6000</v>
          </cell>
          <cell r="N1597">
            <v>2.2599999999999998</v>
          </cell>
          <cell r="O1597" t="str">
            <v>SEMANAL</v>
          </cell>
          <cell r="P1597">
            <v>40084</v>
          </cell>
        </row>
        <row r="1598">
          <cell r="B1598">
            <v>1644</v>
          </cell>
          <cell r="C1598"/>
          <cell r="D1598" t="str">
            <v>B</v>
          </cell>
          <cell r="E1598" t="str">
            <v>LIQUIDADO</v>
          </cell>
          <cell r="F1598"/>
          <cell r="G1598" t="str">
            <v>PERSONAL</v>
          </cell>
          <cell r="H1598" t="str">
            <v>Josefina Ochoa</v>
          </cell>
          <cell r="I1598"/>
          <cell r="J1598" t="str">
            <v>ALEJANDRO</v>
          </cell>
          <cell r="K1598" t="str">
            <v>MARTINEZ</v>
          </cell>
          <cell r="L1598" t="str">
            <v>LEONEL</v>
          </cell>
          <cell r="M1598">
            <v>10000</v>
          </cell>
          <cell r="N1598">
            <v>2.15</v>
          </cell>
          <cell r="O1598" t="str">
            <v>SEMANAL</v>
          </cell>
          <cell r="P1598">
            <v>40084</v>
          </cell>
        </row>
        <row r="1599">
          <cell r="B1599">
            <v>1645</v>
          </cell>
          <cell r="C1599"/>
          <cell r="D1599" t="str">
            <v>A</v>
          </cell>
          <cell r="E1599" t="str">
            <v>LIQUIDADO</v>
          </cell>
          <cell r="F1599"/>
          <cell r="G1599" t="str">
            <v>PERSONAL</v>
          </cell>
          <cell r="H1599" t="str">
            <v>Marcela Lopez Munoz</v>
          </cell>
          <cell r="I1599"/>
          <cell r="J1599" t="str">
            <v>ALFONSO</v>
          </cell>
          <cell r="K1599" t="str">
            <v>VITAL</v>
          </cell>
          <cell r="L1599" t="str">
            <v>CASASOLA</v>
          </cell>
          <cell r="M1599">
            <v>4000</v>
          </cell>
          <cell r="N1599">
            <v>2.4</v>
          </cell>
          <cell r="O1599" t="str">
            <v>SEMANAL</v>
          </cell>
          <cell r="P1599">
            <v>40084</v>
          </cell>
        </row>
        <row r="1600">
          <cell r="B1600">
            <v>1646</v>
          </cell>
          <cell r="C1600"/>
          <cell r="D1600" t="str">
            <v>A</v>
          </cell>
          <cell r="E1600" t="str">
            <v>LIQUIDADO</v>
          </cell>
          <cell r="F1600"/>
          <cell r="G1600" t="str">
            <v>PERSONAL</v>
          </cell>
          <cell r="H1600" t="str">
            <v>Administracion</v>
          </cell>
          <cell r="I1600"/>
          <cell r="J1600" t="str">
            <v>PIADENA</v>
          </cell>
          <cell r="K1600" t="str">
            <v>S.A. DE</v>
          </cell>
          <cell r="L1600" t="str">
            <v>C.V.</v>
          </cell>
          <cell r="M1600">
            <v>29100</v>
          </cell>
          <cell r="N1600">
            <v>15</v>
          </cell>
          <cell r="O1600" t="str">
            <v>MENSUAL</v>
          </cell>
          <cell r="P1600">
            <v>40085</v>
          </cell>
        </row>
        <row r="1601">
          <cell r="B1601">
            <v>1647</v>
          </cell>
          <cell r="C1601"/>
          <cell r="D1601" t="str">
            <v>B</v>
          </cell>
          <cell r="E1601" t="str">
            <v>LIQUIDADO</v>
          </cell>
          <cell r="F1601"/>
          <cell r="G1601" t="str">
            <v>PERSONAL</v>
          </cell>
          <cell r="H1601" t="str">
            <v>Monica Flores Mendoza (DF)</v>
          </cell>
          <cell r="I1601"/>
          <cell r="J1601" t="str">
            <v>DALILA</v>
          </cell>
          <cell r="K1601" t="str">
            <v>CASTILLO</v>
          </cell>
          <cell r="L1601" t="str">
            <v>SANTIAGO</v>
          </cell>
          <cell r="M1601">
            <v>12000</v>
          </cell>
          <cell r="N1601">
            <v>1.8</v>
          </cell>
          <cell r="O1601" t="str">
            <v>SEMANAL</v>
          </cell>
          <cell r="P1601">
            <v>40085</v>
          </cell>
        </row>
        <row r="1602">
          <cell r="B1602">
            <v>1648</v>
          </cell>
          <cell r="C1602"/>
          <cell r="D1602" t="str">
            <v>A</v>
          </cell>
          <cell r="E1602" t="str">
            <v>LIQUIDADO</v>
          </cell>
          <cell r="F1602"/>
          <cell r="G1602" t="str">
            <v>PERSONAL</v>
          </cell>
          <cell r="H1602" t="str">
            <v>Angelica Tabares Lopez</v>
          </cell>
          <cell r="I1602"/>
          <cell r="J1602" t="str">
            <v>ELIZABETH</v>
          </cell>
          <cell r="K1602" t="str">
            <v>RAMIREZ</v>
          </cell>
          <cell r="L1602" t="str">
            <v>HEREDIA</v>
          </cell>
          <cell r="M1602">
            <v>15000</v>
          </cell>
          <cell r="N1602">
            <v>2.04</v>
          </cell>
          <cell r="O1602" t="str">
            <v>SEMANAL</v>
          </cell>
          <cell r="P1602">
            <v>40085</v>
          </cell>
        </row>
        <row r="1603">
          <cell r="B1603">
            <v>1649</v>
          </cell>
          <cell r="C1603"/>
          <cell r="D1603" t="str">
            <v>B</v>
          </cell>
          <cell r="E1603" t="str">
            <v>LIQUIDADO</v>
          </cell>
          <cell r="F1603"/>
          <cell r="G1603" t="str">
            <v>PERSONAL</v>
          </cell>
          <cell r="H1603" t="str">
            <v>Monica Flores Mendoza (DF)</v>
          </cell>
          <cell r="I1603"/>
          <cell r="J1603" t="str">
            <v>ANGELICA</v>
          </cell>
          <cell r="K1603" t="str">
            <v>SANCHEZ</v>
          </cell>
          <cell r="L1603" t="str">
            <v>ESPINOSA</v>
          </cell>
          <cell r="M1603">
            <v>5000</v>
          </cell>
          <cell r="N1603">
            <v>2.33</v>
          </cell>
          <cell r="O1603" t="str">
            <v>SEMANAL</v>
          </cell>
          <cell r="P1603">
            <v>40085</v>
          </cell>
        </row>
        <row r="1604">
          <cell r="B1604">
            <v>1650</v>
          </cell>
          <cell r="C1604"/>
          <cell r="D1604" t="str">
            <v>A</v>
          </cell>
          <cell r="E1604" t="str">
            <v>LIQUIDADO</v>
          </cell>
          <cell r="F1604"/>
          <cell r="G1604" t="str">
            <v>PERSONAL</v>
          </cell>
          <cell r="H1604" t="str">
            <v>Josefina Ochoa</v>
          </cell>
          <cell r="I1604"/>
          <cell r="J1604" t="str">
            <v>ROSA ANGELINA</v>
          </cell>
          <cell r="K1604" t="str">
            <v>ACEVEDO</v>
          </cell>
          <cell r="L1604" t="str">
            <v>SILVERIO</v>
          </cell>
          <cell r="M1604">
            <v>5000</v>
          </cell>
          <cell r="N1604">
            <v>2.33</v>
          </cell>
          <cell r="O1604" t="str">
            <v>SEMANAL</v>
          </cell>
          <cell r="P1604">
            <v>40085</v>
          </cell>
        </row>
        <row r="1605">
          <cell r="B1605">
            <v>1651</v>
          </cell>
          <cell r="C1605"/>
          <cell r="D1605" t="str">
            <v>A</v>
          </cell>
          <cell r="E1605" t="str">
            <v>LIQUIDADO</v>
          </cell>
          <cell r="F1605"/>
          <cell r="G1605" t="str">
            <v>PERSONAL</v>
          </cell>
          <cell r="H1605" t="str">
            <v>Administracion</v>
          </cell>
          <cell r="I1605"/>
          <cell r="J1605" t="str">
            <v>RAUL</v>
          </cell>
          <cell r="K1605" t="str">
            <v>RODRIGUEZ</v>
          </cell>
          <cell r="L1605" t="str">
            <v>YZQUIERDO</v>
          </cell>
          <cell r="M1605">
            <v>80000</v>
          </cell>
          <cell r="N1605">
            <v>5</v>
          </cell>
          <cell r="O1605" t="str">
            <v>MENSUAL</v>
          </cell>
          <cell r="P1605">
            <v>40085</v>
          </cell>
        </row>
        <row r="1606">
          <cell r="B1606">
            <v>1652</v>
          </cell>
          <cell r="C1606"/>
          <cell r="D1606" t="str">
            <v>D</v>
          </cell>
          <cell r="E1606" t="str">
            <v>LIQUIDADO</v>
          </cell>
          <cell r="F1606"/>
          <cell r="G1606" t="str">
            <v>PERSONAL</v>
          </cell>
          <cell r="H1606" t="str">
            <v>Josefina Ochoa</v>
          </cell>
          <cell r="I1606"/>
          <cell r="J1606" t="str">
            <v>DAVID FERNANDO</v>
          </cell>
          <cell r="K1606" t="str">
            <v>PERALTA</v>
          </cell>
          <cell r="L1606" t="str">
            <v>DUARTE</v>
          </cell>
          <cell r="M1606">
            <v>8000</v>
          </cell>
          <cell r="N1606">
            <v>2.19</v>
          </cell>
          <cell r="O1606" t="str">
            <v>SEMANAL</v>
          </cell>
          <cell r="P1606">
            <v>40087</v>
          </cell>
        </row>
        <row r="1607">
          <cell r="B1607">
            <v>1653</v>
          </cell>
          <cell r="C1607"/>
          <cell r="D1607" t="str">
            <v>C</v>
          </cell>
          <cell r="E1607" t="str">
            <v>LIQUIDADO</v>
          </cell>
          <cell r="F1607"/>
          <cell r="G1607" t="str">
            <v>PERSONAL</v>
          </cell>
          <cell r="H1607" t="str">
            <v>Monica Flores Mendoza (DF)</v>
          </cell>
          <cell r="I1607"/>
          <cell r="J1607" t="str">
            <v>YADIRA</v>
          </cell>
          <cell r="K1607" t="str">
            <v>CARMONA</v>
          </cell>
          <cell r="L1607" t="str">
            <v>SEGOVIA</v>
          </cell>
          <cell r="M1607">
            <v>7000</v>
          </cell>
          <cell r="N1607">
            <v>4.46</v>
          </cell>
          <cell r="O1607" t="str">
            <v>CATORCENAL</v>
          </cell>
          <cell r="P1607">
            <v>40087</v>
          </cell>
        </row>
        <row r="1608">
          <cell r="B1608">
            <v>1654</v>
          </cell>
          <cell r="C1608"/>
          <cell r="D1608" t="str">
            <v>D</v>
          </cell>
          <cell r="E1608" t="str">
            <v>LIQUIDADO</v>
          </cell>
          <cell r="F1608"/>
          <cell r="G1608" t="str">
            <v>PERSONAL</v>
          </cell>
          <cell r="H1608" t="str">
            <v>Monica Flores Mendoza (DF)</v>
          </cell>
          <cell r="I1608"/>
          <cell r="J1608" t="str">
            <v>EVELYN</v>
          </cell>
          <cell r="K1608" t="str">
            <v>GARCIA</v>
          </cell>
          <cell r="L1608" t="str">
            <v>PENA</v>
          </cell>
          <cell r="M1608">
            <v>4000</v>
          </cell>
          <cell r="N1608">
            <v>4.8</v>
          </cell>
          <cell r="O1608" t="str">
            <v>CATORCENAL</v>
          </cell>
          <cell r="P1608">
            <v>40087</v>
          </cell>
        </row>
        <row r="1609">
          <cell r="B1609">
            <v>1655</v>
          </cell>
          <cell r="C1609"/>
          <cell r="D1609" t="str">
            <v>D</v>
          </cell>
          <cell r="E1609" t="str">
            <v>LIQUIDADO</v>
          </cell>
          <cell r="F1609"/>
          <cell r="G1609" t="str">
            <v>PERSONAL</v>
          </cell>
          <cell r="H1609" t="str">
            <v>Monica Flores Mendoza (DF)</v>
          </cell>
          <cell r="I1609"/>
          <cell r="J1609" t="str">
            <v>CLAUDIA</v>
          </cell>
          <cell r="K1609" t="str">
            <v>NUNEZ</v>
          </cell>
          <cell r="L1609" t="str">
            <v>PANTOJA</v>
          </cell>
          <cell r="M1609">
            <v>6000</v>
          </cell>
          <cell r="N1609">
            <v>2.2599999999999998</v>
          </cell>
          <cell r="O1609" t="str">
            <v>SEMANAL</v>
          </cell>
          <cell r="P1609">
            <v>40087</v>
          </cell>
        </row>
        <row r="1610">
          <cell r="B1610">
            <v>1656</v>
          </cell>
          <cell r="C1610"/>
          <cell r="D1610" t="str">
            <v>D</v>
          </cell>
          <cell r="E1610" t="str">
            <v>LIQUIDADO</v>
          </cell>
          <cell r="F1610"/>
          <cell r="G1610" t="str">
            <v>PERSONAL</v>
          </cell>
          <cell r="H1610" t="str">
            <v>Marcela Lopez Munoz</v>
          </cell>
          <cell r="I1610"/>
          <cell r="J1610" t="str">
            <v>JOSE FELIX</v>
          </cell>
          <cell r="K1610" t="str">
            <v>VARGAS</v>
          </cell>
          <cell r="L1610" t="str">
            <v>CANADA</v>
          </cell>
          <cell r="M1610">
            <v>5500</v>
          </cell>
          <cell r="N1610">
            <v>2.2799999999999998</v>
          </cell>
          <cell r="O1610" t="str">
            <v>SEMANAL</v>
          </cell>
          <cell r="P1610">
            <v>40087</v>
          </cell>
        </row>
        <row r="1611">
          <cell r="B1611">
            <v>1657</v>
          </cell>
          <cell r="C1611"/>
          <cell r="D1611" t="str">
            <v>B</v>
          </cell>
          <cell r="E1611" t="str">
            <v>LIQUIDADO</v>
          </cell>
          <cell r="F1611"/>
          <cell r="G1611" t="str">
            <v>PERSONAL</v>
          </cell>
          <cell r="H1611" t="str">
            <v>Marcela Lopez Munoz</v>
          </cell>
          <cell r="I1611"/>
          <cell r="J1611" t="str">
            <v>MARIA DEL SOCORRO</v>
          </cell>
          <cell r="K1611" t="str">
            <v>RODRIGUEZ</v>
          </cell>
          <cell r="L1611" t="str">
            <v>GONZALEZ</v>
          </cell>
          <cell r="M1611">
            <v>3000</v>
          </cell>
          <cell r="N1611">
            <v>2.57</v>
          </cell>
          <cell r="O1611" t="str">
            <v>SEMANAL</v>
          </cell>
          <cell r="P1611">
            <v>40087</v>
          </cell>
        </row>
        <row r="1612">
          <cell r="B1612">
            <v>1658</v>
          </cell>
          <cell r="C1612"/>
          <cell r="D1612" t="str">
            <v>B</v>
          </cell>
          <cell r="E1612" t="str">
            <v>LIQUIDADO</v>
          </cell>
          <cell r="F1612"/>
          <cell r="G1612" t="str">
            <v>PERSONAL</v>
          </cell>
          <cell r="H1612" t="str">
            <v>Marcela Lopez Munoz</v>
          </cell>
          <cell r="I1612"/>
          <cell r="J1612" t="str">
            <v>EDUARDO</v>
          </cell>
          <cell r="K1612" t="str">
            <v>REYES</v>
          </cell>
          <cell r="L1612" t="str">
            <v>CARRILLO</v>
          </cell>
          <cell r="M1612">
            <v>4000</v>
          </cell>
          <cell r="N1612">
            <v>2.4</v>
          </cell>
          <cell r="O1612" t="str">
            <v>SEMANAL</v>
          </cell>
          <cell r="P1612">
            <v>40087</v>
          </cell>
        </row>
        <row r="1613">
          <cell r="B1613">
            <v>1659</v>
          </cell>
          <cell r="C1613"/>
          <cell r="D1613" t="str">
            <v>A</v>
          </cell>
          <cell r="E1613" t="str">
            <v>LIQUIDADO</v>
          </cell>
          <cell r="F1613"/>
          <cell r="G1613" t="str">
            <v>PERSONAL</v>
          </cell>
          <cell r="H1613" t="str">
            <v>Marcela Lopez Munoz</v>
          </cell>
          <cell r="I1613"/>
          <cell r="J1613" t="str">
            <v>ANGELICA</v>
          </cell>
          <cell r="K1613" t="str">
            <v>PEREZ</v>
          </cell>
          <cell r="L1613" t="str">
            <v>REYES</v>
          </cell>
          <cell r="M1613">
            <v>5000</v>
          </cell>
          <cell r="N1613">
            <v>2.33</v>
          </cell>
          <cell r="O1613" t="str">
            <v>SEMANAL</v>
          </cell>
          <cell r="P1613">
            <v>40087</v>
          </cell>
        </row>
        <row r="1614">
          <cell r="B1614">
            <v>1660</v>
          </cell>
          <cell r="C1614"/>
          <cell r="D1614" t="str">
            <v>D</v>
          </cell>
          <cell r="E1614" t="str">
            <v>LIQUIDADO</v>
          </cell>
          <cell r="F1614"/>
          <cell r="G1614" t="str">
            <v>PERSONAL</v>
          </cell>
          <cell r="H1614" t="str">
            <v>Marcela Lopez Munoz</v>
          </cell>
          <cell r="I1614"/>
          <cell r="J1614" t="str">
            <v>LETICIA</v>
          </cell>
          <cell r="K1614" t="str">
            <v>ARREGUIN</v>
          </cell>
          <cell r="L1614" t="str">
            <v>PLANCARTE</v>
          </cell>
          <cell r="M1614">
            <v>5000</v>
          </cell>
          <cell r="N1614">
            <v>2.57</v>
          </cell>
          <cell r="O1614" t="str">
            <v>SEMANAL</v>
          </cell>
          <cell r="P1614">
            <v>40087</v>
          </cell>
        </row>
        <row r="1615">
          <cell r="B1615">
            <v>1661</v>
          </cell>
          <cell r="C1615"/>
          <cell r="D1615" t="str">
            <v>D</v>
          </cell>
          <cell r="E1615" t="str">
            <v>LIQUIDADO</v>
          </cell>
          <cell r="F1615"/>
          <cell r="G1615" t="str">
            <v>PERSONAL</v>
          </cell>
          <cell r="H1615" t="str">
            <v>Marcela Lopez Munoz</v>
          </cell>
          <cell r="I1615"/>
          <cell r="J1615" t="str">
            <v>RAFAEL</v>
          </cell>
          <cell r="K1615" t="str">
            <v>PEREZ</v>
          </cell>
          <cell r="L1615" t="str">
            <v>RAMIREZ</v>
          </cell>
          <cell r="M1615">
            <v>8000</v>
          </cell>
          <cell r="N1615">
            <v>2.19</v>
          </cell>
          <cell r="O1615" t="str">
            <v>SEMANAL</v>
          </cell>
          <cell r="P1615">
            <v>40088</v>
          </cell>
        </row>
        <row r="1616">
          <cell r="B1616">
            <v>1662</v>
          </cell>
          <cell r="C1616"/>
          <cell r="D1616" t="str">
            <v>D</v>
          </cell>
          <cell r="E1616" t="str">
            <v>LIQUIDADO</v>
          </cell>
          <cell r="F1616"/>
          <cell r="G1616" t="str">
            <v>PERSONAL</v>
          </cell>
          <cell r="H1616" t="str">
            <v>Marcela Lopez Munoz</v>
          </cell>
          <cell r="I1616"/>
          <cell r="J1616" t="str">
            <v>MIGUEL ANGEL</v>
          </cell>
          <cell r="K1616" t="str">
            <v>YANEZ</v>
          </cell>
          <cell r="L1616" t="str">
            <v>MARTINEZ</v>
          </cell>
          <cell r="M1616">
            <v>5000</v>
          </cell>
          <cell r="N1616">
            <v>2.33</v>
          </cell>
          <cell r="O1616" t="str">
            <v>SEMANAL</v>
          </cell>
          <cell r="P1616">
            <v>40088</v>
          </cell>
        </row>
        <row r="1617">
          <cell r="B1617">
            <v>1663</v>
          </cell>
          <cell r="C1617"/>
          <cell r="D1617" t="str">
            <v>B</v>
          </cell>
          <cell r="E1617" t="str">
            <v>LIQUIDADO</v>
          </cell>
          <cell r="F1617"/>
          <cell r="G1617" t="str">
            <v>PERSONAL</v>
          </cell>
          <cell r="H1617" t="str">
            <v>Marcela Lopez Munoz</v>
          </cell>
          <cell r="I1617"/>
          <cell r="J1617" t="str">
            <v>EDELSA GUADALUPE</v>
          </cell>
          <cell r="K1617" t="str">
            <v>GAMINO</v>
          </cell>
          <cell r="L1617" t="str">
            <v>TORRES</v>
          </cell>
          <cell r="M1617">
            <v>3000</v>
          </cell>
          <cell r="N1617">
            <v>2.57</v>
          </cell>
          <cell r="O1617" t="str">
            <v>SEMANAL</v>
          </cell>
          <cell r="P1617">
            <v>40088</v>
          </cell>
        </row>
        <row r="1618">
          <cell r="B1618">
            <v>1664</v>
          </cell>
          <cell r="C1618"/>
          <cell r="D1618" t="str">
            <v>D</v>
          </cell>
          <cell r="E1618" t="str">
            <v>LIQUIDADO</v>
          </cell>
          <cell r="F1618"/>
          <cell r="G1618" t="str">
            <v>PERSONAL</v>
          </cell>
          <cell r="H1618" t="str">
            <v>Marcela Lopez Munoz</v>
          </cell>
          <cell r="I1618"/>
          <cell r="J1618" t="str">
            <v>JULIO CESAR</v>
          </cell>
          <cell r="K1618" t="str">
            <v>GARCIA</v>
          </cell>
          <cell r="L1618" t="str">
            <v>ROA</v>
          </cell>
          <cell r="M1618">
            <v>5000</v>
          </cell>
          <cell r="N1618">
            <v>2.33</v>
          </cell>
          <cell r="O1618" t="str">
            <v>SEMANAL</v>
          </cell>
          <cell r="P1618">
            <v>40088</v>
          </cell>
        </row>
        <row r="1619">
          <cell r="B1619">
            <v>1665</v>
          </cell>
          <cell r="C1619"/>
          <cell r="D1619" t="str">
            <v>B</v>
          </cell>
          <cell r="E1619" t="str">
            <v>LIQUIDADO</v>
          </cell>
          <cell r="F1619"/>
          <cell r="G1619" t="str">
            <v>PERSONAL</v>
          </cell>
          <cell r="H1619" t="str">
            <v>Administracion</v>
          </cell>
          <cell r="I1619"/>
          <cell r="J1619" t="str">
            <v>SERGIO HECTOR</v>
          </cell>
          <cell r="K1619" t="str">
            <v>RUIZ</v>
          </cell>
          <cell r="L1619" t="str">
            <v>RESENDIZ</v>
          </cell>
          <cell r="M1619">
            <v>60000</v>
          </cell>
          <cell r="N1619">
            <v>1.29</v>
          </cell>
          <cell r="O1619" t="str">
            <v>SEMANAL</v>
          </cell>
          <cell r="P1619">
            <v>40091</v>
          </cell>
        </row>
        <row r="1620">
          <cell r="B1620">
            <v>1666</v>
          </cell>
          <cell r="C1620"/>
          <cell r="D1620" t="str">
            <v>D</v>
          </cell>
          <cell r="E1620" t="str">
            <v>LIQUIDADO</v>
          </cell>
          <cell r="F1620"/>
          <cell r="G1620" t="str">
            <v>PERSONAL</v>
          </cell>
          <cell r="H1620" t="str">
            <v>Monica Flores Mendoza (DF)</v>
          </cell>
          <cell r="I1620"/>
          <cell r="J1620" t="str">
            <v>JOSE</v>
          </cell>
          <cell r="K1620" t="str">
            <v>PEDRAZA</v>
          </cell>
          <cell r="L1620" t="str">
            <v>MEDINA</v>
          </cell>
          <cell r="M1620">
            <v>5000</v>
          </cell>
          <cell r="N1620">
            <v>2.33</v>
          </cell>
          <cell r="O1620" t="str">
            <v>SEMANAL</v>
          </cell>
          <cell r="P1620">
            <v>40088</v>
          </cell>
        </row>
        <row r="1621">
          <cell r="B1621">
            <v>1667</v>
          </cell>
          <cell r="C1621"/>
          <cell r="D1621" t="str">
            <v>D</v>
          </cell>
          <cell r="E1621" t="str">
            <v>LIQUIDADO</v>
          </cell>
          <cell r="F1621"/>
          <cell r="G1621" t="str">
            <v>PERSONAL</v>
          </cell>
          <cell r="H1621" t="str">
            <v>Josefina Ochoa</v>
          </cell>
          <cell r="I1621"/>
          <cell r="J1621" t="str">
            <v>GABRIELA</v>
          </cell>
          <cell r="K1621" t="str">
            <v>ANAYA</v>
          </cell>
          <cell r="L1621" t="str">
            <v>BERBER</v>
          </cell>
          <cell r="M1621">
            <v>15000</v>
          </cell>
          <cell r="N1621">
            <v>2.04</v>
          </cell>
          <cell r="O1621" t="str">
            <v>SEMANAL</v>
          </cell>
          <cell r="P1621">
            <v>40088</v>
          </cell>
        </row>
        <row r="1622">
          <cell r="B1622">
            <v>1668</v>
          </cell>
          <cell r="C1622"/>
          <cell r="D1622" t="str">
            <v>B</v>
          </cell>
          <cell r="E1622" t="str">
            <v>LIQUIDADO</v>
          </cell>
          <cell r="F1622"/>
          <cell r="G1622" t="str">
            <v>PERSONAL</v>
          </cell>
          <cell r="H1622" t="str">
            <v>Josefina Ochoa</v>
          </cell>
          <cell r="I1622"/>
          <cell r="J1622" t="str">
            <v>NORMA</v>
          </cell>
          <cell r="K1622" t="str">
            <v>PERALTA</v>
          </cell>
          <cell r="L1622" t="str">
            <v>DUARTE</v>
          </cell>
          <cell r="M1622">
            <v>7000</v>
          </cell>
          <cell r="N1622">
            <v>2.23</v>
          </cell>
          <cell r="O1622" t="str">
            <v>SEMANAL</v>
          </cell>
          <cell r="P1622">
            <v>40088</v>
          </cell>
        </row>
        <row r="1623">
          <cell r="B1623">
            <v>1669</v>
          </cell>
          <cell r="C1623"/>
          <cell r="D1623" t="str">
            <v>C</v>
          </cell>
          <cell r="E1623" t="str">
            <v>LIQUIDADO</v>
          </cell>
          <cell r="F1623"/>
          <cell r="G1623" t="str">
            <v>PERSONAL</v>
          </cell>
          <cell r="H1623" t="str">
            <v>Marcela Lopez Munoz</v>
          </cell>
          <cell r="I1623"/>
          <cell r="J1623" t="str">
            <v>MARIA DE LOS ANGELES</v>
          </cell>
          <cell r="K1623" t="str">
            <v>PAREDES</v>
          </cell>
          <cell r="L1623" t="str">
            <v>CHAVEZ</v>
          </cell>
          <cell r="M1623">
            <v>7500</v>
          </cell>
          <cell r="N1623">
            <v>2.2200000000000002</v>
          </cell>
          <cell r="O1623" t="str">
            <v>SEMANAL</v>
          </cell>
          <cell r="P1623">
            <v>40088</v>
          </cell>
        </row>
        <row r="1624">
          <cell r="B1624">
            <v>1670</v>
          </cell>
          <cell r="C1624"/>
          <cell r="D1624" t="str">
            <v>A</v>
          </cell>
          <cell r="E1624" t="str">
            <v>LIQUIDADO</v>
          </cell>
          <cell r="F1624"/>
          <cell r="G1624" t="str">
            <v>PERSONAL</v>
          </cell>
          <cell r="H1624" t="str">
            <v>Administracion</v>
          </cell>
          <cell r="I1624"/>
          <cell r="J1624" t="str">
            <v>Agustin</v>
          </cell>
          <cell r="K1624" t="str">
            <v>Manzo</v>
          </cell>
          <cell r="L1624" t="str">
            <v>Cardona</v>
          </cell>
          <cell r="M1624">
            <v>8000</v>
          </cell>
          <cell r="N1624">
            <v>4.1399999999999997</v>
          </cell>
          <cell r="O1624" t="str">
            <v>MENSUAL</v>
          </cell>
          <cell r="P1624">
            <v>40088</v>
          </cell>
        </row>
        <row r="1625">
          <cell r="B1625">
            <v>1671</v>
          </cell>
          <cell r="C1625"/>
          <cell r="D1625" t="str">
            <v>D</v>
          </cell>
          <cell r="E1625" t="str">
            <v>LIQUIDADO</v>
          </cell>
          <cell r="F1625"/>
          <cell r="G1625" t="str">
            <v>PERSONAL</v>
          </cell>
          <cell r="H1625" t="str">
            <v>Marcela Lopez Munoz</v>
          </cell>
          <cell r="I1625"/>
          <cell r="J1625" t="str">
            <v>JULIETA</v>
          </cell>
          <cell r="K1625" t="str">
            <v>RAMIREZ</v>
          </cell>
          <cell r="L1625" t="str">
            <v>RAMIREZ</v>
          </cell>
          <cell r="M1625">
            <v>3000</v>
          </cell>
          <cell r="N1625">
            <v>2.57</v>
          </cell>
          <cell r="O1625" t="str">
            <v>SEMANAL</v>
          </cell>
          <cell r="P1625">
            <v>40091</v>
          </cell>
        </row>
        <row r="1626">
          <cell r="B1626">
            <v>1672</v>
          </cell>
          <cell r="C1626"/>
          <cell r="D1626" t="str">
            <v>B</v>
          </cell>
          <cell r="E1626" t="str">
            <v>LIQUIDADO</v>
          </cell>
          <cell r="F1626"/>
          <cell r="G1626" t="str">
            <v>PERSONAL</v>
          </cell>
          <cell r="H1626" t="str">
            <v>Monica Flores Mendoza (DF)</v>
          </cell>
          <cell r="I1626"/>
          <cell r="J1626" t="str">
            <v>JUAN</v>
          </cell>
          <cell r="K1626" t="str">
            <v>HERNANDEZ</v>
          </cell>
          <cell r="L1626" t="str">
            <v>GASPAR</v>
          </cell>
          <cell r="M1626">
            <v>3000</v>
          </cell>
          <cell r="N1626">
            <v>2.57</v>
          </cell>
          <cell r="O1626" t="str">
            <v>SEMANAL</v>
          </cell>
          <cell r="P1626">
            <v>40091</v>
          </cell>
        </row>
        <row r="1627">
          <cell r="B1627">
            <v>1673</v>
          </cell>
          <cell r="C1627"/>
          <cell r="D1627" t="str">
            <v>D</v>
          </cell>
          <cell r="E1627" t="str">
            <v>LIQUIDADO</v>
          </cell>
          <cell r="F1627"/>
          <cell r="G1627" t="str">
            <v>PERSONAL</v>
          </cell>
          <cell r="H1627" t="str">
            <v>Marcela Lopez Munoz</v>
          </cell>
          <cell r="I1627"/>
          <cell r="J1627" t="str">
            <v>CIRA</v>
          </cell>
          <cell r="K1627" t="str">
            <v>VITE</v>
          </cell>
          <cell r="L1627" t="str">
            <v>PACHECO</v>
          </cell>
          <cell r="M1627">
            <v>5000</v>
          </cell>
          <cell r="N1627">
            <v>4.8</v>
          </cell>
          <cell r="O1627" t="str">
            <v>QUINCENAL</v>
          </cell>
          <cell r="P1627">
            <v>40091</v>
          </cell>
        </row>
        <row r="1628">
          <cell r="B1628">
            <v>1674</v>
          </cell>
          <cell r="C1628"/>
          <cell r="D1628" t="str">
            <v>D</v>
          </cell>
          <cell r="E1628" t="str">
            <v>LIQUIDADO</v>
          </cell>
          <cell r="F1628"/>
          <cell r="G1628" t="str">
            <v>PERSONAL</v>
          </cell>
          <cell r="H1628" t="str">
            <v>Administracion</v>
          </cell>
          <cell r="I1628"/>
          <cell r="J1628" t="str">
            <v>HUGO ENRIQUE</v>
          </cell>
          <cell r="K1628" t="str">
            <v>SANCHEZ</v>
          </cell>
          <cell r="L1628" t="str">
            <v>TORRES</v>
          </cell>
          <cell r="M1628">
            <v>4000</v>
          </cell>
          <cell r="N1628">
            <v>7</v>
          </cell>
          <cell r="O1628" t="str">
            <v>MENSUAL</v>
          </cell>
          <cell r="P1628">
            <v>40091</v>
          </cell>
        </row>
        <row r="1629">
          <cell r="B1629">
            <v>1675</v>
          </cell>
          <cell r="C1629"/>
          <cell r="D1629" t="str">
            <v>D</v>
          </cell>
          <cell r="E1629" t="str">
            <v>LIQUIDADO</v>
          </cell>
          <cell r="F1629"/>
          <cell r="G1629" t="str">
            <v>PERSONAL</v>
          </cell>
          <cell r="H1629" t="str">
            <v>Administracion</v>
          </cell>
          <cell r="I1629"/>
          <cell r="J1629" t="str">
            <v>COMERCIALIZADORA ARVIMA, SA DE CV.</v>
          </cell>
          <cell r="K1629" t="str">
            <v>REPRESENTANTE LEGAL,</v>
          </cell>
          <cell r="L1629" t="str">
            <v>ANDRES MICHELE VINAY FLORES</v>
          </cell>
          <cell r="M1629">
            <v>50000</v>
          </cell>
          <cell r="N1629">
            <v>2.08</v>
          </cell>
          <cell r="O1629" t="str">
            <v>MENSUAL</v>
          </cell>
          <cell r="P1629">
            <v>40091</v>
          </cell>
        </row>
        <row r="1630">
          <cell r="B1630">
            <v>1676</v>
          </cell>
          <cell r="C1630"/>
          <cell r="D1630" t="str">
            <v>D</v>
          </cell>
          <cell r="E1630" t="str">
            <v>COBRANZA EXTERNA</v>
          </cell>
          <cell r="F1630"/>
          <cell r="G1630" t="str">
            <v>PERSONAL</v>
          </cell>
          <cell r="H1630" t="str">
            <v>Josefina Ochoa</v>
          </cell>
          <cell r="I1630"/>
          <cell r="J1630" t="str">
            <v>RODOLFO</v>
          </cell>
          <cell r="K1630" t="str">
            <v>RODRIGUEZ</v>
          </cell>
          <cell r="L1630" t="str">
            <v>LOPEZ</v>
          </cell>
          <cell r="M1630">
            <v>2000</v>
          </cell>
          <cell r="N1630">
            <v>3.35</v>
          </cell>
          <cell r="O1630" t="str">
            <v>SEMANAL</v>
          </cell>
          <cell r="P1630">
            <v>40092</v>
          </cell>
        </row>
        <row r="1631">
          <cell r="B1631">
            <v>1677</v>
          </cell>
          <cell r="C1631"/>
          <cell r="D1631" t="str">
            <v>D</v>
          </cell>
          <cell r="E1631" t="str">
            <v>INCOBRABLE</v>
          </cell>
          <cell r="F1631"/>
          <cell r="G1631" t="str">
            <v>PERSONAL</v>
          </cell>
          <cell r="H1631" t="str">
            <v>Josefina Ochoa</v>
          </cell>
          <cell r="I1631"/>
          <cell r="J1631" t="str">
            <v>REYNA LLARA</v>
          </cell>
          <cell r="K1631" t="str">
            <v>JAIMES</v>
          </cell>
          <cell r="L1631" t="str">
            <v>CASTRO</v>
          </cell>
          <cell r="M1631">
            <v>6000</v>
          </cell>
          <cell r="N1631">
            <v>2.2599999999999998</v>
          </cell>
          <cell r="O1631" t="str">
            <v>SEMANAL</v>
          </cell>
          <cell r="P1631">
            <v>40094</v>
          </cell>
        </row>
        <row r="1632">
          <cell r="B1632">
            <v>1678</v>
          </cell>
          <cell r="C1632"/>
          <cell r="D1632" t="str">
            <v>C</v>
          </cell>
          <cell r="E1632" t="str">
            <v>LIQUIDADO</v>
          </cell>
          <cell r="F1632"/>
          <cell r="G1632" t="str">
            <v>PERSONAL</v>
          </cell>
          <cell r="H1632" t="str">
            <v>Marcela Lopez Munoz</v>
          </cell>
          <cell r="I1632"/>
          <cell r="J1632" t="str">
            <v>REYNALDO</v>
          </cell>
          <cell r="K1632" t="str">
            <v>ROMERO</v>
          </cell>
          <cell r="L1632" t="str">
            <v>ANGELES</v>
          </cell>
          <cell r="M1632">
            <v>3000</v>
          </cell>
          <cell r="N1632">
            <v>2.57</v>
          </cell>
          <cell r="O1632" t="str">
            <v>SEMANAL</v>
          </cell>
          <cell r="P1632">
            <v>40094</v>
          </cell>
        </row>
        <row r="1633">
          <cell r="B1633">
            <v>1679</v>
          </cell>
          <cell r="C1633"/>
          <cell r="D1633" t="str">
            <v>B</v>
          </cell>
          <cell r="E1633" t="str">
            <v>LIQUIDADO</v>
          </cell>
          <cell r="F1633"/>
          <cell r="G1633" t="str">
            <v>PERSONAL</v>
          </cell>
          <cell r="H1633" t="str">
            <v>Marcela Lopez Munoz</v>
          </cell>
          <cell r="I1633"/>
          <cell r="J1633" t="str">
            <v>LEONOR</v>
          </cell>
          <cell r="K1633" t="str">
            <v>SANCHEZ</v>
          </cell>
          <cell r="L1633" t="str">
            <v>EUGENIO</v>
          </cell>
          <cell r="M1633">
            <v>4000</v>
          </cell>
          <cell r="N1633">
            <v>2.4</v>
          </cell>
          <cell r="O1633" t="str">
            <v>SEMANAL</v>
          </cell>
          <cell r="P1633">
            <v>40094</v>
          </cell>
        </row>
        <row r="1634">
          <cell r="B1634">
            <v>1680</v>
          </cell>
          <cell r="C1634"/>
          <cell r="D1634" t="str">
            <v>B</v>
          </cell>
          <cell r="E1634" t="str">
            <v>LIQUIDADO</v>
          </cell>
          <cell r="F1634"/>
          <cell r="G1634" t="str">
            <v>PERSONAL</v>
          </cell>
          <cell r="H1634" t="str">
            <v>Monica Flores Mendoza (DF)</v>
          </cell>
          <cell r="I1634"/>
          <cell r="J1634" t="str">
            <v>AIDA</v>
          </cell>
          <cell r="K1634" t="str">
            <v>MOGICA</v>
          </cell>
          <cell r="L1634" t="str">
            <v>SAGAON</v>
          </cell>
          <cell r="M1634">
            <v>10000</v>
          </cell>
          <cell r="N1634">
            <v>2.15</v>
          </cell>
          <cell r="O1634" t="str">
            <v>SEMANAL</v>
          </cell>
          <cell r="P1634">
            <v>40094</v>
          </cell>
        </row>
        <row r="1635">
          <cell r="B1635">
            <v>1681</v>
          </cell>
          <cell r="C1635"/>
          <cell r="D1635" t="str">
            <v>B</v>
          </cell>
          <cell r="E1635" t="str">
            <v>LIQUIDADO</v>
          </cell>
          <cell r="F1635"/>
          <cell r="G1635" t="str">
            <v>PERSONAL</v>
          </cell>
          <cell r="H1635" t="str">
            <v>Marcela Lopez Munoz</v>
          </cell>
          <cell r="I1635"/>
          <cell r="J1635" t="str">
            <v>JOSE JESUS</v>
          </cell>
          <cell r="K1635" t="str">
            <v>ARIAS</v>
          </cell>
          <cell r="L1635" t="str">
            <v>GARCIA</v>
          </cell>
          <cell r="M1635">
            <v>5000</v>
          </cell>
          <cell r="N1635">
            <v>2.33</v>
          </cell>
          <cell r="O1635" t="str">
            <v>SEMANAL</v>
          </cell>
          <cell r="P1635">
            <v>40094</v>
          </cell>
        </row>
        <row r="1636">
          <cell r="B1636">
            <v>1682</v>
          </cell>
          <cell r="C1636"/>
          <cell r="D1636" t="str">
            <v>D</v>
          </cell>
          <cell r="E1636" t="str">
            <v>LIQUIDADO</v>
          </cell>
          <cell r="F1636"/>
          <cell r="G1636" t="str">
            <v>PERSONAL</v>
          </cell>
          <cell r="H1636" t="str">
            <v>Marcela Lopez Munoz</v>
          </cell>
          <cell r="I1636"/>
          <cell r="J1636" t="str">
            <v>NORMA LAURA</v>
          </cell>
          <cell r="K1636" t="str">
            <v>MARTINEZ</v>
          </cell>
          <cell r="L1636" t="str">
            <v>PUENTES</v>
          </cell>
          <cell r="M1636">
            <v>10000</v>
          </cell>
          <cell r="N1636">
            <v>4.34</v>
          </cell>
          <cell r="O1636" t="str">
            <v>QUINCENAL</v>
          </cell>
          <cell r="P1636">
            <v>40094</v>
          </cell>
        </row>
        <row r="1637">
          <cell r="B1637">
            <v>1683</v>
          </cell>
          <cell r="C1637"/>
          <cell r="D1637" t="str">
            <v>C</v>
          </cell>
          <cell r="E1637" t="str">
            <v>LIQUIDADO</v>
          </cell>
          <cell r="F1637"/>
          <cell r="G1637" t="str">
            <v>PERSONAL</v>
          </cell>
          <cell r="H1637" t="str">
            <v>Monica Flores Mendoza (DF)</v>
          </cell>
          <cell r="I1637"/>
          <cell r="J1637" t="str">
            <v>FERNANDO</v>
          </cell>
          <cell r="K1637" t="str">
            <v>GARCIA</v>
          </cell>
          <cell r="L1637" t="str">
            <v>LOPEZ</v>
          </cell>
          <cell r="M1637">
            <v>9000</v>
          </cell>
          <cell r="N1637">
            <v>3.8</v>
          </cell>
          <cell r="O1637" t="str">
            <v>CATORCENAL</v>
          </cell>
          <cell r="P1637">
            <v>40094</v>
          </cell>
        </row>
        <row r="1638">
          <cell r="B1638">
            <v>1684</v>
          </cell>
          <cell r="C1638"/>
          <cell r="D1638" t="str">
            <v>C</v>
          </cell>
          <cell r="E1638" t="str">
            <v>LIQUIDADO</v>
          </cell>
          <cell r="F1638"/>
          <cell r="G1638" t="str">
            <v>PERSONAL</v>
          </cell>
          <cell r="H1638" t="str">
            <v>Monica Flores Mendoza (DF)</v>
          </cell>
          <cell r="I1638"/>
          <cell r="J1638" t="str">
            <v>LLULIANA</v>
          </cell>
          <cell r="K1638" t="str">
            <v>GONZALEZ</v>
          </cell>
          <cell r="L1638" t="str">
            <v>LICEA</v>
          </cell>
          <cell r="M1638">
            <v>3000</v>
          </cell>
          <cell r="N1638">
            <v>2.57</v>
          </cell>
          <cell r="O1638" t="str">
            <v>SEMANAL</v>
          </cell>
          <cell r="P1638">
            <v>40094</v>
          </cell>
        </row>
        <row r="1639">
          <cell r="B1639">
            <v>1685</v>
          </cell>
          <cell r="C1639"/>
          <cell r="D1639" t="str">
            <v>B</v>
          </cell>
          <cell r="E1639" t="str">
            <v>LIQUIDADO</v>
          </cell>
          <cell r="F1639"/>
          <cell r="G1639" t="str">
            <v>PERSONAL</v>
          </cell>
          <cell r="H1639" t="str">
            <v>Marcela Lopez Munoz</v>
          </cell>
          <cell r="I1639"/>
          <cell r="J1639" t="str">
            <v>VIRIDIANA NATALI</v>
          </cell>
          <cell r="K1639" t="str">
            <v>CAMPOS</v>
          </cell>
          <cell r="L1639" t="str">
            <v>ESCALANTE</v>
          </cell>
          <cell r="M1639">
            <v>5000</v>
          </cell>
          <cell r="N1639">
            <v>2.33</v>
          </cell>
          <cell r="O1639" t="str">
            <v>SEMANAL</v>
          </cell>
          <cell r="P1639">
            <v>40094</v>
          </cell>
        </row>
        <row r="1640">
          <cell r="B1640">
            <v>1686</v>
          </cell>
          <cell r="C1640"/>
          <cell r="D1640" t="str">
            <v>C</v>
          </cell>
          <cell r="E1640" t="str">
            <v>LIQUIDADO</v>
          </cell>
          <cell r="F1640"/>
          <cell r="G1640" t="str">
            <v>PERSONAL</v>
          </cell>
          <cell r="H1640" t="str">
            <v>Monica Flores Mendoza (DF)</v>
          </cell>
          <cell r="I1640"/>
          <cell r="J1640" t="str">
            <v>MARTHA PATRICIA</v>
          </cell>
          <cell r="K1640" t="str">
            <v>PELCASTRE</v>
          </cell>
          <cell r="L1640" t="str">
            <v>TORRES</v>
          </cell>
          <cell r="M1640">
            <v>8500</v>
          </cell>
          <cell r="N1640">
            <v>1.91</v>
          </cell>
          <cell r="O1640" t="str">
            <v>SEMANAL</v>
          </cell>
          <cell r="P1640">
            <v>40094</v>
          </cell>
        </row>
        <row r="1641">
          <cell r="B1641">
            <v>1687</v>
          </cell>
          <cell r="C1641"/>
          <cell r="D1641" t="str">
            <v>B</v>
          </cell>
          <cell r="E1641" t="str">
            <v>LIQUIDADO</v>
          </cell>
          <cell r="F1641"/>
          <cell r="G1641" t="str">
            <v>PERSONAL</v>
          </cell>
          <cell r="H1641" t="str">
            <v>Angelica Tabares Lopez</v>
          </cell>
          <cell r="I1641"/>
          <cell r="J1641" t="str">
            <v>YULMA FABIOLA</v>
          </cell>
          <cell r="K1641" t="str">
            <v>MONTOYA</v>
          </cell>
          <cell r="L1641" t="str">
            <v>DORANTES</v>
          </cell>
          <cell r="M1641">
            <v>7000</v>
          </cell>
          <cell r="N1641">
            <v>2.23</v>
          </cell>
          <cell r="O1641" t="str">
            <v>SEMANAL</v>
          </cell>
          <cell r="P1641">
            <v>40095</v>
          </cell>
        </row>
        <row r="1642">
          <cell r="B1642">
            <v>1688</v>
          </cell>
          <cell r="C1642"/>
          <cell r="D1642" t="str">
            <v>B</v>
          </cell>
          <cell r="E1642" t="str">
            <v>LIQUIDADO</v>
          </cell>
          <cell r="F1642"/>
          <cell r="G1642" t="str">
            <v>PERSONAL</v>
          </cell>
          <cell r="H1642" t="str">
            <v>Monica Flores Mendoza (DF)</v>
          </cell>
          <cell r="I1642"/>
          <cell r="J1642" t="str">
            <v>ANA ESTELA</v>
          </cell>
          <cell r="K1642" t="str">
            <v>BERLANGA</v>
          </cell>
          <cell r="L1642" t="str">
            <v>SALAS</v>
          </cell>
          <cell r="M1642">
            <v>3000</v>
          </cell>
          <cell r="N1642">
            <v>2.33</v>
          </cell>
          <cell r="O1642" t="str">
            <v>SEMANAL</v>
          </cell>
          <cell r="P1642">
            <v>40095</v>
          </cell>
        </row>
        <row r="1643">
          <cell r="B1643">
            <v>1689</v>
          </cell>
          <cell r="C1643"/>
          <cell r="D1643" t="str">
            <v>B</v>
          </cell>
          <cell r="E1643" t="str">
            <v>LIQUIDADO</v>
          </cell>
          <cell r="F1643"/>
          <cell r="G1643" t="str">
            <v>PERSONAL</v>
          </cell>
          <cell r="H1643" t="str">
            <v>Marcela Lopez Munoz</v>
          </cell>
          <cell r="I1643"/>
          <cell r="J1643" t="str">
            <v>MARIA DE LOS ANGELES</v>
          </cell>
          <cell r="K1643" t="str">
            <v>CRUZ</v>
          </cell>
          <cell r="L1643" t="str">
            <v>HERNANDEZ</v>
          </cell>
          <cell r="M1643">
            <v>6000</v>
          </cell>
          <cell r="N1643">
            <v>1.96</v>
          </cell>
          <cell r="O1643" t="str">
            <v>SEMANAL</v>
          </cell>
          <cell r="P1643">
            <v>40095</v>
          </cell>
        </row>
        <row r="1644">
          <cell r="B1644">
            <v>1690</v>
          </cell>
          <cell r="C1644"/>
          <cell r="D1644" t="str">
            <v>B</v>
          </cell>
          <cell r="E1644" t="str">
            <v>LIQUIDADO</v>
          </cell>
          <cell r="F1644"/>
          <cell r="G1644" t="str">
            <v>PERSONAL</v>
          </cell>
          <cell r="H1644" t="str">
            <v>Marcela Lopez Munoz</v>
          </cell>
          <cell r="I1644"/>
          <cell r="J1644" t="str">
            <v>JAIME RENE</v>
          </cell>
          <cell r="K1644" t="str">
            <v>REBOLLO</v>
          </cell>
          <cell r="L1644" t="str">
            <v>GARCIA</v>
          </cell>
          <cell r="M1644">
            <v>8000</v>
          </cell>
          <cell r="N1644">
            <v>2.19</v>
          </cell>
          <cell r="O1644" t="str">
            <v>SEMANAL</v>
          </cell>
          <cell r="P1644">
            <v>40095</v>
          </cell>
        </row>
        <row r="1645">
          <cell r="B1645">
            <v>1691</v>
          </cell>
          <cell r="C1645"/>
          <cell r="D1645" t="str">
            <v>A</v>
          </cell>
          <cell r="E1645" t="str">
            <v>LIQUIDADO</v>
          </cell>
          <cell r="F1645"/>
          <cell r="G1645" t="str">
            <v>PERSONAL</v>
          </cell>
          <cell r="H1645" t="str">
            <v>Marcela Lopez Munoz</v>
          </cell>
          <cell r="I1645"/>
          <cell r="J1645" t="str">
            <v>ALMA ROCIO</v>
          </cell>
          <cell r="K1645" t="str">
            <v>ONTIVEROS</v>
          </cell>
          <cell r="L1645" t="str">
            <v>PEREZ</v>
          </cell>
          <cell r="M1645">
            <v>3000</v>
          </cell>
          <cell r="N1645">
            <v>2.57</v>
          </cell>
          <cell r="O1645" t="str">
            <v>SEMANAL</v>
          </cell>
          <cell r="P1645">
            <v>40095</v>
          </cell>
        </row>
        <row r="1646">
          <cell r="B1646">
            <v>1692</v>
          </cell>
          <cell r="C1646"/>
          <cell r="D1646" t="str">
            <v>D</v>
          </cell>
          <cell r="E1646" t="str">
            <v>LIQUIDADO</v>
          </cell>
          <cell r="F1646"/>
          <cell r="G1646" t="str">
            <v>PERSONAL</v>
          </cell>
          <cell r="H1646" t="str">
            <v>Marcela Lopez Munoz</v>
          </cell>
          <cell r="I1646"/>
          <cell r="J1646" t="str">
            <v>Jose Santiago</v>
          </cell>
          <cell r="K1646" t="str">
            <v>Carbajal</v>
          </cell>
          <cell r="L1646" t="str">
            <v>Islas</v>
          </cell>
          <cell r="M1646">
            <v>13000</v>
          </cell>
          <cell r="N1646">
            <v>1.8</v>
          </cell>
          <cell r="O1646" t="str">
            <v>SEMANAL</v>
          </cell>
          <cell r="P1646">
            <v>40098</v>
          </cell>
        </row>
        <row r="1647">
          <cell r="B1647">
            <v>1693</v>
          </cell>
          <cell r="C1647"/>
          <cell r="D1647" t="str">
            <v>B</v>
          </cell>
          <cell r="E1647" t="str">
            <v>LIQUIDADO</v>
          </cell>
          <cell r="F1647"/>
          <cell r="G1647" t="str">
            <v>PERSONAL</v>
          </cell>
          <cell r="H1647" t="str">
            <v>Angelica Tabares Lopez</v>
          </cell>
          <cell r="I1647"/>
          <cell r="J1647" t="str">
            <v>BENITO</v>
          </cell>
          <cell r="K1647" t="str">
            <v>SOTELO</v>
          </cell>
          <cell r="L1647" t="str">
            <v>FRANCO</v>
          </cell>
          <cell r="M1647">
            <v>8000</v>
          </cell>
          <cell r="N1647">
            <v>2.19</v>
          </cell>
          <cell r="O1647" t="str">
            <v>SEMANAL</v>
          </cell>
          <cell r="P1647">
            <v>40098</v>
          </cell>
        </row>
        <row r="1648">
          <cell r="B1648">
            <v>1694</v>
          </cell>
          <cell r="C1648"/>
          <cell r="D1648" t="str">
            <v>D</v>
          </cell>
          <cell r="E1648" t="str">
            <v>LIQUIDADO</v>
          </cell>
          <cell r="F1648"/>
          <cell r="G1648" t="str">
            <v>PERSONAL</v>
          </cell>
          <cell r="H1648" t="str">
            <v>Administracion</v>
          </cell>
          <cell r="I1648"/>
          <cell r="J1648" t="str">
            <v>Monica</v>
          </cell>
          <cell r="K1648" t="str">
            <v>Flores</v>
          </cell>
          <cell r="L1648" t="str">
            <v>Mendoza</v>
          </cell>
          <cell r="M1648">
            <v>10000</v>
          </cell>
          <cell r="N1648">
            <v>1.1499999999999999</v>
          </cell>
          <cell r="O1648" t="str">
            <v>CATORCENAL</v>
          </cell>
          <cell r="P1648">
            <v>40102</v>
          </cell>
        </row>
        <row r="1649">
          <cell r="B1649">
            <v>1695</v>
          </cell>
          <cell r="C1649"/>
          <cell r="D1649" t="str">
            <v>C</v>
          </cell>
          <cell r="E1649" t="str">
            <v>LIQUIDADO</v>
          </cell>
          <cell r="F1649"/>
          <cell r="G1649" t="str">
            <v>PERSONAL</v>
          </cell>
          <cell r="H1649" t="str">
            <v>Monica Flores Mendoza (DF)</v>
          </cell>
          <cell r="I1649"/>
          <cell r="J1649" t="str">
            <v>MARIA DE LOS ANGELES</v>
          </cell>
          <cell r="K1649" t="str">
            <v>NARVAEZ</v>
          </cell>
          <cell r="L1649" t="str">
            <v>LOPEZ</v>
          </cell>
          <cell r="M1649">
            <v>8000</v>
          </cell>
          <cell r="N1649">
            <v>2.19</v>
          </cell>
          <cell r="O1649" t="str">
            <v>SEMANAL</v>
          </cell>
          <cell r="P1649">
            <v>40099</v>
          </cell>
        </row>
        <row r="1650">
          <cell r="B1650">
            <v>1696</v>
          </cell>
          <cell r="C1650"/>
          <cell r="D1650" t="str">
            <v>B</v>
          </cell>
          <cell r="E1650" t="str">
            <v>LIQUIDADO</v>
          </cell>
          <cell r="F1650"/>
          <cell r="G1650" t="str">
            <v>PERSONAL</v>
          </cell>
          <cell r="H1650" t="str">
            <v>Angelica Tabares Lopez</v>
          </cell>
          <cell r="I1650"/>
          <cell r="J1650" t="str">
            <v>MA CRISTINA</v>
          </cell>
          <cell r="K1650" t="str">
            <v>DE LA ROSA</v>
          </cell>
          <cell r="L1650" t="str">
            <v>SALINAS</v>
          </cell>
          <cell r="M1650">
            <v>4000</v>
          </cell>
          <cell r="N1650">
            <v>2.4</v>
          </cell>
          <cell r="O1650" t="str">
            <v>SEMANAL</v>
          </cell>
          <cell r="P1650">
            <v>40099</v>
          </cell>
        </row>
        <row r="1651">
          <cell r="B1651">
            <v>1697</v>
          </cell>
          <cell r="C1651"/>
          <cell r="D1651" t="str">
            <v>C</v>
          </cell>
          <cell r="E1651" t="str">
            <v>LIQUIDADO</v>
          </cell>
          <cell r="F1651"/>
          <cell r="G1651" t="str">
            <v>PERSONAL</v>
          </cell>
          <cell r="H1651" t="str">
            <v>Monica Flores Mendoza (DF)</v>
          </cell>
          <cell r="I1651"/>
          <cell r="J1651" t="str">
            <v>ALEJANDRO</v>
          </cell>
          <cell r="K1651" t="str">
            <v>CASTANEDA</v>
          </cell>
          <cell r="L1651" t="str">
            <v>RODRIGUEZ</v>
          </cell>
          <cell r="M1651">
            <v>5000</v>
          </cell>
          <cell r="N1651">
            <v>2.02</v>
          </cell>
          <cell r="O1651" t="str">
            <v>CATORCENAL</v>
          </cell>
          <cell r="P1651">
            <v>40099</v>
          </cell>
        </row>
        <row r="1652">
          <cell r="B1652">
            <v>1698</v>
          </cell>
          <cell r="C1652"/>
          <cell r="D1652" t="str">
            <v>B</v>
          </cell>
          <cell r="E1652" t="str">
            <v>LIQUIDADO</v>
          </cell>
          <cell r="F1652"/>
          <cell r="G1652" t="str">
            <v>PERSONAL</v>
          </cell>
          <cell r="H1652" t="str">
            <v>Marcela Lopez Munoz</v>
          </cell>
          <cell r="I1652"/>
          <cell r="J1652" t="str">
            <v>Carolina</v>
          </cell>
          <cell r="K1652" t="str">
            <v>Garcia</v>
          </cell>
          <cell r="L1652" t="str">
            <v>Torres</v>
          </cell>
          <cell r="M1652">
            <v>15000</v>
          </cell>
          <cell r="N1652">
            <v>1.78</v>
          </cell>
          <cell r="O1652" t="str">
            <v>SEMANAL</v>
          </cell>
          <cell r="P1652">
            <v>40099</v>
          </cell>
        </row>
        <row r="1653">
          <cell r="B1653">
            <v>1699</v>
          </cell>
          <cell r="C1653"/>
          <cell r="D1653" t="str">
            <v>B</v>
          </cell>
          <cell r="E1653" t="str">
            <v>LIQUIDADO</v>
          </cell>
          <cell r="F1653"/>
          <cell r="G1653" t="str">
            <v>PERSONAL</v>
          </cell>
          <cell r="H1653" t="str">
            <v>Josefina Ochoa</v>
          </cell>
          <cell r="I1653"/>
          <cell r="J1653" t="str">
            <v>MARIA GUADALUPE</v>
          </cell>
          <cell r="K1653" t="str">
            <v>VALENCIA</v>
          </cell>
          <cell r="L1653" t="str">
            <v>DE LA CRUZ</v>
          </cell>
          <cell r="M1653">
            <v>3000</v>
          </cell>
          <cell r="N1653">
            <v>2.57</v>
          </cell>
          <cell r="O1653" t="str">
            <v>SEMANAL</v>
          </cell>
          <cell r="P1653">
            <v>40100</v>
          </cell>
        </row>
        <row r="1654">
          <cell r="B1654">
            <v>1700</v>
          </cell>
          <cell r="C1654"/>
          <cell r="D1654" t="str">
            <v>A</v>
          </cell>
          <cell r="E1654" t="str">
            <v>LIQUIDADO</v>
          </cell>
          <cell r="F1654"/>
          <cell r="G1654" t="str">
            <v>PERSONAL</v>
          </cell>
          <cell r="H1654" t="str">
            <v>Marcela Lopez Munoz</v>
          </cell>
          <cell r="I1654"/>
          <cell r="J1654" t="str">
            <v>JOSE ANTONIO</v>
          </cell>
          <cell r="K1654" t="str">
            <v>REYES</v>
          </cell>
          <cell r="L1654" t="str">
            <v>ROJAS</v>
          </cell>
          <cell r="M1654">
            <v>20000</v>
          </cell>
          <cell r="N1654">
            <v>2</v>
          </cell>
          <cell r="O1654" t="str">
            <v>SEMANAL</v>
          </cell>
          <cell r="P1654">
            <v>40100</v>
          </cell>
        </row>
        <row r="1655">
          <cell r="B1655">
            <v>1701</v>
          </cell>
          <cell r="C1655"/>
          <cell r="D1655" t="str">
            <v>A</v>
          </cell>
          <cell r="E1655" t="str">
            <v>LIQUIDADO</v>
          </cell>
          <cell r="F1655"/>
          <cell r="G1655" t="str">
            <v>PERSONAL</v>
          </cell>
          <cell r="H1655" t="str">
            <v>Marcela Lopez Munoz</v>
          </cell>
          <cell r="I1655"/>
          <cell r="J1655" t="str">
            <v>ROSALINDA</v>
          </cell>
          <cell r="K1655" t="str">
            <v>ESCALANTE</v>
          </cell>
          <cell r="L1655" t="str">
            <v>ARAMBULA</v>
          </cell>
          <cell r="M1655">
            <v>8000</v>
          </cell>
          <cell r="N1655">
            <v>2.19</v>
          </cell>
          <cell r="O1655" t="str">
            <v>SEMANAL</v>
          </cell>
          <cell r="P1655">
            <v>40100</v>
          </cell>
        </row>
        <row r="1656">
          <cell r="B1656">
            <v>1702</v>
          </cell>
          <cell r="C1656"/>
          <cell r="D1656" t="str">
            <v>D</v>
          </cell>
          <cell r="E1656" t="str">
            <v>LIQUIDADO</v>
          </cell>
          <cell r="F1656"/>
          <cell r="G1656" t="str">
            <v>PERSONAL</v>
          </cell>
          <cell r="H1656" t="str">
            <v>Marcela Lopez Munoz</v>
          </cell>
          <cell r="I1656"/>
          <cell r="J1656" t="str">
            <v>ALFREDO</v>
          </cell>
          <cell r="K1656" t="str">
            <v>MORALES</v>
          </cell>
          <cell r="L1656" t="str">
            <v>FLORES</v>
          </cell>
          <cell r="M1656">
            <v>8000</v>
          </cell>
          <cell r="N1656">
            <v>3.85</v>
          </cell>
          <cell r="O1656" t="str">
            <v>QUINCENAL</v>
          </cell>
          <cell r="P1656">
            <v>40100</v>
          </cell>
        </row>
        <row r="1657">
          <cell r="B1657">
            <v>1703</v>
          </cell>
          <cell r="C1657"/>
          <cell r="D1657" t="str">
            <v>C</v>
          </cell>
          <cell r="E1657" t="str">
            <v>LIQUIDADO</v>
          </cell>
          <cell r="F1657"/>
          <cell r="G1657" t="str">
            <v>PERSONAL</v>
          </cell>
          <cell r="H1657" t="str">
            <v>Monica Flores Mendoza (DF)</v>
          </cell>
          <cell r="I1657"/>
          <cell r="J1657" t="str">
            <v>MARIO</v>
          </cell>
          <cell r="K1657" t="str">
            <v>UBALDO</v>
          </cell>
          <cell r="L1657" t="str">
            <v>POZOS</v>
          </cell>
          <cell r="M1657">
            <v>15000</v>
          </cell>
          <cell r="N1657">
            <v>1.78</v>
          </cell>
          <cell r="O1657" t="str">
            <v>SEMANAL</v>
          </cell>
          <cell r="P1657">
            <v>40101</v>
          </cell>
        </row>
        <row r="1658">
          <cell r="B1658">
            <v>1704</v>
          </cell>
          <cell r="C1658"/>
          <cell r="D1658" t="str">
            <v>D</v>
          </cell>
          <cell r="E1658" t="str">
            <v>LIQUIDADO</v>
          </cell>
          <cell r="F1658"/>
          <cell r="G1658" t="str">
            <v>PERSONAL</v>
          </cell>
          <cell r="H1658" t="str">
            <v>Angelica Tabares Lopez</v>
          </cell>
          <cell r="I1658"/>
          <cell r="J1658" t="str">
            <v>MARIA TERESA</v>
          </cell>
          <cell r="K1658" t="str">
            <v>CAMACHO</v>
          </cell>
          <cell r="L1658" t="str">
            <v>BENITES</v>
          </cell>
          <cell r="M1658">
            <v>5000</v>
          </cell>
          <cell r="N1658">
            <v>2.33</v>
          </cell>
          <cell r="O1658" t="str">
            <v>SEMANAL</v>
          </cell>
          <cell r="P1658">
            <v>40101</v>
          </cell>
        </row>
        <row r="1659">
          <cell r="B1659">
            <v>1705</v>
          </cell>
          <cell r="C1659"/>
          <cell r="D1659" t="str">
            <v>A</v>
          </cell>
          <cell r="E1659" t="str">
            <v>LIQUIDADO</v>
          </cell>
          <cell r="F1659"/>
          <cell r="G1659" t="str">
            <v>PERSONAL</v>
          </cell>
          <cell r="H1659" t="str">
            <v>Angelica Tabares Lopez</v>
          </cell>
          <cell r="I1659"/>
          <cell r="J1659" t="str">
            <v>ROGELIO</v>
          </cell>
          <cell r="K1659" t="str">
            <v>TORRES</v>
          </cell>
          <cell r="L1659" t="str">
            <v>ESPINOSA</v>
          </cell>
          <cell r="M1659">
            <v>4000</v>
          </cell>
          <cell r="N1659">
            <v>2.4</v>
          </cell>
          <cell r="O1659" t="str">
            <v>SEMANAL</v>
          </cell>
          <cell r="P1659">
            <v>40101</v>
          </cell>
        </row>
        <row r="1660">
          <cell r="B1660">
            <v>1706</v>
          </cell>
          <cell r="C1660"/>
          <cell r="D1660" t="str">
            <v>C</v>
          </cell>
          <cell r="E1660" t="str">
            <v>LIQUIDADO</v>
          </cell>
          <cell r="F1660"/>
          <cell r="G1660" t="str">
            <v>PERSONAL</v>
          </cell>
          <cell r="H1660" t="str">
            <v>Marcela Lopez Munoz</v>
          </cell>
          <cell r="I1660"/>
          <cell r="J1660" t="str">
            <v>MARCO ANTONIO</v>
          </cell>
          <cell r="K1660" t="str">
            <v>PINA</v>
          </cell>
          <cell r="L1660" t="str">
            <v>OCADIO</v>
          </cell>
          <cell r="M1660">
            <v>7500</v>
          </cell>
          <cell r="N1660">
            <v>2.2200000000000002</v>
          </cell>
          <cell r="O1660" t="str">
            <v>SEMANAL</v>
          </cell>
          <cell r="P1660">
            <v>40101</v>
          </cell>
        </row>
        <row r="1661">
          <cell r="B1661">
            <v>1707</v>
          </cell>
          <cell r="C1661"/>
          <cell r="D1661" t="str">
            <v>B</v>
          </cell>
          <cell r="E1661" t="str">
            <v>LIQUIDADO</v>
          </cell>
          <cell r="F1661"/>
          <cell r="G1661" t="str">
            <v>PERSONAL</v>
          </cell>
          <cell r="H1661" t="str">
            <v>Monica Flores Mendoza (DF)</v>
          </cell>
          <cell r="I1661"/>
          <cell r="J1661" t="str">
            <v>MARLENE</v>
          </cell>
          <cell r="K1661" t="str">
            <v>MEDINA</v>
          </cell>
          <cell r="L1661" t="str">
            <v>ROJAS</v>
          </cell>
          <cell r="M1661">
            <v>3000</v>
          </cell>
          <cell r="N1661">
            <v>3</v>
          </cell>
          <cell r="O1661" t="str">
            <v>CATORCENAL</v>
          </cell>
          <cell r="P1661">
            <v>40102</v>
          </cell>
        </row>
        <row r="1662">
          <cell r="B1662">
            <v>1708</v>
          </cell>
          <cell r="C1662"/>
          <cell r="D1662" t="str">
            <v>D</v>
          </cell>
          <cell r="E1662" t="str">
            <v>LIQUIDADO</v>
          </cell>
          <cell r="F1662"/>
          <cell r="G1662" t="str">
            <v>PERSONAL</v>
          </cell>
          <cell r="H1662" t="str">
            <v>Monica Flores Mendoza (DF)</v>
          </cell>
          <cell r="I1662"/>
          <cell r="J1662" t="str">
            <v>MAURA ALICIA</v>
          </cell>
          <cell r="K1662" t="str">
            <v>ARIAS</v>
          </cell>
          <cell r="L1662" t="str">
            <v>SANCHEZ</v>
          </cell>
          <cell r="M1662">
            <v>7000</v>
          </cell>
          <cell r="N1662">
            <v>1.94</v>
          </cell>
          <cell r="O1662" t="str">
            <v>SEMANAL</v>
          </cell>
          <cell r="P1662">
            <v>40101</v>
          </cell>
        </row>
        <row r="1663">
          <cell r="B1663">
            <v>1709</v>
          </cell>
          <cell r="C1663"/>
          <cell r="D1663" t="str">
            <v>C</v>
          </cell>
          <cell r="E1663" t="str">
            <v>LIQUIDADO</v>
          </cell>
          <cell r="F1663"/>
          <cell r="G1663" t="str">
            <v>PERSONAL</v>
          </cell>
          <cell r="H1663" t="str">
            <v>Administracion</v>
          </cell>
          <cell r="I1663"/>
          <cell r="J1663" t="str">
            <v>TERESA ELODIA</v>
          </cell>
          <cell r="K1663" t="str">
            <v>REYES</v>
          </cell>
          <cell r="L1663" t="str">
            <v>QUIROZ</v>
          </cell>
          <cell r="M1663">
            <v>167000</v>
          </cell>
          <cell r="N1663">
            <v>0.38</v>
          </cell>
          <cell r="O1663" t="str">
            <v>SEMANAL</v>
          </cell>
          <cell r="P1663">
            <v>40140</v>
          </cell>
        </row>
        <row r="1664">
          <cell r="B1664">
            <v>1710</v>
          </cell>
          <cell r="C1664"/>
          <cell r="D1664" t="str">
            <v>B</v>
          </cell>
          <cell r="E1664" t="str">
            <v>LIQUIDADO</v>
          </cell>
          <cell r="F1664"/>
          <cell r="G1664" t="str">
            <v>PERSONAL</v>
          </cell>
          <cell r="H1664" t="str">
            <v>Marcela Lopez Munoz</v>
          </cell>
          <cell r="I1664"/>
          <cell r="J1664" t="str">
            <v>EMILIO</v>
          </cell>
          <cell r="K1664" t="str">
            <v>IBARRA</v>
          </cell>
          <cell r="L1664" t="str">
            <v>RAMIREZ</v>
          </cell>
          <cell r="M1664">
            <v>17000</v>
          </cell>
          <cell r="N1664">
            <v>1.78</v>
          </cell>
          <cell r="O1664" t="str">
            <v>SEMANAL</v>
          </cell>
          <cell r="P1664">
            <v>40101</v>
          </cell>
        </row>
        <row r="1665">
          <cell r="B1665">
            <v>1711</v>
          </cell>
          <cell r="C1665"/>
          <cell r="D1665" t="str">
            <v>D</v>
          </cell>
          <cell r="E1665" t="str">
            <v>LIQUIDADO</v>
          </cell>
          <cell r="F1665"/>
          <cell r="G1665" t="str">
            <v>PERSONAL</v>
          </cell>
          <cell r="H1665" t="str">
            <v>Marcela Lopez Munoz</v>
          </cell>
          <cell r="I1665"/>
          <cell r="J1665" t="str">
            <v>JESUS</v>
          </cell>
          <cell r="K1665" t="str">
            <v>REYES</v>
          </cell>
          <cell r="L1665" t="str">
            <v>GONZALEZ</v>
          </cell>
          <cell r="M1665">
            <v>4000</v>
          </cell>
          <cell r="N1665">
            <v>2.4</v>
          </cell>
          <cell r="O1665" t="str">
            <v>SEMANAL</v>
          </cell>
          <cell r="P1665">
            <v>40101</v>
          </cell>
        </row>
        <row r="1666">
          <cell r="B1666">
            <v>1712</v>
          </cell>
          <cell r="C1666"/>
          <cell r="D1666" t="str">
            <v>B</v>
          </cell>
          <cell r="E1666" t="str">
            <v>LIQUIDADO</v>
          </cell>
          <cell r="F1666"/>
          <cell r="G1666" t="str">
            <v>PERSONAL</v>
          </cell>
          <cell r="H1666" t="str">
            <v>Monica Flores Mendoza (DF)</v>
          </cell>
          <cell r="I1666"/>
          <cell r="J1666" t="str">
            <v>IRMA</v>
          </cell>
          <cell r="K1666" t="str">
            <v>JUAREZ</v>
          </cell>
          <cell r="L1666" t="str">
            <v>ZAPATA</v>
          </cell>
          <cell r="M1666">
            <v>8000</v>
          </cell>
          <cell r="N1666">
            <v>1.91</v>
          </cell>
          <cell r="O1666" t="str">
            <v>SEMANAL</v>
          </cell>
          <cell r="P1666">
            <v>40102</v>
          </cell>
        </row>
        <row r="1667">
          <cell r="B1667">
            <v>1713</v>
          </cell>
          <cell r="C1667"/>
          <cell r="D1667" t="str">
            <v>C</v>
          </cell>
          <cell r="E1667" t="str">
            <v>LIQUIDADO</v>
          </cell>
          <cell r="F1667"/>
          <cell r="G1667" t="str">
            <v>PERSONAL</v>
          </cell>
          <cell r="H1667" t="str">
            <v>Angelica Tabares Lopez</v>
          </cell>
          <cell r="I1667"/>
          <cell r="J1667" t="str">
            <v>MARIA ELENA</v>
          </cell>
          <cell r="K1667" t="str">
            <v>ORTIZ</v>
          </cell>
          <cell r="L1667" t="str">
            <v>RODRIGUEZ</v>
          </cell>
          <cell r="M1667">
            <v>6000</v>
          </cell>
          <cell r="N1667">
            <v>2.2599999999999998</v>
          </cell>
          <cell r="O1667" t="str">
            <v>SEMANAL</v>
          </cell>
          <cell r="P1667">
            <v>40102</v>
          </cell>
        </row>
        <row r="1668">
          <cell r="B1668">
            <v>1714</v>
          </cell>
          <cell r="C1668"/>
          <cell r="D1668" t="str">
            <v>C</v>
          </cell>
          <cell r="E1668" t="str">
            <v>LIQUIDADO</v>
          </cell>
          <cell r="F1668"/>
          <cell r="G1668" t="str">
            <v>PERSONAL</v>
          </cell>
          <cell r="H1668" t="str">
            <v>Angelica Tabares Lopez</v>
          </cell>
          <cell r="I1668"/>
          <cell r="J1668" t="str">
            <v>Humberta</v>
          </cell>
          <cell r="K1668" t="str">
            <v>Aquino</v>
          </cell>
          <cell r="L1668" t="str">
            <v>Lopez</v>
          </cell>
          <cell r="M1668">
            <v>6000</v>
          </cell>
          <cell r="N1668">
            <v>2.2599999999999998</v>
          </cell>
          <cell r="O1668" t="str">
            <v>SEMANAL</v>
          </cell>
          <cell r="P1668">
            <v>40102</v>
          </cell>
        </row>
        <row r="1669">
          <cell r="B1669">
            <v>1715</v>
          </cell>
          <cell r="C1669"/>
          <cell r="D1669" t="str">
            <v>C</v>
          </cell>
          <cell r="E1669" t="str">
            <v>LIQUIDADO</v>
          </cell>
          <cell r="F1669"/>
          <cell r="G1669" t="str">
            <v>PERSONAL</v>
          </cell>
          <cell r="H1669" t="str">
            <v>Monica Flores Mendoza (DF)</v>
          </cell>
          <cell r="I1669"/>
          <cell r="J1669" t="str">
            <v>YOLANDA</v>
          </cell>
          <cell r="K1669" t="str">
            <v>NUNEZ</v>
          </cell>
          <cell r="L1669" t="str">
            <v>CARMONA</v>
          </cell>
          <cell r="M1669">
            <v>3000</v>
          </cell>
          <cell r="N1669">
            <v>2.57</v>
          </cell>
          <cell r="O1669" t="str">
            <v>SEMANAL</v>
          </cell>
          <cell r="P1669">
            <v>40102</v>
          </cell>
        </row>
        <row r="1670">
          <cell r="B1670">
            <v>1716</v>
          </cell>
          <cell r="C1670"/>
          <cell r="D1670" t="str">
            <v>D</v>
          </cell>
          <cell r="E1670" t="str">
            <v>LIQUIDADO</v>
          </cell>
          <cell r="F1670"/>
          <cell r="G1670" t="str">
            <v>PERSONAL</v>
          </cell>
          <cell r="H1670" t="str">
            <v>Administracion</v>
          </cell>
          <cell r="I1670"/>
          <cell r="J1670" t="str">
            <v>COMERCIALIZADORA ARVIMA, SA DE CV.</v>
          </cell>
          <cell r="K1670" t="str">
            <v>REPRESENTANTE LEGAL,</v>
          </cell>
          <cell r="L1670" t="str">
            <v>ANDRES MICHELE VINAY FLORES</v>
          </cell>
          <cell r="M1670">
            <v>50000</v>
          </cell>
          <cell r="N1670">
            <v>2.08</v>
          </cell>
          <cell r="O1670" t="str">
            <v>MENSUAL</v>
          </cell>
          <cell r="P1670">
            <v>40105</v>
          </cell>
        </row>
        <row r="1671">
          <cell r="B1671">
            <v>1717</v>
          </cell>
          <cell r="C1671"/>
          <cell r="D1671" t="str">
            <v>B</v>
          </cell>
          <cell r="E1671" t="str">
            <v>LIQUIDADO</v>
          </cell>
          <cell r="F1671"/>
          <cell r="G1671" t="str">
            <v>PERSONAL</v>
          </cell>
          <cell r="H1671" t="str">
            <v>Marcela Lopez Munoz</v>
          </cell>
          <cell r="I1671"/>
          <cell r="J1671" t="str">
            <v>IRMA</v>
          </cell>
          <cell r="K1671" t="str">
            <v>VILLEDA</v>
          </cell>
          <cell r="L1671" t="str">
            <v>CRUZ</v>
          </cell>
          <cell r="M1671">
            <v>5000</v>
          </cell>
          <cell r="N1671">
            <v>2.33</v>
          </cell>
          <cell r="O1671" t="str">
            <v>SEMANAL</v>
          </cell>
          <cell r="P1671">
            <v>40106</v>
          </cell>
        </row>
        <row r="1672">
          <cell r="B1672">
            <v>1718</v>
          </cell>
          <cell r="C1672"/>
          <cell r="D1672" t="str">
            <v>B</v>
          </cell>
          <cell r="E1672" t="str">
            <v>LIQUIDADO</v>
          </cell>
          <cell r="F1672"/>
          <cell r="G1672" t="str">
            <v>PERSONAL</v>
          </cell>
          <cell r="H1672" t="str">
            <v>Monica Flores Mendoza (DF)</v>
          </cell>
          <cell r="I1672"/>
          <cell r="J1672" t="str">
            <v>MARIA ISABEL</v>
          </cell>
          <cell r="K1672" t="str">
            <v>HERNANDEZ</v>
          </cell>
          <cell r="L1672" t="str">
            <v>MARTINEZ</v>
          </cell>
          <cell r="M1672">
            <v>10000</v>
          </cell>
          <cell r="N1672">
            <v>1.87</v>
          </cell>
          <cell r="O1672" t="str">
            <v>SEMANAL</v>
          </cell>
          <cell r="P1672">
            <v>40106</v>
          </cell>
        </row>
        <row r="1673">
          <cell r="B1673">
            <v>1719</v>
          </cell>
          <cell r="C1673"/>
          <cell r="D1673" t="str">
            <v>D</v>
          </cell>
          <cell r="E1673" t="str">
            <v>LIQUIDADO</v>
          </cell>
          <cell r="F1673"/>
          <cell r="G1673" t="str">
            <v>PERSONAL</v>
          </cell>
          <cell r="H1673" t="str">
            <v>Monica Flores Mendoza (DF)</v>
          </cell>
          <cell r="I1673"/>
          <cell r="J1673" t="str">
            <v>AURORA DANIRA</v>
          </cell>
          <cell r="K1673" t="str">
            <v>HERNANDEZ</v>
          </cell>
          <cell r="L1673" t="str">
            <v>ACEITUNO</v>
          </cell>
          <cell r="M1673">
            <v>13000</v>
          </cell>
          <cell r="N1673">
            <v>2.06</v>
          </cell>
          <cell r="O1673" t="str">
            <v>SEMANAL</v>
          </cell>
          <cell r="P1673">
            <v>40106</v>
          </cell>
        </row>
        <row r="1674">
          <cell r="B1674">
            <v>1720</v>
          </cell>
          <cell r="C1674"/>
          <cell r="D1674" t="str">
            <v>D</v>
          </cell>
          <cell r="E1674" t="str">
            <v>INCOBRABLE</v>
          </cell>
          <cell r="F1674"/>
          <cell r="G1674" t="str">
            <v>PERSONAL</v>
          </cell>
          <cell r="H1674" t="str">
            <v>Josefina Ochoa</v>
          </cell>
          <cell r="I1674"/>
          <cell r="J1674" t="str">
            <v>EDGARDO</v>
          </cell>
          <cell r="K1674" t="str">
            <v>VERA</v>
          </cell>
          <cell r="L1674" t="str">
            <v>GARCIA</v>
          </cell>
          <cell r="M1674">
            <v>5000</v>
          </cell>
          <cell r="N1674">
            <v>2.33</v>
          </cell>
          <cell r="O1674" t="str">
            <v>SEMANAL</v>
          </cell>
          <cell r="P1674">
            <v>40106</v>
          </cell>
        </row>
        <row r="1675">
          <cell r="B1675">
            <v>1721</v>
          </cell>
          <cell r="C1675"/>
          <cell r="D1675" t="str">
            <v>B</v>
          </cell>
          <cell r="E1675" t="str">
            <v>LIQUIDADO</v>
          </cell>
          <cell r="F1675"/>
          <cell r="G1675" t="str">
            <v>PERSONAL</v>
          </cell>
          <cell r="H1675" t="str">
            <v>Josefina Ochoa</v>
          </cell>
          <cell r="I1675"/>
          <cell r="J1675" t="str">
            <v>IRMA</v>
          </cell>
          <cell r="K1675" t="str">
            <v>GONZALEZ</v>
          </cell>
          <cell r="L1675" t="str">
            <v>DE LA CRUZ</v>
          </cell>
          <cell r="M1675">
            <v>3000</v>
          </cell>
          <cell r="N1675">
            <v>2.57</v>
          </cell>
          <cell r="O1675" t="str">
            <v>SEMANAL</v>
          </cell>
          <cell r="P1675">
            <v>40106</v>
          </cell>
        </row>
        <row r="1676">
          <cell r="B1676">
            <v>1722</v>
          </cell>
          <cell r="C1676"/>
          <cell r="D1676" t="str">
            <v>B</v>
          </cell>
          <cell r="E1676" t="str">
            <v>LIQUIDADO</v>
          </cell>
          <cell r="F1676"/>
          <cell r="G1676" t="str">
            <v>PERSONAL</v>
          </cell>
          <cell r="H1676" t="str">
            <v>Josefina Ochoa</v>
          </cell>
          <cell r="I1676"/>
          <cell r="J1676" t="str">
            <v>JOSE MARTIN</v>
          </cell>
          <cell r="K1676" t="str">
            <v>CAPISTRAN</v>
          </cell>
          <cell r="L1676" t="str">
            <v>MARTINEZ</v>
          </cell>
          <cell r="M1676">
            <v>20000</v>
          </cell>
          <cell r="N1676">
            <v>2</v>
          </cell>
          <cell r="O1676" t="str">
            <v>SEMANAL</v>
          </cell>
          <cell r="P1676">
            <v>40113</v>
          </cell>
        </row>
        <row r="1677">
          <cell r="B1677">
            <v>1723</v>
          </cell>
          <cell r="C1677"/>
          <cell r="D1677" t="str">
            <v>B</v>
          </cell>
          <cell r="E1677" t="str">
            <v>LIQUIDADO</v>
          </cell>
          <cell r="F1677"/>
          <cell r="G1677" t="str">
            <v>PERSONAL</v>
          </cell>
          <cell r="H1677" t="str">
            <v>Marcela Lopez Munoz</v>
          </cell>
          <cell r="I1677"/>
          <cell r="J1677" t="str">
            <v>MARIA LUISA</v>
          </cell>
          <cell r="K1677" t="str">
            <v>RODRIGUEZ</v>
          </cell>
          <cell r="L1677" t="str">
            <v>MAGANA</v>
          </cell>
          <cell r="M1677">
            <v>3000</v>
          </cell>
          <cell r="N1677">
            <v>2.57</v>
          </cell>
          <cell r="O1677" t="str">
            <v>SEMANAL</v>
          </cell>
          <cell r="P1677">
            <v>40106</v>
          </cell>
        </row>
        <row r="1678">
          <cell r="B1678">
            <v>1724</v>
          </cell>
          <cell r="C1678"/>
          <cell r="D1678" t="str">
            <v>B</v>
          </cell>
          <cell r="E1678" t="str">
            <v>LIQUIDADO</v>
          </cell>
          <cell r="F1678"/>
          <cell r="G1678" t="str">
            <v>PERSONAL</v>
          </cell>
          <cell r="H1678" t="str">
            <v>Marcela Lopez Munoz</v>
          </cell>
          <cell r="I1678"/>
          <cell r="J1678" t="str">
            <v>ARACELI</v>
          </cell>
          <cell r="K1678" t="str">
            <v>ORTEGA</v>
          </cell>
          <cell r="L1678" t="str">
            <v>RUIZ</v>
          </cell>
          <cell r="M1678">
            <v>5000</v>
          </cell>
          <cell r="N1678">
            <v>2.33</v>
          </cell>
          <cell r="O1678" t="str">
            <v>SEMANAL</v>
          </cell>
          <cell r="P1678">
            <v>40106</v>
          </cell>
        </row>
        <row r="1679">
          <cell r="B1679">
            <v>1725</v>
          </cell>
          <cell r="C1679"/>
          <cell r="D1679" t="str">
            <v>C</v>
          </cell>
          <cell r="E1679" t="str">
            <v>LIQUIDADO</v>
          </cell>
          <cell r="F1679"/>
          <cell r="G1679" t="str">
            <v>PERSONAL</v>
          </cell>
          <cell r="H1679" t="str">
            <v>Marcela Lopez Munoz</v>
          </cell>
          <cell r="I1679"/>
          <cell r="J1679" t="str">
            <v>JOSE DAVID</v>
          </cell>
          <cell r="K1679" t="str">
            <v>GAENZA</v>
          </cell>
          <cell r="L1679" t="str">
            <v>BONILLA</v>
          </cell>
          <cell r="M1679">
            <v>10000</v>
          </cell>
          <cell r="N1679">
            <v>1.87</v>
          </cell>
          <cell r="O1679" t="str">
            <v>SEMANAL</v>
          </cell>
          <cell r="P1679">
            <v>40109</v>
          </cell>
        </row>
        <row r="1680">
          <cell r="B1680">
            <v>1726</v>
          </cell>
          <cell r="C1680"/>
          <cell r="D1680" t="str">
            <v>C</v>
          </cell>
          <cell r="E1680" t="str">
            <v>LIQUIDADO</v>
          </cell>
          <cell r="F1680"/>
          <cell r="G1680" t="str">
            <v>PERSONAL</v>
          </cell>
          <cell r="H1680" t="str">
            <v>Monica Flores Mendoza (DF)</v>
          </cell>
          <cell r="I1680"/>
          <cell r="J1680" t="str">
            <v>NANCY</v>
          </cell>
          <cell r="K1680" t="str">
            <v>FLORES</v>
          </cell>
          <cell r="L1680" t="str">
            <v>COBOS</v>
          </cell>
          <cell r="M1680">
            <v>3000</v>
          </cell>
          <cell r="N1680">
            <v>2.57</v>
          </cell>
          <cell r="O1680" t="str">
            <v>SEMANAL</v>
          </cell>
          <cell r="P1680">
            <v>40108</v>
          </cell>
        </row>
        <row r="1681">
          <cell r="B1681">
            <v>1727</v>
          </cell>
          <cell r="C1681"/>
          <cell r="D1681" t="str">
            <v>C</v>
          </cell>
          <cell r="E1681" t="str">
            <v>LIQUIDADO</v>
          </cell>
          <cell r="F1681"/>
          <cell r="G1681" t="str">
            <v>PERSONAL</v>
          </cell>
          <cell r="H1681" t="str">
            <v>Marcela Lopez Munoz</v>
          </cell>
          <cell r="I1681"/>
          <cell r="J1681" t="str">
            <v>PASCUAL</v>
          </cell>
          <cell r="K1681" t="str">
            <v>EUGENIO</v>
          </cell>
          <cell r="L1681" t="str">
            <v>JUAREZ</v>
          </cell>
          <cell r="M1681">
            <v>8000</v>
          </cell>
          <cell r="N1681">
            <v>2.19</v>
          </cell>
          <cell r="O1681" t="str">
            <v>SEMANAL</v>
          </cell>
          <cell r="P1681">
            <v>40108</v>
          </cell>
        </row>
        <row r="1682">
          <cell r="B1682">
            <v>1728</v>
          </cell>
          <cell r="C1682"/>
          <cell r="D1682" t="str">
            <v>B</v>
          </cell>
          <cell r="E1682" t="str">
            <v>LIQUIDADO</v>
          </cell>
          <cell r="F1682"/>
          <cell r="G1682" t="str">
            <v>PERSONAL</v>
          </cell>
          <cell r="H1682" t="str">
            <v>Marcela Lopez Munoz</v>
          </cell>
          <cell r="I1682"/>
          <cell r="J1682" t="str">
            <v>ALEJANDRA</v>
          </cell>
          <cell r="K1682" t="str">
            <v>HERNANDEZ</v>
          </cell>
          <cell r="L1682" t="str">
            <v>TORIBIO</v>
          </cell>
          <cell r="M1682">
            <v>6500</v>
          </cell>
          <cell r="N1682">
            <v>1.96</v>
          </cell>
          <cell r="O1682" t="str">
            <v>SEMANAL</v>
          </cell>
          <cell r="P1682">
            <v>40108</v>
          </cell>
        </row>
        <row r="1683">
          <cell r="B1683">
            <v>1729</v>
          </cell>
          <cell r="C1683"/>
          <cell r="D1683" t="str">
            <v>A</v>
          </cell>
          <cell r="E1683" t="str">
            <v>LIQUIDADO</v>
          </cell>
          <cell r="F1683"/>
          <cell r="G1683" t="str">
            <v>PERSONAL</v>
          </cell>
          <cell r="H1683" t="str">
            <v>Marcela Lopez Munoz</v>
          </cell>
          <cell r="I1683"/>
          <cell r="J1683" t="str">
            <v>MARIA ELENA</v>
          </cell>
          <cell r="K1683" t="str">
            <v>ROCHA</v>
          </cell>
          <cell r="L1683" t="str">
            <v>TOLEDO</v>
          </cell>
          <cell r="M1683">
            <v>3000</v>
          </cell>
          <cell r="N1683">
            <v>2.57</v>
          </cell>
          <cell r="O1683" t="str">
            <v>SEMANAL</v>
          </cell>
          <cell r="P1683">
            <v>40108</v>
          </cell>
        </row>
        <row r="1684">
          <cell r="B1684">
            <v>1731</v>
          </cell>
          <cell r="C1684"/>
          <cell r="D1684" t="str">
            <v>B</v>
          </cell>
          <cell r="E1684" t="str">
            <v>LIQUIDADO</v>
          </cell>
          <cell r="F1684"/>
          <cell r="G1684" t="str">
            <v>PERSONAL</v>
          </cell>
          <cell r="H1684" t="str">
            <v>Josefina Ochoa</v>
          </cell>
          <cell r="I1684"/>
          <cell r="J1684" t="str">
            <v>REYNA BEATRIZ</v>
          </cell>
          <cell r="K1684" t="str">
            <v>ACOSTA</v>
          </cell>
          <cell r="L1684" t="str">
            <v>HERNANDEZ</v>
          </cell>
          <cell r="M1684">
            <v>10000</v>
          </cell>
          <cell r="N1684">
            <v>2.15</v>
          </cell>
          <cell r="O1684" t="str">
            <v>SEMANAL</v>
          </cell>
          <cell r="P1684">
            <v>40108</v>
          </cell>
        </row>
        <row r="1685">
          <cell r="B1685">
            <v>1732</v>
          </cell>
          <cell r="C1685"/>
          <cell r="D1685" t="str">
            <v>C</v>
          </cell>
          <cell r="E1685" t="str">
            <v>LIQUIDADO</v>
          </cell>
          <cell r="F1685"/>
          <cell r="G1685" t="str">
            <v>PERSONAL</v>
          </cell>
          <cell r="H1685" t="str">
            <v>Josefina Ochoa</v>
          </cell>
          <cell r="I1685"/>
          <cell r="J1685" t="str">
            <v>SERGIO</v>
          </cell>
          <cell r="K1685" t="str">
            <v>SANCHEZ</v>
          </cell>
          <cell r="L1685" t="str">
            <v>GARCIA</v>
          </cell>
          <cell r="M1685">
            <v>6000</v>
          </cell>
          <cell r="N1685">
            <v>4.5199999999999996</v>
          </cell>
          <cell r="O1685" t="str">
            <v>CATORCENAL</v>
          </cell>
          <cell r="P1685">
            <v>40108</v>
          </cell>
        </row>
        <row r="1686">
          <cell r="B1686">
            <v>1733</v>
          </cell>
          <cell r="C1686"/>
          <cell r="D1686" t="str">
            <v>D</v>
          </cell>
          <cell r="E1686" t="str">
            <v>LIQUIDADO</v>
          </cell>
          <cell r="F1686"/>
          <cell r="G1686" t="str">
            <v>PERSONAL</v>
          </cell>
          <cell r="H1686" t="str">
            <v>Josefina Ochoa</v>
          </cell>
          <cell r="I1686"/>
          <cell r="J1686" t="str">
            <v>HECTOR</v>
          </cell>
          <cell r="K1686" t="str">
            <v>AMADOR</v>
          </cell>
          <cell r="L1686" t="str">
            <v>ALONSO</v>
          </cell>
          <cell r="M1686">
            <v>3500</v>
          </cell>
          <cell r="N1686">
            <v>2.44</v>
          </cell>
          <cell r="O1686" t="str">
            <v>SEMANAL</v>
          </cell>
          <cell r="P1686">
            <v>40108</v>
          </cell>
        </row>
        <row r="1687">
          <cell r="B1687">
            <v>1734</v>
          </cell>
          <cell r="C1687"/>
          <cell r="D1687" t="str">
            <v>A</v>
          </cell>
          <cell r="E1687" t="str">
            <v>LIQUIDADO</v>
          </cell>
          <cell r="F1687"/>
          <cell r="G1687" t="str">
            <v>PERSONAL</v>
          </cell>
          <cell r="H1687" t="str">
            <v>Monica Flores Mendoza (DF)</v>
          </cell>
          <cell r="I1687"/>
          <cell r="J1687" t="str">
            <v>JORGE</v>
          </cell>
          <cell r="K1687" t="str">
            <v>ARANA</v>
          </cell>
          <cell r="L1687" t="str">
            <v>ALVAREZ</v>
          </cell>
          <cell r="M1687">
            <v>10000</v>
          </cell>
          <cell r="N1687">
            <v>2.15</v>
          </cell>
          <cell r="O1687" t="str">
            <v>SEMANAL</v>
          </cell>
          <cell r="P1687">
            <v>40109</v>
          </cell>
        </row>
        <row r="1688">
          <cell r="B1688">
            <v>1735</v>
          </cell>
          <cell r="C1688"/>
          <cell r="D1688" t="str">
            <v>B</v>
          </cell>
          <cell r="E1688" t="str">
            <v>LIQUIDADO</v>
          </cell>
          <cell r="F1688"/>
          <cell r="G1688" t="str">
            <v>PERSONAL</v>
          </cell>
          <cell r="H1688" t="str">
            <v>Marcela Lopez Munoz</v>
          </cell>
          <cell r="I1688"/>
          <cell r="J1688" t="str">
            <v>JOSE LUIS</v>
          </cell>
          <cell r="K1688" t="str">
            <v>ONTIVEROS</v>
          </cell>
          <cell r="L1688" t="str">
            <v>ARROYO</v>
          </cell>
          <cell r="M1688">
            <v>6000</v>
          </cell>
          <cell r="N1688">
            <v>2.2599999999999998</v>
          </cell>
          <cell r="O1688" t="str">
            <v>SEMANAL</v>
          </cell>
          <cell r="P1688">
            <v>40113</v>
          </cell>
        </row>
        <row r="1689">
          <cell r="B1689">
            <v>1736</v>
          </cell>
          <cell r="C1689"/>
          <cell r="D1689" t="str">
            <v>C</v>
          </cell>
          <cell r="E1689" t="str">
            <v>LIQUIDADO</v>
          </cell>
          <cell r="F1689"/>
          <cell r="G1689" t="str">
            <v>PERSONAL</v>
          </cell>
          <cell r="H1689" t="str">
            <v>Monica Flores Mendoza (DF)</v>
          </cell>
          <cell r="I1689"/>
          <cell r="J1689" t="str">
            <v>ALICIA</v>
          </cell>
          <cell r="K1689" t="str">
            <v>CRUZ</v>
          </cell>
          <cell r="L1689" t="str">
            <v>BENAVIDES</v>
          </cell>
          <cell r="M1689">
            <v>3000</v>
          </cell>
          <cell r="N1689">
            <v>2.57</v>
          </cell>
          <cell r="O1689" t="str">
            <v>SEMANAL</v>
          </cell>
          <cell r="P1689">
            <v>40109</v>
          </cell>
        </row>
        <row r="1690">
          <cell r="B1690">
            <v>1737</v>
          </cell>
          <cell r="C1690"/>
          <cell r="D1690" t="str">
            <v>D</v>
          </cell>
          <cell r="E1690" t="str">
            <v>LIQUIDADO</v>
          </cell>
          <cell r="F1690"/>
          <cell r="G1690" t="str">
            <v>PERSONAL</v>
          </cell>
          <cell r="H1690" t="str">
            <v>Angelica Tabares Lopez</v>
          </cell>
          <cell r="I1690"/>
          <cell r="J1690" t="str">
            <v>YESENIA</v>
          </cell>
          <cell r="K1690" t="str">
            <v>ESTRADA</v>
          </cell>
          <cell r="L1690" t="str">
            <v>ESQUIVEL</v>
          </cell>
          <cell r="M1690">
            <v>9000</v>
          </cell>
          <cell r="N1690">
            <v>4.34</v>
          </cell>
          <cell r="O1690" t="str">
            <v>CATORCENAL</v>
          </cell>
          <cell r="P1690">
            <v>40109</v>
          </cell>
        </row>
        <row r="1691">
          <cell r="B1691">
            <v>1738</v>
          </cell>
          <cell r="C1691"/>
          <cell r="D1691" t="str">
            <v>D</v>
          </cell>
          <cell r="E1691" t="str">
            <v>LIQUIDADO</v>
          </cell>
          <cell r="F1691"/>
          <cell r="G1691" t="str">
            <v>PERSONAL</v>
          </cell>
          <cell r="H1691" t="str">
            <v>Monica Flores Mendoza (DF)</v>
          </cell>
          <cell r="I1691"/>
          <cell r="J1691" t="str">
            <v>PRISCILA IMELDA</v>
          </cell>
          <cell r="K1691" t="str">
            <v>ESPITIA</v>
          </cell>
          <cell r="L1691" t="str">
            <v>VAZQUEZ</v>
          </cell>
          <cell r="M1691">
            <v>4000</v>
          </cell>
          <cell r="N1691">
            <v>2.4</v>
          </cell>
          <cell r="O1691" t="str">
            <v>SEMANAL</v>
          </cell>
          <cell r="P1691">
            <v>40109</v>
          </cell>
        </row>
        <row r="1692">
          <cell r="B1692">
            <v>1739</v>
          </cell>
          <cell r="C1692"/>
          <cell r="D1692" t="str">
            <v>D</v>
          </cell>
          <cell r="E1692" t="str">
            <v>LIQUIDADO</v>
          </cell>
          <cell r="F1692"/>
          <cell r="G1692" t="str">
            <v>PERSONAL</v>
          </cell>
          <cell r="H1692" t="str">
            <v>Monica Flores Mendoza (DF)</v>
          </cell>
          <cell r="I1692"/>
          <cell r="J1692" t="str">
            <v>FRANCISCO RENE</v>
          </cell>
          <cell r="K1692" t="str">
            <v>VELAZQUEZ</v>
          </cell>
          <cell r="L1692" t="str">
            <v>FLORES</v>
          </cell>
          <cell r="M1692">
            <v>12000</v>
          </cell>
          <cell r="N1692">
            <v>2.06</v>
          </cell>
          <cell r="O1692" t="str">
            <v>CATORCENAL</v>
          </cell>
          <cell r="P1692">
            <v>40109</v>
          </cell>
        </row>
        <row r="1693">
          <cell r="B1693">
            <v>1740</v>
          </cell>
          <cell r="C1693"/>
          <cell r="D1693" t="str">
            <v>B</v>
          </cell>
          <cell r="E1693" t="str">
            <v>LIQUIDADO</v>
          </cell>
          <cell r="F1693"/>
          <cell r="G1693" t="str">
            <v>PERSONAL</v>
          </cell>
          <cell r="H1693" t="str">
            <v>Josefina Ochoa</v>
          </cell>
          <cell r="I1693"/>
          <cell r="J1693" t="str">
            <v>FELIX</v>
          </cell>
          <cell r="K1693" t="str">
            <v>REYES</v>
          </cell>
          <cell r="L1693" t="str">
            <v>TAMAYO</v>
          </cell>
          <cell r="M1693">
            <v>4000</v>
          </cell>
          <cell r="N1693">
            <v>4.8</v>
          </cell>
          <cell r="O1693" t="str">
            <v>CATORCENAL</v>
          </cell>
          <cell r="P1693">
            <v>40109</v>
          </cell>
        </row>
        <row r="1694">
          <cell r="B1694">
            <v>1741</v>
          </cell>
          <cell r="C1694"/>
          <cell r="D1694" t="str">
            <v>B</v>
          </cell>
          <cell r="E1694" t="str">
            <v>LIQUIDADO</v>
          </cell>
          <cell r="F1694"/>
          <cell r="G1694" t="str">
            <v>PERSONAL</v>
          </cell>
          <cell r="H1694" t="str">
            <v>Josefina Ochoa</v>
          </cell>
          <cell r="I1694"/>
          <cell r="J1694" t="str">
            <v>MARIA LUISA</v>
          </cell>
          <cell r="K1694" t="str">
            <v>DIAZ</v>
          </cell>
          <cell r="L1694" t="str">
            <v>ESTRADA</v>
          </cell>
          <cell r="M1694">
            <v>5000</v>
          </cell>
          <cell r="N1694">
            <v>2.33</v>
          </cell>
          <cell r="O1694" t="str">
            <v>SEMANAL</v>
          </cell>
          <cell r="P1694">
            <v>40109</v>
          </cell>
        </row>
        <row r="1695">
          <cell r="B1695">
            <v>1742</v>
          </cell>
          <cell r="C1695"/>
          <cell r="D1695" t="str">
            <v>C</v>
          </cell>
          <cell r="E1695" t="str">
            <v>LIQUIDADO</v>
          </cell>
          <cell r="F1695"/>
          <cell r="G1695" t="str">
            <v>PERSONAL</v>
          </cell>
          <cell r="H1695" t="str">
            <v>Josefina Ochoa</v>
          </cell>
          <cell r="I1695"/>
          <cell r="J1695" t="str">
            <v>SILVINA</v>
          </cell>
          <cell r="K1695" t="str">
            <v>CRUZ</v>
          </cell>
          <cell r="L1695" t="str">
            <v>AGUIRRE</v>
          </cell>
          <cell r="M1695">
            <v>3000</v>
          </cell>
          <cell r="N1695">
            <v>2.57</v>
          </cell>
          <cell r="O1695" t="str">
            <v>SEMANAL</v>
          </cell>
          <cell r="P1695">
            <v>40114</v>
          </cell>
        </row>
        <row r="1696">
          <cell r="B1696">
            <v>1743</v>
          </cell>
          <cell r="C1696"/>
          <cell r="D1696" t="str">
            <v>D</v>
          </cell>
          <cell r="E1696" t="str">
            <v>INCOBRABLE</v>
          </cell>
          <cell r="F1696"/>
          <cell r="G1696" t="str">
            <v>PERSONAL</v>
          </cell>
          <cell r="H1696" t="str">
            <v>Marcela Lopez Munoz</v>
          </cell>
          <cell r="I1696"/>
          <cell r="J1696" t="str">
            <v>YOLANDA</v>
          </cell>
          <cell r="K1696" t="str">
            <v>MENDOZA</v>
          </cell>
          <cell r="L1696" t="str">
            <v>CONTRERAS</v>
          </cell>
          <cell r="M1696">
            <v>3000</v>
          </cell>
          <cell r="N1696">
            <v>5.14</v>
          </cell>
          <cell r="O1696" t="str">
            <v>CATORCENAL</v>
          </cell>
          <cell r="P1696">
            <v>40119</v>
          </cell>
        </row>
        <row r="1697">
          <cell r="B1697">
            <v>1744</v>
          </cell>
          <cell r="C1697"/>
          <cell r="D1697" t="str">
            <v>B</v>
          </cell>
          <cell r="E1697" t="str">
            <v>LIQUIDADO</v>
          </cell>
          <cell r="F1697"/>
          <cell r="G1697" t="str">
            <v>PERSONAL</v>
          </cell>
          <cell r="H1697" t="str">
            <v>Angelica Tabares Lopez</v>
          </cell>
          <cell r="I1697"/>
          <cell r="J1697" t="str">
            <v>MARGARITA</v>
          </cell>
          <cell r="K1697" t="str">
            <v>ROMERO</v>
          </cell>
          <cell r="L1697" t="str">
            <v>NAVA</v>
          </cell>
          <cell r="M1697">
            <v>3500</v>
          </cell>
          <cell r="N1697">
            <v>2.44</v>
          </cell>
          <cell r="O1697" t="str">
            <v>SEMANAL</v>
          </cell>
          <cell r="P1697">
            <v>40114</v>
          </cell>
        </row>
        <row r="1698">
          <cell r="B1698">
            <v>1745</v>
          </cell>
          <cell r="C1698"/>
          <cell r="D1698" t="str">
            <v>B</v>
          </cell>
          <cell r="E1698" t="str">
            <v>LIQUIDADO</v>
          </cell>
          <cell r="F1698"/>
          <cell r="G1698" t="str">
            <v>PERSONAL</v>
          </cell>
          <cell r="H1698" t="str">
            <v>Marcela Lopez Munoz</v>
          </cell>
          <cell r="I1698"/>
          <cell r="J1698" t="str">
            <v>JESSICA GUADALUPE</v>
          </cell>
          <cell r="K1698" t="str">
            <v>GONZALEZ</v>
          </cell>
          <cell r="L1698" t="str">
            <v>PEREZ</v>
          </cell>
          <cell r="M1698">
            <v>15000</v>
          </cell>
          <cell r="N1698">
            <v>2.04</v>
          </cell>
          <cell r="O1698" t="str">
            <v>SEMANAL</v>
          </cell>
          <cell r="P1698">
            <v>40113</v>
          </cell>
        </row>
        <row r="1699">
          <cell r="B1699">
            <v>1746</v>
          </cell>
          <cell r="C1699"/>
          <cell r="D1699" t="str">
            <v>D</v>
          </cell>
          <cell r="E1699" t="str">
            <v>INCOBRABLE</v>
          </cell>
          <cell r="F1699"/>
          <cell r="G1699" t="str">
            <v>PERSONAL</v>
          </cell>
          <cell r="H1699" t="str">
            <v>Josefina Ochoa</v>
          </cell>
          <cell r="I1699"/>
          <cell r="J1699" t="str">
            <v>IVAN</v>
          </cell>
          <cell r="K1699" t="str">
            <v>VAZQUEZ</v>
          </cell>
          <cell r="L1699" t="str">
            <v>SARMIENTO</v>
          </cell>
          <cell r="M1699">
            <v>4000</v>
          </cell>
          <cell r="N1699">
            <v>2.4</v>
          </cell>
          <cell r="O1699" t="str">
            <v>SEMANAL</v>
          </cell>
          <cell r="P1699">
            <v>40113</v>
          </cell>
        </row>
        <row r="1700">
          <cell r="B1700">
            <v>1747</v>
          </cell>
          <cell r="C1700"/>
          <cell r="D1700" t="str">
            <v>B</v>
          </cell>
          <cell r="E1700" t="str">
            <v>LIQUIDADO</v>
          </cell>
          <cell r="F1700"/>
          <cell r="G1700" t="str">
            <v>PERSONAL</v>
          </cell>
          <cell r="H1700" t="str">
            <v>Marcela Lopez Munoz</v>
          </cell>
          <cell r="I1700"/>
          <cell r="J1700" t="str">
            <v>MIRIAM</v>
          </cell>
          <cell r="K1700" t="str">
            <v>NUNEZ</v>
          </cell>
          <cell r="L1700" t="str">
            <v>ZUNIGA</v>
          </cell>
          <cell r="M1700">
            <v>4000</v>
          </cell>
          <cell r="N1700">
            <v>2.4</v>
          </cell>
          <cell r="O1700" t="str">
            <v>SEMANAL</v>
          </cell>
          <cell r="P1700">
            <v>40113</v>
          </cell>
        </row>
        <row r="1701">
          <cell r="B1701">
            <v>1748</v>
          </cell>
          <cell r="C1701"/>
          <cell r="D1701" t="str">
            <v>B</v>
          </cell>
          <cell r="E1701" t="str">
            <v>LIQUIDADO</v>
          </cell>
          <cell r="F1701"/>
          <cell r="G1701" t="str">
            <v>PERSONAL</v>
          </cell>
          <cell r="H1701" t="str">
            <v>Marcela Lopez Munoz</v>
          </cell>
          <cell r="I1701"/>
          <cell r="J1701" t="str">
            <v>ELSA</v>
          </cell>
          <cell r="K1701" t="str">
            <v>JUAREZ</v>
          </cell>
          <cell r="L1701" t="str">
            <v>CUMPLIDO</v>
          </cell>
          <cell r="M1701">
            <v>3000</v>
          </cell>
          <cell r="N1701">
            <v>2.57</v>
          </cell>
          <cell r="O1701" t="str">
            <v>SEMANAL</v>
          </cell>
          <cell r="P1701">
            <v>40113</v>
          </cell>
        </row>
        <row r="1702">
          <cell r="B1702">
            <v>1749</v>
          </cell>
          <cell r="C1702"/>
          <cell r="D1702" t="str">
            <v>D</v>
          </cell>
          <cell r="E1702" t="str">
            <v>LIQUIDADO</v>
          </cell>
          <cell r="F1702"/>
          <cell r="G1702" t="str">
            <v>PERSONAL</v>
          </cell>
          <cell r="H1702" t="str">
            <v>Administracion</v>
          </cell>
          <cell r="I1702"/>
          <cell r="J1702" t="str">
            <v>PIADENA</v>
          </cell>
          <cell r="K1702" t="str">
            <v>S.A. DE</v>
          </cell>
          <cell r="L1702" t="str">
            <v>C.V.</v>
          </cell>
          <cell r="M1702">
            <v>16000</v>
          </cell>
          <cell r="N1702">
            <v>15</v>
          </cell>
          <cell r="O1702" t="str">
            <v>MENSUAL</v>
          </cell>
          <cell r="P1702">
            <v>40113</v>
          </cell>
        </row>
        <row r="1703">
          <cell r="B1703">
            <v>1750</v>
          </cell>
          <cell r="C1703"/>
          <cell r="D1703" t="str">
            <v>D</v>
          </cell>
          <cell r="E1703" t="str">
            <v>LIQUIDADO</v>
          </cell>
          <cell r="F1703"/>
          <cell r="G1703" t="str">
            <v>PERSONAL</v>
          </cell>
          <cell r="H1703" t="str">
            <v>Administracion</v>
          </cell>
          <cell r="I1703"/>
          <cell r="J1703" t="str">
            <v>PIADENA</v>
          </cell>
          <cell r="K1703" t="str">
            <v>S.A. DE</v>
          </cell>
          <cell r="L1703" t="str">
            <v>C.V.</v>
          </cell>
          <cell r="M1703">
            <v>25726</v>
          </cell>
          <cell r="N1703">
            <v>15</v>
          </cell>
          <cell r="O1703" t="str">
            <v>MENSUAL</v>
          </cell>
          <cell r="P1703">
            <v>40113</v>
          </cell>
        </row>
        <row r="1704">
          <cell r="B1704">
            <v>1751</v>
          </cell>
          <cell r="C1704"/>
          <cell r="D1704" t="str">
            <v>D</v>
          </cell>
          <cell r="E1704" t="str">
            <v>COBRANZA EXTERNA</v>
          </cell>
          <cell r="F1704"/>
          <cell r="G1704" t="str">
            <v>PERSONAL</v>
          </cell>
          <cell r="H1704" t="str">
            <v>Administracion</v>
          </cell>
          <cell r="I1704"/>
          <cell r="J1704" t="str">
            <v>ANA LUISA</v>
          </cell>
          <cell r="K1704" t="str">
            <v>NAHMIAS</v>
          </cell>
          <cell r="L1704" t="str">
            <v>BASILA</v>
          </cell>
          <cell r="M1704">
            <v>10000</v>
          </cell>
          <cell r="N1704">
            <v>2.2999999999999998</v>
          </cell>
          <cell r="O1704" t="str">
            <v>CATORCENAL</v>
          </cell>
          <cell r="P1704">
            <v>40113</v>
          </cell>
        </row>
        <row r="1705">
          <cell r="B1705">
            <v>1752</v>
          </cell>
          <cell r="C1705"/>
          <cell r="D1705" t="str">
            <v>B</v>
          </cell>
          <cell r="E1705" t="str">
            <v>LIQUIDADO</v>
          </cell>
          <cell r="F1705"/>
          <cell r="G1705" t="str">
            <v>PERSONAL</v>
          </cell>
          <cell r="H1705" t="str">
            <v>Josefina Ochoa</v>
          </cell>
          <cell r="I1705"/>
          <cell r="J1705" t="str">
            <v>ARIANA YAZMIN</v>
          </cell>
          <cell r="K1705" t="str">
            <v>PONCE</v>
          </cell>
          <cell r="L1705" t="str">
            <v>RODRIGUEZ</v>
          </cell>
          <cell r="M1705">
            <v>9000</v>
          </cell>
          <cell r="N1705">
            <v>2.17</v>
          </cell>
          <cell r="O1705" t="str">
            <v>SEMANAL</v>
          </cell>
          <cell r="P1705">
            <v>40114</v>
          </cell>
        </row>
        <row r="1706">
          <cell r="B1706">
            <v>1753</v>
          </cell>
          <cell r="C1706"/>
          <cell r="D1706" t="str">
            <v>D</v>
          </cell>
          <cell r="E1706" t="str">
            <v>LIQUIDADO</v>
          </cell>
          <cell r="F1706"/>
          <cell r="G1706" t="str">
            <v>PERSONAL</v>
          </cell>
          <cell r="H1706" t="str">
            <v>Angelica Tabares Lopez</v>
          </cell>
          <cell r="I1706"/>
          <cell r="J1706" t="str">
            <v>PATRICIA</v>
          </cell>
          <cell r="K1706" t="str">
            <v>REYNA</v>
          </cell>
          <cell r="L1706" t="str">
            <v>GARCIA</v>
          </cell>
          <cell r="M1706">
            <v>6000</v>
          </cell>
          <cell r="N1706">
            <v>2.2599999999999998</v>
          </cell>
          <cell r="O1706" t="str">
            <v>SEMANAL</v>
          </cell>
          <cell r="P1706">
            <v>40114</v>
          </cell>
        </row>
        <row r="1707">
          <cell r="B1707">
            <v>1754</v>
          </cell>
          <cell r="C1707"/>
          <cell r="D1707" t="str">
            <v>B</v>
          </cell>
          <cell r="E1707" t="str">
            <v>LIQUIDADO</v>
          </cell>
          <cell r="F1707"/>
          <cell r="G1707" t="str">
            <v>PERSONAL</v>
          </cell>
          <cell r="H1707" t="str">
            <v>Angelica Tabares Lopez</v>
          </cell>
          <cell r="I1707"/>
          <cell r="J1707" t="str">
            <v>ANGEL</v>
          </cell>
          <cell r="K1707" t="str">
            <v>ORTIZ</v>
          </cell>
          <cell r="L1707" t="str">
            <v>GARCIA</v>
          </cell>
          <cell r="M1707">
            <v>3000</v>
          </cell>
          <cell r="N1707">
            <v>5.14</v>
          </cell>
          <cell r="O1707" t="str">
            <v>CATORCENAL</v>
          </cell>
          <cell r="P1707">
            <v>40114</v>
          </cell>
        </row>
        <row r="1708">
          <cell r="B1708">
            <v>1755</v>
          </cell>
          <cell r="C1708"/>
          <cell r="D1708" t="str">
            <v>B</v>
          </cell>
          <cell r="E1708" t="str">
            <v>LIQUIDADO</v>
          </cell>
          <cell r="F1708"/>
          <cell r="G1708" t="str">
            <v>PERSONAL</v>
          </cell>
          <cell r="H1708" t="str">
            <v>Angelica Tabares Lopez</v>
          </cell>
          <cell r="I1708"/>
          <cell r="J1708" t="str">
            <v>MARIA LAURA</v>
          </cell>
          <cell r="K1708" t="str">
            <v>PANIAGUA</v>
          </cell>
          <cell r="L1708" t="str">
            <v>FERNANDEZ</v>
          </cell>
          <cell r="M1708">
            <v>10000</v>
          </cell>
          <cell r="N1708">
            <v>2.15</v>
          </cell>
          <cell r="O1708" t="str">
            <v>SEMANAL</v>
          </cell>
          <cell r="P1708">
            <v>40114</v>
          </cell>
        </row>
        <row r="1709">
          <cell r="B1709">
            <v>1756</v>
          </cell>
          <cell r="C1709"/>
          <cell r="D1709" t="str">
            <v>D</v>
          </cell>
          <cell r="E1709" t="str">
            <v>LIQUIDADO</v>
          </cell>
          <cell r="F1709"/>
          <cell r="G1709" t="str">
            <v>PERSONAL</v>
          </cell>
          <cell r="H1709" t="str">
            <v>Marcela Lopez Munoz</v>
          </cell>
          <cell r="I1709"/>
          <cell r="J1709" t="str">
            <v>MARIA DEL CARMEN</v>
          </cell>
          <cell r="K1709" t="str">
            <v>RODRIGUEZ</v>
          </cell>
          <cell r="L1709" t="str">
            <v>VAZQUEZ</v>
          </cell>
          <cell r="M1709">
            <v>7000</v>
          </cell>
          <cell r="N1709">
            <v>2.23</v>
          </cell>
          <cell r="O1709" t="str">
            <v>SEMANAL</v>
          </cell>
          <cell r="P1709">
            <v>40114</v>
          </cell>
        </row>
        <row r="1710">
          <cell r="B1710">
            <v>1757</v>
          </cell>
          <cell r="C1710"/>
          <cell r="D1710" t="str">
            <v>C</v>
          </cell>
          <cell r="E1710" t="str">
            <v>LIQUIDADO</v>
          </cell>
          <cell r="F1710"/>
          <cell r="G1710" t="str">
            <v>PERSONAL</v>
          </cell>
          <cell r="H1710" t="str">
            <v>Josefina Ochoa</v>
          </cell>
          <cell r="I1710"/>
          <cell r="J1710" t="str">
            <v>JACINTO</v>
          </cell>
          <cell r="K1710" t="str">
            <v>ROJAS</v>
          </cell>
          <cell r="L1710" t="str">
            <v>HERNANDEZ</v>
          </cell>
          <cell r="M1710">
            <v>8000</v>
          </cell>
          <cell r="N1710">
            <v>2.19</v>
          </cell>
          <cell r="O1710" t="str">
            <v>SEMANAL</v>
          </cell>
          <cell r="P1710">
            <v>40115</v>
          </cell>
        </row>
        <row r="1711">
          <cell r="B1711">
            <v>1758</v>
          </cell>
          <cell r="C1711"/>
          <cell r="D1711" t="str">
            <v>B</v>
          </cell>
          <cell r="E1711" t="str">
            <v>LIQUIDADO</v>
          </cell>
          <cell r="F1711"/>
          <cell r="G1711" t="str">
            <v>PERSONAL</v>
          </cell>
          <cell r="H1711" t="str">
            <v>Angelica Tabares Lopez</v>
          </cell>
          <cell r="I1711"/>
          <cell r="J1711" t="str">
            <v>MARINA ANGELICA</v>
          </cell>
          <cell r="K1711" t="str">
            <v>CRUZ</v>
          </cell>
          <cell r="L1711" t="str">
            <v>OJEDA</v>
          </cell>
          <cell r="M1711">
            <v>9000</v>
          </cell>
          <cell r="N1711">
            <v>4.34</v>
          </cell>
          <cell r="O1711" t="str">
            <v>CATORCENAL</v>
          </cell>
          <cell r="P1711">
            <v>40115</v>
          </cell>
        </row>
        <row r="1712">
          <cell r="B1712">
            <v>1759</v>
          </cell>
          <cell r="C1712"/>
          <cell r="D1712" t="str">
            <v>D</v>
          </cell>
          <cell r="E1712" t="str">
            <v>LIQUIDADO</v>
          </cell>
          <cell r="F1712"/>
          <cell r="G1712" t="str">
            <v>PERSONAL</v>
          </cell>
          <cell r="H1712" t="str">
            <v>Josefina Ochoa</v>
          </cell>
          <cell r="I1712"/>
          <cell r="J1712" t="str">
            <v>JACINTO</v>
          </cell>
          <cell r="K1712" t="str">
            <v>MUÑOZ</v>
          </cell>
          <cell r="L1712" t="str">
            <v>DIOSDADO</v>
          </cell>
          <cell r="M1712">
            <v>6000</v>
          </cell>
          <cell r="N1712">
            <v>1.96</v>
          </cell>
          <cell r="O1712" t="str">
            <v>SEMANAL</v>
          </cell>
          <cell r="P1712">
            <v>40115</v>
          </cell>
        </row>
        <row r="1713">
          <cell r="B1713">
            <v>1760</v>
          </cell>
          <cell r="C1713"/>
          <cell r="D1713" t="str">
            <v>C</v>
          </cell>
          <cell r="E1713" t="str">
            <v>LIQUIDADO</v>
          </cell>
          <cell r="F1713"/>
          <cell r="G1713" t="str">
            <v>PERSONAL</v>
          </cell>
          <cell r="H1713" t="str">
            <v>Monica Flores Mendoza (DF)</v>
          </cell>
          <cell r="I1713"/>
          <cell r="J1713" t="str">
            <v>MARIBEL</v>
          </cell>
          <cell r="K1713" t="str">
            <v>VELASQUEZ</v>
          </cell>
          <cell r="L1713" t="str">
            <v>GARCIA</v>
          </cell>
          <cell r="M1713">
            <v>10000</v>
          </cell>
          <cell r="N1713">
            <v>1.87</v>
          </cell>
          <cell r="O1713" t="str">
            <v>SEMANAL</v>
          </cell>
          <cell r="P1713">
            <v>40116</v>
          </cell>
        </row>
        <row r="1714">
          <cell r="B1714">
            <v>1761</v>
          </cell>
          <cell r="C1714"/>
          <cell r="D1714" t="str">
            <v>C</v>
          </cell>
          <cell r="E1714" t="str">
            <v>LIQUIDADO</v>
          </cell>
          <cell r="F1714"/>
          <cell r="G1714" t="str">
            <v>PERSONAL</v>
          </cell>
          <cell r="H1714" t="str">
            <v>Marcela Lopez Munoz</v>
          </cell>
          <cell r="I1714"/>
          <cell r="J1714" t="str">
            <v>EVARISTO</v>
          </cell>
          <cell r="K1714" t="str">
            <v>REYES</v>
          </cell>
          <cell r="L1714" t="str">
            <v>RAMIREZ</v>
          </cell>
          <cell r="M1714">
            <v>20000</v>
          </cell>
          <cell r="N1714">
            <v>1.75</v>
          </cell>
          <cell r="O1714" t="str">
            <v>SEMANAL</v>
          </cell>
          <cell r="P1714">
            <v>40116</v>
          </cell>
        </row>
        <row r="1715">
          <cell r="B1715">
            <v>1762</v>
          </cell>
          <cell r="C1715"/>
          <cell r="D1715" t="str">
            <v>D</v>
          </cell>
          <cell r="E1715" t="str">
            <v>LIQUIDADO</v>
          </cell>
          <cell r="F1715"/>
          <cell r="G1715" t="str">
            <v>PERSONAL</v>
          </cell>
          <cell r="H1715" t="str">
            <v>Marcela Lopez Munoz</v>
          </cell>
          <cell r="I1715"/>
          <cell r="J1715" t="str">
            <v>VERO JAQUELIN</v>
          </cell>
          <cell r="K1715" t="str">
            <v>NAVARRO</v>
          </cell>
          <cell r="L1715" t="str">
            <v>RAMIREZ</v>
          </cell>
          <cell r="M1715">
            <v>6000</v>
          </cell>
          <cell r="N1715">
            <v>2.2599999999999998</v>
          </cell>
          <cell r="O1715" t="str">
            <v>SEMANAL</v>
          </cell>
          <cell r="P1715">
            <v>40116</v>
          </cell>
        </row>
        <row r="1716">
          <cell r="B1716">
            <v>1763</v>
          </cell>
          <cell r="C1716"/>
          <cell r="D1716" t="str">
            <v>D</v>
          </cell>
          <cell r="E1716" t="str">
            <v>LIQUIDADO</v>
          </cell>
          <cell r="F1716"/>
          <cell r="G1716" t="str">
            <v>PERSONAL</v>
          </cell>
          <cell r="H1716" t="str">
            <v>Angelica Tabares Lopez</v>
          </cell>
          <cell r="I1716"/>
          <cell r="J1716" t="str">
            <v>GLENDON</v>
          </cell>
          <cell r="K1716" t="str">
            <v>RANGEL</v>
          </cell>
          <cell r="L1716" t="str">
            <v>JUAREZ</v>
          </cell>
          <cell r="M1716">
            <v>3000</v>
          </cell>
          <cell r="N1716">
            <v>2.57</v>
          </cell>
          <cell r="O1716" t="str">
            <v>SEMANAL</v>
          </cell>
          <cell r="P1716">
            <v>40116</v>
          </cell>
        </row>
        <row r="1717">
          <cell r="B1717">
            <v>1764</v>
          </cell>
          <cell r="C1717"/>
          <cell r="D1717" t="str">
            <v>A</v>
          </cell>
          <cell r="E1717" t="str">
            <v>LIQUIDADO</v>
          </cell>
          <cell r="F1717"/>
          <cell r="G1717" t="str">
            <v>PERSONAL</v>
          </cell>
          <cell r="H1717" t="str">
            <v>Angelica Tabares Lopez</v>
          </cell>
          <cell r="I1717"/>
          <cell r="J1717" t="str">
            <v>AMADO</v>
          </cell>
          <cell r="K1717" t="str">
            <v>PEREZ</v>
          </cell>
          <cell r="L1717"/>
          <cell r="M1717">
            <v>4000</v>
          </cell>
          <cell r="N1717">
            <v>2.4</v>
          </cell>
          <cell r="O1717" t="str">
            <v>SEMANAL</v>
          </cell>
          <cell r="P1717">
            <v>40116</v>
          </cell>
        </row>
        <row r="1718">
          <cell r="B1718">
            <v>1765</v>
          </cell>
          <cell r="C1718"/>
          <cell r="D1718" t="str">
            <v>B</v>
          </cell>
          <cell r="E1718" t="str">
            <v>LIQUIDADO</v>
          </cell>
          <cell r="F1718"/>
          <cell r="G1718" t="str">
            <v>PERSONAL</v>
          </cell>
          <cell r="H1718" t="str">
            <v>Marcela Lopez Munoz</v>
          </cell>
          <cell r="I1718"/>
          <cell r="J1718" t="str">
            <v>MARIA JUANA</v>
          </cell>
          <cell r="K1718" t="str">
            <v>BERNAL</v>
          </cell>
          <cell r="L1718" t="str">
            <v>FLORES</v>
          </cell>
          <cell r="M1718">
            <v>5000</v>
          </cell>
          <cell r="N1718">
            <v>2.33</v>
          </cell>
          <cell r="O1718" t="str">
            <v>SEMANAL</v>
          </cell>
          <cell r="P1718">
            <v>40116</v>
          </cell>
        </row>
        <row r="1719">
          <cell r="B1719">
            <v>1766</v>
          </cell>
          <cell r="C1719"/>
          <cell r="D1719" t="str">
            <v>C</v>
          </cell>
          <cell r="E1719" t="str">
            <v>LIQUIDADO</v>
          </cell>
          <cell r="F1719"/>
          <cell r="G1719" t="str">
            <v>PERSONAL</v>
          </cell>
          <cell r="H1719" t="str">
            <v>Angelica Tabares Lopez</v>
          </cell>
          <cell r="I1719"/>
          <cell r="J1719" t="str">
            <v>EVODIO</v>
          </cell>
          <cell r="K1719" t="str">
            <v>ESCOBEDO</v>
          </cell>
          <cell r="L1719" t="str">
            <v>JUAREZ</v>
          </cell>
          <cell r="M1719">
            <v>6000</v>
          </cell>
          <cell r="N1719">
            <v>4.2</v>
          </cell>
          <cell r="O1719" t="str">
            <v>CATORCENAL</v>
          </cell>
          <cell r="P1719">
            <v>40116</v>
          </cell>
        </row>
        <row r="1720">
          <cell r="B1720">
            <v>1767</v>
          </cell>
          <cell r="C1720"/>
          <cell r="D1720" t="str">
            <v>B</v>
          </cell>
          <cell r="E1720" t="str">
            <v>LIQUIDADO</v>
          </cell>
          <cell r="F1720"/>
          <cell r="G1720" t="str">
            <v>PERSONAL</v>
          </cell>
          <cell r="H1720" t="str">
            <v>Angelica Tabares Lopez</v>
          </cell>
          <cell r="I1720"/>
          <cell r="J1720" t="str">
            <v>YENI</v>
          </cell>
          <cell r="K1720" t="str">
            <v>GARCIA</v>
          </cell>
          <cell r="L1720" t="str">
            <v>HERNANDEZ</v>
          </cell>
          <cell r="M1720">
            <v>6000</v>
          </cell>
          <cell r="N1720">
            <v>2.2599999999999998</v>
          </cell>
          <cell r="O1720" t="str">
            <v>SEMANAL</v>
          </cell>
          <cell r="P1720">
            <v>40116</v>
          </cell>
        </row>
        <row r="1721">
          <cell r="B1721">
            <v>1768</v>
          </cell>
          <cell r="C1721"/>
          <cell r="D1721" t="str">
            <v>B</v>
          </cell>
          <cell r="E1721" t="str">
            <v>LIQUIDADO</v>
          </cell>
          <cell r="F1721"/>
          <cell r="G1721" t="str">
            <v>PERSONAL</v>
          </cell>
          <cell r="H1721" t="str">
            <v>Marcela Lopez Munoz</v>
          </cell>
          <cell r="I1721"/>
          <cell r="J1721" t="str">
            <v>JOSE GUSTAVO</v>
          </cell>
          <cell r="K1721" t="str">
            <v>ALEMAN</v>
          </cell>
          <cell r="L1721" t="str">
            <v>MONTERROSAS</v>
          </cell>
          <cell r="M1721">
            <v>3000</v>
          </cell>
          <cell r="N1721">
            <v>2.57</v>
          </cell>
          <cell r="O1721" t="str">
            <v>SEMANAL</v>
          </cell>
          <cell r="P1721">
            <v>40121</v>
          </cell>
        </row>
        <row r="1722">
          <cell r="B1722">
            <v>1769</v>
          </cell>
          <cell r="C1722"/>
          <cell r="D1722" t="str">
            <v>D</v>
          </cell>
          <cell r="E1722" t="str">
            <v>LIQUIDADO</v>
          </cell>
          <cell r="F1722"/>
          <cell r="G1722" t="str">
            <v>PERSONAL</v>
          </cell>
          <cell r="H1722" t="str">
            <v>Marcela Lopez Munoz</v>
          </cell>
          <cell r="I1722"/>
          <cell r="J1722" t="str">
            <v>AMANDA ROSALINA</v>
          </cell>
          <cell r="K1722" t="str">
            <v>GRACIA</v>
          </cell>
          <cell r="L1722" t="str">
            <v>FLORES</v>
          </cell>
          <cell r="M1722">
            <v>3000</v>
          </cell>
          <cell r="N1722">
            <v>2.57</v>
          </cell>
          <cell r="O1722" t="str">
            <v>SEMANAL</v>
          </cell>
          <cell r="P1722">
            <v>40121</v>
          </cell>
        </row>
        <row r="1723">
          <cell r="B1723">
            <v>1770</v>
          </cell>
          <cell r="C1723"/>
          <cell r="D1723" t="str">
            <v>C</v>
          </cell>
          <cell r="E1723" t="str">
            <v>LIQUIDADO</v>
          </cell>
          <cell r="F1723"/>
          <cell r="G1723" t="str">
            <v>PERSONAL</v>
          </cell>
          <cell r="H1723" t="str">
            <v>Administracion</v>
          </cell>
          <cell r="I1723"/>
          <cell r="J1723" t="str">
            <v>EDUARDO</v>
          </cell>
          <cell r="K1723" t="str">
            <v>MARTINEZ DE VELAZCO</v>
          </cell>
          <cell r="L1723" t="str">
            <v>RIVERO</v>
          </cell>
          <cell r="M1723">
            <v>10000</v>
          </cell>
          <cell r="N1723">
            <v>6.24</v>
          </cell>
          <cell r="O1723" t="str">
            <v>MENSUAL</v>
          </cell>
          <cell r="P1723">
            <v>40120</v>
          </cell>
        </row>
        <row r="1724">
          <cell r="B1724">
            <v>1771</v>
          </cell>
          <cell r="C1724"/>
          <cell r="D1724" t="str">
            <v>D</v>
          </cell>
          <cell r="E1724" t="str">
            <v>LIQUIDADO</v>
          </cell>
          <cell r="F1724"/>
          <cell r="G1724" t="str">
            <v>PERSONAL</v>
          </cell>
          <cell r="H1724" t="str">
            <v>Josefina Ochoa</v>
          </cell>
          <cell r="I1724"/>
          <cell r="J1724" t="str">
            <v>BULMARO</v>
          </cell>
          <cell r="K1724" t="str">
            <v>SANDOVAL</v>
          </cell>
          <cell r="L1724" t="str">
            <v>ROSAS</v>
          </cell>
          <cell r="M1724">
            <v>3000</v>
          </cell>
          <cell r="N1724">
            <v>2.57</v>
          </cell>
          <cell r="O1724" t="str">
            <v>SEMANAL</v>
          </cell>
          <cell r="P1724">
            <v>40121</v>
          </cell>
        </row>
        <row r="1725">
          <cell r="B1725">
            <v>1772</v>
          </cell>
          <cell r="C1725"/>
          <cell r="D1725" t="str">
            <v>D</v>
          </cell>
          <cell r="E1725" t="str">
            <v>LIQUIDADO</v>
          </cell>
          <cell r="F1725"/>
          <cell r="G1725" t="str">
            <v>PERSONAL</v>
          </cell>
          <cell r="H1725" t="str">
            <v>Josefina Ochoa</v>
          </cell>
          <cell r="I1725"/>
          <cell r="J1725" t="str">
            <v>JOSE ANTONIO</v>
          </cell>
          <cell r="K1725" t="str">
            <v>CAPISTRAN</v>
          </cell>
          <cell r="L1725" t="str">
            <v>MARTINEZ</v>
          </cell>
          <cell r="M1725">
            <v>10000</v>
          </cell>
          <cell r="N1725">
            <v>4.3</v>
          </cell>
          <cell r="O1725" t="str">
            <v>CATORCENAL</v>
          </cell>
          <cell r="P1725">
            <v>40121</v>
          </cell>
        </row>
        <row r="1726">
          <cell r="B1726">
            <v>1773</v>
          </cell>
          <cell r="C1726"/>
          <cell r="D1726" t="str">
            <v>D</v>
          </cell>
          <cell r="E1726" t="str">
            <v>INCOBRABLE</v>
          </cell>
          <cell r="F1726"/>
          <cell r="G1726" t="str">
            <v>PERSONAL</v>
          </cell>
          <cell r="H1726" t="str">
            <v>Josefina Ochoa</v>
          </cell>
          <cell r="I1726"/>
          <cell r="J1726" t="str">
            <v>REYNA</v>
          </cell>
          <cell r="K1726" t="str">
            <v>ESCAMILLA</v>
          </cell>
          <cell r="L1726" t="str">
            <v>ARTEAGA</v>
          </cell>
          <cell r="M1726">
            <v>10000</v>
          </cell>
          <cell r="N1726">
            <v>2.15</v>
          </cell>
          <cell r="O1726" t="str">
            <v>SEMANAL</v>
          </cell>
          <cell r="P1726">
            <v>40121</v>
          </cell>
        </row>
        <row r="1727">
          <cell r="B1727">
            <v>1774</v>
          </cell>
          <cell r="C1727"/>
          <cell r="D1727" t="str">
            <v>C</v>
          </cell>
          <cell r="E1727" t="str">
            <v>LIQUIDADO</v>
          </cell>
          <cell r="F1727"/>
          <cell r="G1727" t="str">
            <v>PERSONAL</v>
          </cell>
          <cell r="H1727" t="str">
            <v>Marcela Lopez Munoz</v>
          </cell>
          <cell r="I1727"/>
          <cell r="J1727" t="str">
            <v>MARIA DEL PILAR</v>
          </cell>
          <cell r="K1727" t="str">
            <v>SUAREZ</v>
          </cell>
          <cell r="L1727" t="str">
            <v>GARCIA</v>
          </cell>
          <cell r="M1727">
            <v>5000</v>
          </cell>
          <cell r="N1727">
            <v>2.33</v>
          </cell>
          <cell r="O1727" t="str">
            <v>SEMANAL</v>
          </cell>
          <cell r="P1727">
            <v>40121</v>
          </cell>
        </row>
        <row r="1728">
          <cell r="B1728">
            <v>1775</v>
          </cell>
          <cell r="C1728"/>
          <cell r="D1728" t="str">
            <v>B</v>
          </cell>
          <cell r="E1728" t="str">
            <v>LIQUIDADO</v>
          </cell>
          <cell r="F1728"/>
          <cell r="G1728" t="str">
            <v>PERSONAL</v>
          </cell>
          <cell r="H1728" t="str">
            <v>Monica Flores Mendoza (DF)</v>
          </cell>
          <cell r="I1728"/>
          <cell r="J1728" t="str">
            <v>MARTHA PATRICIA</v>
          </cell>
          <cell r="K1728" t="str">
            <v>PELCASTRE</v>
          </cell>
          <cell r="L1728" t="str">
            <v>TORRES</v>
          </cell>
          <cell r="M1728">
            <v>12000</v>
          </cell>
          <cell r="N1728">
            <v>3.6</v>
          </cell>
          <cell r="O1728" t="str">
            <v>CATORCENAL</v>
          </cell>
          <cell r="P1728">
            <v>40121</v>
          </cell>
        </row>
        <row r="1729">
          <cell r="B1729">
            <v>1776</v>
          </cell>
          <cell r="C1729"/>
          <cell r="D1729" t="str">
            <v>B</v>
          </cell>
          <cell r="E1729" t="str">
            <v>LIQUIDADO</v>
          </cell>
          <cell r="F1729"/>
          <cell r="G1729" t="str">
            <v>PERSONAL</v>
          </cell>
          <cell r="H1729" t="str">
            <v>Marcela Lopez Munoz</v>
          </cell>
          <cell r="I1729"/>
          <cell r="J1729" t="str">
            <v>ADRIAN</v>
          </cell>
          <cell r="K1729" t="str">
            <v>NORIEGA</v>
          </cell>
          <cell r="L1729" t="str">
            <v>YEPEZ</v>
          </cell>
          <cell r="M1729">
            <v>10000</v>
          </cell>
          <cell r="N1729">
            <v>2.15</v>
          </cell>
          <cell r="O1729" t="str">
            <v>SEMANAL</v>
          </cell>
          <cell r="P1729">
            <v>40121</v>
          </cell>
        </row>
        <row r="1730">
          <cell r="B1730">
            <v>1777</v>
          </cell>
          <cell r="C1730"/>
          <cell r="D1730" t="str">
            <v>C</v>
          </cell>
          <cell r="E1730" t="str">
            <v>LIQUIDADO</v>
          </cell>
          <cell r="F1730"/>
          <cell r="G1730" t="str">
            <v>PERSONAL</v>
          </cell>
          <cell r="H1730" t="str">
            <v>Monica Flores Mendoza (DF)</v>
          </cell>
          <cell r="I1730"/>
          <cell r="J1730" t="str">
            <v>PATRICIA</v>
          </cell>
          <cell r="K1730" t="str">
            <v>VARGAS</v>
          </cell>
          <cell r="L1730" t="str">
            <v>LOZA</v>
          </cell>
          <cell r="M1730">
            <v>4000</v>
          </cell>
          <cell r="N1730">
            <v>2.12</v>
          </cell>
          <cell r="O1730" t="str">
            <v>SEMANAL</v>
          </cell>
          <cell r="P1730">
            <v>40122</v>
          </cell>
        </row>
        <row r="1731">
          <cell r="B1731">
            <v>1778</v>
          </cell>
          <cell r="C1731"/>
          <cell r="D1731" t="str">
            <v>B</v>
          </cell>
          <cell r="E1731" t="str">
            <v>LIQUIDADO</v>
          </cell>
          <cell r="F1731"/>
          <cell r="G1731" t="str">
            <v>PERSONAL</v>
          </cell>
          <cell r="H1731" t="str">
            <v>Monica Flores Mendoza (DF)</v>
          </cell>
          <cell r="I1731"/>
          <cell r="J1731" t="str">
            <v>FRANCISCO</v>
          </cell>
          <cell r="K1731" t="str">
            <v>VILLALOBOS</v>
          </cell>
          <cell r="L1731" t="str">
            <v>HERNANDEZ</v>
          </cell>
          <cell r="M1731">
            <v>3000</v>
          </cell>
          <cell r="N1731">
            <v>2.2599999999999998</v>
          </cell>
          <cell r="O1731" t="str">
            <v>SEMANAL</v>
          </cell>
          <cell r="P1731">
            <v>40122</v>
          </cell>
        </row>
        <row r="1732">
          <cell r="B1732">
            <v>1779</v>
          </cell>
          <cell r="C1732"/>
          <cell r="D1732" t="str">
            <v>B</v>
          </cell>
          <cell r="E1732" t="str">
            <v>LIQUIDADO</v>
          </cell>
          <cell r="F1732"/>
          <cell r="G1732" t="str">
            <v>PERSONAL</v>
          </cell>
          <cell r="H1732" t="str">
            <v>Monica Flores Mendoza (DF)</v>
          </cell>
          <cell r="I1732"/>
          <cell r="J1732" t="str">
            <v>Perla SofiA</v>
          </cell>
          <cell r="K1732" t="str">
            <v>Ruiz</v>
          </cell>
          <cell r="L1732" t="str">
            <v>Aguilar</v>
          </cell>
          <cell r="M1732">
            <v>3000</v>
          </cell>
          <cell r="N1732">
            <v>2.2599999999999998</v>
          </cell>
          <cell r="O1732" t="str">
            <v>SEMANAL</v>
          </cell>
          <cell r="P1732">
            <v>40122</v>
          </cell>
        </row>
        <row r="1733">
          <cell r="B1733">
            <v>1780</v>
          </cell>
          <cell r="C1733"/>
          <cell r="D1733" t="str">
            <v>A</v>
          </cell>
          <cell r="E1733" t="str">
            <v>LIQUIDADO</v>
          </cell>
          <cell r="F1733"/>
          <cell r="G1733" t="str">
            <v>PERSONAL</v>
          </cell>
          <cell r="H1733" t="str">
            <v>Monica Flores Mendoza (DF)</v>
          </cell>
          <cell r="I1733"/>
          <cell r="J1733" t="str">
            <v>LIDIA</v>
          </cell>
          <cell r="K1733" t="str">
            <v>BAEZ</v>
          </cell>
          <cell r="L1733" t="str">
            <v>MENDEZ</v>
          </cell>
          <cell r="M1733">
            <v>4000</v>
          </cell>
          <cell r="N1733">
            <v>2.12</v>
          </cell>
          <cell r="O1733" t="str">
            <v>SEMANAL</v>
          </cell>
          <cell r="P1733">
            <v>40122</v>
          </cell>
        </row>
        <row r="1734">
          <cell r="B1734">
            <v>1781</v>
          </cell>
          <cell r="C1734"/>
          <cell r="D1734" t="str">
            <v>C</v>
          </cell>
          <cell r="E1734" t="str">
            <v>LIQUIDADO</v>
          </cell>
          <cell r="F1734"/>
          <cell r="G1734" t="str">
            <v>PERSONAL</v>
          </cell>
          <cell r="H1734" t="str">
            <v>Monica Flores Mendoza (DF)</v>
          </cell>
          <cell r="I1734"/>
          <cell r="J1734" t="str">
            <v>JOSEFA</v>
          </cell>
          <cell r="K1734" t="str">
            <v>GARRIDO</v>
          </cell>
          <cell r="L1734" t="str">
            <v>GARCIA</v>
          </cell>
          <cell r="M1734">
            <v>4000</v>
          </cell>
          <cell r="N1734">
            <v>4.24</v>
          </cell>
          <cell r="O1734" t="str">
            <v>CATORCENAL</v>
          </cell>
          <cell r="P1734">
            <v>40122</v>
          </cell>
        </row>
        <row r="1735">
          <cell r="B1735">
            <v>1782</v>
          </cell>
          <cell r="C1735"/>
          <cell r="D1735" t="str">
            <v>C</v>
          </cell>
          <cell r="E1735" t="str">
            <v>LIQUIDADO</v>
          </cell>
          <cell r="F1735"/>
          <cell r="G1735" t="str">
            <v>PERSONAL</v>
          </cell>
          <cell r="H1735" t="str">
            <v>Monica Flores Mendoza (DF)</v>
          </cell>
          <cell r="I1735"/>
          <cell r="J1735" t="str">
            <v>NICOLAS</v>
          </cell>
          <cell r="K1735" t="str">
            <v>HERNANDEZ</v>
          </cell>
          <cell r="L1735" t="str">
            <v>HERNANDEZ</v>
          </cell>
          <cell r="M1735">
            <v>10000</v>
          </cell>
          <cell r="N1735">
            <v>2.15</v>
          </cell>
          <cell r="O1735" t="str">
            <v>SEMANAL</v>
          </cell>
          <cell r="P1735">
            <v>40122</v>
          </cell>
        </row>
        <row r="1736">
          <cell r="B1736">
            <v>1783</v>
          </cell>
          <cell r="C1736"/>
          <cell r="D1736" t="str">
            <v>D</v>
          </cell>
          <cell r="E1736" t="str">
            <v>LIQUIDADO</v>
          </cell>
          <cell r="F1736"/>
          <cell r="G1736" t="str">
            <v>PERSONAL</v>
          </cell>
          <cell r="H1736" t="str">
            <v>Josefina Ochoa</v>
          </cell>
          <cell r="I1736"/>
          <cell r="J1736" t="str">
            <v>ALMA ROCIO</v>
          </cell>
          <cell r="K1736" t="str">
            <v>VASQUEZ</v>
          </cell>
          <cell r="L1736" t="str">
            <v>MARTINEZ</v>
          </cell>
          <cell r="M1736">
            <v>3000</v>
          </cell>
          <cell r="N1736">
            <v>2.57</v>
          </cell>
          <cell r="O1736" t="str">
            <v>SEMANAL</v>
          </cell>
          <cell r="P1736">
            <v>40122</v>
          </cell>
        </row>
        <row r="1737">
          <cell r="B1737">
            <v>1784</v>
          </cell>
          <cell r="C1737"/>
          <cell r="D1737" t="str">
            <v>C</v>
          </cell>
          <cell r="E1737" t="str">
            <v>LIQUIDADO</v>
          </cell>
          <cell r="F1737"/>
          <cell r="G1737" t="str">
            <v>PERSONAL</v>
          </cell>
          <cell r="H1737" t="str">
            <v>Monica Flores Mendoza (DF)</v>
          </cell>
          <cell r="I1737"/>
          <cell r="J1737" t="str">
            <v>JORGE</v>
          </cell>
          <cell r="K1737" t="str">
            <v>GARCIA</v>
          </cell>
          <cell r="L1737" t="str">
            <v>ESCANDON</v>
          </cell>
          <cell r="M1737">
            <v>8000</v>
          </cell>
          <cell r="N1737">
            <v>4.38</v>
          </cell>
          <cell r="O1737" t="str">
            <v>CATORCENAL</v>
          </cell>
          <cell r="P1737">
            <v>40122</v>
          </cell>
        </row>
        <row r="1738">
          <cell r="B1738">
            <v>1785</v>
          </cell>
          <cell r="C1738"/>
          <cell r="D1738" t="str">
            <v>B</v>
          </cell>
          <cell r="E1738" t="str">
            <v>LIQUIDADO</v>
          </cell>
          <cell r="F1738"/>
          <cell r="G1738" t="str">
            <v>PERSONAL</v>
          </cell>
          <cell r="H1738" t="str">
            <v>Marcela Lopez Munoz</v>
          </cell>
          <cell r="I1738"/>
          <cell r="J1738" t="str">
            <v>EDITH</v>
          </cell>
          <cell r="K1738" t="str">
            <v>VIZUETT</v>
          </cell>
          <cell r="L1738" t="str">
            <v>SALAS</v>
          </cell>
          <cell r="M1738">
            <v>11000</v>
          </cell>
          <cell r="N1738">
            <v>1.81</v>
          </cell>
          <cell r="O1738" t="str">
            <v>SEMANAL</v>
          </cell>
          <cell r="P1738">
            <v>40122</v>
          </cell>
        </row>
        <row r="1739">
          <cell r="B1739">
            <v>1786</v>
          </cell>
          <cell r="C1739"/>
          <cell r="D1739" t="str">
            <v>B</v>
          </cell>
          <cell r="E1739" t="str">
            <v>LIQUIDADO</v>
          </cell>
          <cell r="F1739"/>
          <cell r="G1739" t="str">
            <v>PERSONAL</v>
          </cell>
          <cell r="H1739" t="str">
            <v>Angelica Tabares Lopez</v>
          </cell>
          <cell r="I1739"/>
          <cell r="J1739" t="str">
            <v>MARIA DEL SOCORRO</v>
          </cell>
          <cell r="K1739" t="str">
            <v>HERNANDEZ</v>
          </cell>
          <cell r="L1739" t="str">
            <v>ESTRADA</v>
          </cell>
          <cell r="M1739">
            <v>4000</v>
          </cell>
          <cell r="N1739">
            <v>2.4</v>
          </cell>
          <cell r="O1739" t="str">
            <v>SEMANAL</v>
          </cell>
          <cell r="P1739">
            <v>40123</v>
          </cell>
        </row>
        <row r="1740">
          <cell r="B1740">
            <v>1787</v>
          </cell>
          <cell r="C1740"/>
          <cell r="D1740" t="str">
            <v>C</v>
          </cell>
          <cell r="E1740" t="str">
            <v>LIQUIDADO</v>
          </cell>
          <cell r="F1740"/>
          <cell r="G1740" t="str">
            <v>PERSONAL</v>
          </cell>
          <cell r="H1740" t="str">
            <v>Marcela Lopez Munoz</v>
          </cell>
          <cell r="I1740"/>
          <cell r="J1740" t="str">
            <v>FRANCISCO</v>
          </cell>
          <cell r="K1740" t="str">
            <v>SOLIS</v>
          </cell>
          <cell r="L1740" t="str">
            <v>TADEO</v>
          </cell>
          <cell r="M1740">
            <v>6000</v>
          </cell>
          <cell r="N1740">
            <v>2.2599999999999998</v>
          </cell>
          <cell r="O1740" t="str">
            <v>SEMANAL</v>
          </cell>
          <cell r="P1740">
            <v>40123</v>
          </cell>
        </row>
        <row r="1741">
          <cell r="B1741">
            <v>1788</v>
          </cell>
          <cell r="C1741"/>
          <cell r="D1741" t="str">
            <v>D</v>
          </cell>
          <cell r="E1741" t="str">
            <v>LIQUIDADO</v>
          </cell>
          <cell r="F1741"/>
          <cell r="G1741" t="str">
            <v>PERSONAL</v>
          </cell>
          <cell r="H1741" t="str">
            <v>Josefina Ochoa</v>
          </cell>
          <cell r="I1741"/>
          <cell r="J1741" t="str">
            <v>SANDRA MIRIAM</v>
          </cell>
          <cell r="K1741" t="str">
            <v>TORICES</v>
          </cell>
          <cell r="L1741" t="str">
            <v>POZOS</v>
          </cell>
          <cell r="M1741">
            <v>3000</v>
          </cell>
          <cell r="N1741">
            <v>2.57</v>
          </cell>
          <cell r="O1741" t="str">
            <v>SEMANAL</v>
          </cell>
          <cell r="P1741">
            <v>40123</v>
          </cell>
        </row>
        <row r="1742">
          <cell r="B1742">
            <v>1789</v>
          </cell>
          <cell r="C1742"/>
          <cell r="D1742" t="str">
            <v>C</v>
          </cell>
          <cell r="E1742" t="str">
            <v>LIQUIDADO</v>
          </cell>
          <cell r="F1742"/>
          <cell r="G1742" t="str">
            <v>PERSONAL</v>
          </cell>
          <cell r="H1742" t="str">
            <v>Marcela Lopez Munoz</v>
          </cell>
          <cell r="I1742"/>
          <cell r="J1742" t="str">
            <v>LILIA</v>
          </cell>
          <cell r="K1742" t="str">
            <v>REBOLLO</v>
          </cell>
          <cell r="L1742" t="str">
            <v>GARCIA</v>
          </cell>
          <cell r="M1742">
            <v>8000</v>
          </cell>
          <cell r="N1742">
            <v>2.19</v>
          </cell>
          <cell r="O1742" t="str">
            <v>SEMANAL</v>
          </cell>
          <cell r="P1742">
            <v>40123</v>
          </cell>
        </row>
        <row r="1743">
          <cell r="B1743">
            <v>1790</v>
          </cell>
          <cell r="C1743"/>
          <cell r="D1743" t="str">
            <v>D</v>
          </cell>
          <cell r="E1743" t="str">
            <v>LIQUIDADO</v>
          </cell>
          <cell r="F1743"/>
          <cell r="G1743" t="str">
            <v>PERSONAL</v>
          </cell>
          <cell r="H1743" t="str">
            <v>Josefina Ochoa</v>
          </cell>
          <cell r="I1743"/>
          <cell r="J1743" t="str">
            <v>ANA KAREN</v>
          </cell>
          <cell r="K1743" t="str">
            <v>GOMEZ</v>
          </cell>
          <cell r="L1743" t="str">
            <v>FIGUEROA</v>
          </cell>
          <cell r="M1743">
            <v>5000</v>
          </cell>
          <cell r="N1743">
            <v>2.33</v>
          </cell>
          <cell r="O1743" t="str">
            <v>SEMANAL</v>
          </cell>
          <cell r="P1743">
            <v>40123</v>
          </cell>
        </row>
        <row r="1744">
          <cell r="B1744">
            <v>1791</v>
          </cell>
          <cell r="C1744"/>
          <cell r="D1744" t="str">
            <v>C</v>
          </cell>
          <cell r="E1744" t="str">
            <v>LIQUIDADO</v>
          </cell>
          <cell r="F1744"/>
          <cell r="G1744" t="str">
            <v>PERSONAL</v>
          </cell>
          <cell r="H1744" t="str">
            <v>Marcela Lopez Munoz</v>
          </cell>
          <cell r="I1744"/>
          <cell r="J1744" t="str">
            <v>ISRAEL</v>
          </cell>
          <cell r="K1744" t="str">
            <v>CEDILLO</v>
          </cell>
          <cell r="L1744" t="str">
            <v>TORRES</v>
          </cell>
          <cell r="M1744">
            <v>10000</v>
          </cell>
          <cell r="N1744">
            <v>2.15</v>
          </cell>
          <cell r="O1744" t="str">
            <v>SEMANAL</v>
          </cell>
          <cell r="P1744">
            <v>40123</v>
          </cell>
        </row>
        <row r="1745">
          <cell r="B1745">
            <v>1792</v>
          </cell>
          <cell r="C1745"/>
          <cell r="D1745" t="str">
            <v>B</v>
          </cell>
          <cell r="E1745" t="str">
            <v>LIQUIDADO</v>
          </cell>
          <cell r="F1745"/>
          <cell r="G1745" t="str">
            <v>PERSONAL</v>
          </cell>
          <cell r="H1745" t="str">
            <v>Monica Flores Mendoza (DF)</v>
          </cell>
          <cell r="I1745"/>
          <cell r="J1745" t="str">
            <v>ROBERTO</v>
          </cell>
          <cell r="K1745" t="str">
            <v>CORTES</v>
          </cell>
          <cell r="L1745" t="str">
            <v>BARRAGAN</v>
          </cell>
          <cell r="M1745">
            <v>7000</v>
          </cell>
          <cell r="N1745">
            <v>1.94</v>
          </cell>
          <cell r="O1745" t="str">
            <v>SEMANAL</v>
          </cell>
          <cell r="P1745">
            <v>40123</v>
          </cell>
        </row>
        <row r="1746">
          <cell r="B1746">
            <v>1793</v>
          </cell>
          <cell r="C1746"/>
          <cell r="D1746" t="str">
            <v>B</v>
          </cell>
          <cell r="E1746" t="str">
            <v>LIQUIDADO</v>
          </cell>
          <cell r="F1746"/>
          <cell r="G1746" t="str">
            <v>PERSONAL</v>
          </cell>
          <cell r="H1746" t="str">
            <v>Angelica Tabares Lopez</v>
          </cell>
          <cell r="I1746"/>
          <cell r="J1746" t="str">
            <v>ALBERTO ELEUTERIO</v>
          </cell>
          <cell r="K1746" t="str">
            <v>SIXTEGA</v>
          </cell>
          <cell r="L1746" t="str">
            <v>MIXTEGA</v>
          </cell>
          <cell r="M1746">
            <v>8000</v>
          </cell>
          <cell r="N1746">
            <v>4.38</v>
          </cell>
          <cell r="O1746" t="str">
            <v>CATORCENAL</v>
          </cell>
          <cell r="P1746">
            <v>40123</v>
          </cell>
        </row>
        <row r="1747">
          <cell r="B1747">
            <v>1794</v>
          </cell>
          <cell r="C1747"/>
          <cell r="D1747" t="str">
            <v>C</v>
          </cell>
          <cell r="E1747" t="str">
            <v>LIQUIDADO</v>
          </cell>
          <cell r="F1747"/>
          <cell r="G1747" t="str">
            <v>PERSONAL</v>
          </cell>
          <cell r="H1747" t="str">
            <v>Administracion</v>
          </cell>
          <cell r="I1747"/>
          <cell r="J1747" t="str">
            <v>PEDRO</v>
          </cell>
          <cell r="K1747" t="str">
            <v>SOLANO</v>
          </cell>
          <cell r="L1747" t="str">
            <v>QUIROZ</v>
          </cell>
          <cell r="M1747">
            <v>3000</v>
          </cell>
          <cell r="N1747">
            <v>0.56999999999999995</v>
          </cell>
          <cell r="O1747" t="str">
            <v>SEMANAL</v>
          </cell>
          <cell r="P1747">
            <v>40123</v>
          </cell>
        </row>
        <row r="1748">
          <cell r="B1748">
            <v>1795</v>
          </cell>
          <cell r="C1748"/>
          <cell r="D1748" t="str">
            <v>D</v>
          </cell>
          <cell r="E1748" t="str">
            <v>LIQUIDADO</v>
          </cell>
          <cell r="F1748"/>
          <cell r="G1748" t="str">
            <v>PERSONAL</v>
          </cell>
          <cell r="H1748" t="str">
            <v>Marcela Lopez Munoz</v>
          </cell>
          <cell r="I1748"/>
          <cell r="J1748" t="str">
            <v>JESUS</v>
          </cell>
          <cell r="K1748" t="str">
            <v>ORTEGA</v>
          </cell>
          <cell r="L1748" t="str">
            <v>HERNANDEZ</v>
          </cell>
          <cell r="M1748">
            <v>5000</v>
          </cell>
          <cell r="N1748">
            <v>2.33</v>
          </cell>
          <cell r="O1748" t="str">
            <v>SEMANAL</v>
          </cell>
          <cell r="P1748">
            <v>40126</v>
          </cell>
        </row>
        <row r="1749">
          <cell r="B1749">
            <v>1796</v>
          </cell>
          <cell r="C1749"/>
          <cell r="D1749" t="str">
            <v>B</v>
          </cell>
          <cell r="E1749" t="str">
            <v>LIQUIDADO</v>
          </cell>
          <cell r="F1749"/>
          <cell r="G1749" t="str">
            <v>PERSONAL</v>
          </cell>
          <cell r="H1749" t="str">
            <v>Marcela Lopez Munoz</v>
          </cell>
          <cell r="I1749"/>
          <cell r="J1749" t="str">
            <v>JORGE</v>
          </cell>
          <cell r="K1749" t="str">
            <v>GUTIERREZ</v>
          </cell>
          <cell r="L1749" t="str">
            <v>GARCIA</v>
          </cell>
          <cell r="M1749">
            <v>3000</v>
          </cell>
          <cell r="N1749">
            <v>2.57</v>
          </cell>
          <cell r="O1749" t="str">
            <v>SEMANAL</v>
          </cell>
          <cell r="P1749">
            <v>40126</v>
          </cell>
        </row>
        <row r="1750">
          <cell r="B1750">
            <v>1797</v>
          </cell>
          <cell r="C1750"/>
          <cell r="D1750" t="str">
            <v>A</v>
          </cell>
          <cell r="E1750" t="str">
            <v>LIQUIDADO</v>
          </cell>
          <cell r="F1750"/>
          <cell r="G1750" t="str">
            <v>PERSONAL</v>
          </cell>
          <cell r="H1750" t="str">
            <v>Marcela Lopez Munoz</v>
          </cell>
          <cell r="I1750"/>
          <cell r="J1750" t="str">
            <v>BERTHA PATRICIA</v>
          </cell>
          <cell r="K1750" t="str">
            <v>RAMOS</v>
          </cell>
          <cell r="L1750" t="str">
            <v>LOPEZ</v>
          </cell>
          <cell r="M1750">
            <v>8000</v>
          </cell>
          <cell r="N1750">
            <v>2.19</v>
          </cell>
          <cell r="O1750" t="str">
            <v>SEMANAL</v>
          </cell>
          <cell r="P1750">
            <v>40126</v>
          </cell>
        </row>
        <row r="1751">
          <cell r="B1751">
            <v>1798</v>
          </cell>
          <cell r="C1751"/>
          <cell r="D1751" t="str">
            <v>D</v>
          </cell>
          <cell r="E1751" t="str">
            <v>LIQUIDADO</v>
          </cell>
          <cell r="F1751"/>
          <cell r="G1751" t="str">
            <v>PERSONAL</v>
          </cell>
          <cell r="H1751" t="str">
            <v>Monica Flores Mendoza (DF)</v>
          </cell>
          <cell r="I1751"/>
          <cell r="J1751" t="str">
            <v>MARIA DEL CARMEN</v>
          </cell>
          <cell r="K1751" t="str">
            <v>BANDA</v>
          </cell>
          <cell r="L1751" t="str">
            <v>ZURITA</v>
          </cell>
          <cell r="M1751">
            <v>3000</v>
          </cell>
          <cell r="N1751">
            <v>2.57</v>
          </cell>
          <cell r="O1751" t="str">
            <v>SEMANAL</v>
          </cell>
          <cell r="P1751">
            <v>40127</v>
          </cell>
        </row>
        <row r="1752">
          <cell r="B1752">
            <v>1799</v>
          </cell>
          <cell r="C1752"/>
          <cell r="D1752" t="str">
            <v>C</v>
          </cell>
          <cell r="E1752" t="str">
            <v>LIQUIDADO</v>
          </cell>
          <cell r="F1752"/>
          <cell r="G1752" t="str">
            <v>PERSONAL</v>
          </cell>
          <cell r="H1752" t="str">
            <v>Marcela Lopez Munoz</v>
          </cell>
          <cell r="I1752"/>
          <cell r="J1752" t="str">
            <v>ROCIO GUADALUPE</v>
          </cell>
          <cell r="K1752" t="str">
            <v>AGUILAR</v>
          </cell>
          <cell r="L1752" t="str">
            <v>RODRIGUEZ</v>
          </cell>
          <cell r="M1752">
            <v>8000</v>
          </cell>
          <cell r="N1752">
            <v>2.19</v>
          </cell>
          <cell r="O1752" t="str">
            <v>SEMANAL</v>
          </cell>
          <cell r="P1752">
            <v>40127</v>
          </cell>
        </row>
        <row r="1753">
          <cell r="B1753">
            <v>1800</v>
          </cell>
          <cell r="C1753"/>
          <cell r="D1753" t="str">
            <v>B</v>
          </cell>
          <cell r="E1753" t="str">
            <v>LIQUIDADO</v>
          </cell>
          <cell r="F1753"/>
          <cell r="G1753" t="str">
            <v>PERSONAL</v>
          </cell>
          <cell r="H1753" t="str">
            <v>Angelica Tabares Lopez</v>
          </cell>
          <cell r="I1753"/>
          <cell r="J1753" t="str">
            <v>ALBERTO</v>
          </cell>
          <cell r="K1753" t="str">
            <v>MORALES</v>
          </cell>
          <cell r="L1753" t="str">
            <v>SOTO</v>
          </cell>
          <cell r="M1753">
            <v>6000</v>
          </cell>
          <cell r="N1753">
            <v>2.2599999999999998</v>
          </cell>
          <cell r="O1753" t="str">
            <v>SEMANAL</v>
          </cell>
          <cell r="P1753">
            <v>40128</v>
          </cell>
        </row>
        <row r="1754">
          <cell r="B1754">
            <v>1801</v>
          </cell>
          <cell r="C1754"/>
          <cell r="D1754" t="str">
            <v>D</v>
          </cell>
          <cell r="E1754" t="str">
            <v>LIQUIDADO</v>
          </cell>
          <cell r="F1754"/>
          <cell r="G1754" t="str">
            <v>PERSONAL</v>
          </cell>
          <cell r="H1754" t="str">
            <v>Angelica Tabares Lopez</v>
          </cell>
          <cell r="I1754"/>
          <cell r="J1754" t="str">
            <v>ALONSO URIEL</v>
          </cell>
          <cell r="K1754" t="str">
            <v>RANGEL</v>
          </cell>
          <cell r="L1754" t="str">
            <v>RODRIGUEZ</v>
          </cell>
          <cell r="M1754">
            <v>5000</v>
          </cell>
          <cell r="N1754">
            <v>5.04</v>
          </cell>
          <cell r="O1754" t="str">
            <v>QUINCENAL</v>
          </cell>
          <cell r="P1754">
            <v>40128</v>
          </cell>
        </row>
        <row r="1755">
          <cell r="B1755">
            <v>1802</v>
          </cell>
          <cell r="C1755"/>
          <cell r="D1755" t="str">
            <v>B</v>
          </cell>
          <cell r="E1755" t="str">
            <v>LIQUIDADO</v>
          </cell>
          <cell r="F1755"/>
          <cell r="G1755" t="str">
            <v>PERSONAL</v>
          </cell>
          <cell r="H1755" t="str">
            <v>Angelica Tabares Lopez</v>
          </cell>
          <cell r="I1755"/>
          <cell r="J1755" t="str">
            <v>YOLANDA</v>
          </cell>
          <cell r="K1755" t="str">
            <v>MATA</v>
          </cell>
          <cell r="L1755" t="str">
            <v>VILLEGAS</v>
          </cell>
          <cell r="M1755">
            <v>6000</v>
          </cell>
          <cell r="N1755">
            <v>2.2599999999999998</v>
          </cell>
          <cell r="O1755" t="str">
            <v>SEMANAL</v>
          </cell>
          <cell r="P1755">
            <v>40128</v>
          </cell>
        </row>
        <row r="1756">
          <cell r="B1756">
            <v>1803</v>
          </cell>
          <cell r="C1756"/>
          <cell r="D1756" t="str">
            <v>D</v>
          </cell>
          <cell r="E1756" t="str">
            <v>LIQUIDADO</v>
          </cell>
          <cell r="F1756"/>
          <cell r="G1756" t="str">
            <v>PERSONAL</v>
          </cell>
          <cell r="H1756" t="str">
            <v>Marcela Lopez Munoz</v>
          </cell>
          <cell r="I1756"/>
          <cell r="J1756" t="str">
            <v>PAULA</v>
          </cell>
          <cell r="K1756" t="str">
            <v>CALLADO</v>
          </cell>
          <cell r="L1756"/>
          <cell r="M1756">
            <v>15000</v>
          </cell>
          <cell r="N1756">
            <v>1.78</v>
          </cell>
          <cell r="O1756" t="str">
            <v>SEMANAL</v>
          </cell>
          <cell r="P1756">
            <v>40129</v>
          </cell>
        </row>
        <row r="1757">
          <cell r="B1757">
            <v>1804</v>
          </cell>
          <cell r="C1757"/>
          <cell r="D1757" t="str">
            <v>C</v>
          </cell>
          <cell r="E1757" t="str">
            <v>LIQUIDADO</v>
          </cell>
          <cell r="F1757"/>
          <cell r="G1757" t="str">
            <v>PERSONAL</v>
          </cell>
          <cell r="H1757" t="str">
            <v>Monica Flores Mendoza (DF)</v>
          </cell>
          <cell r="I1757"/>
          <cell r="J1757" t="str">
            <v>CLAUDIA ELENA</v>
          </cell>
          <cell r="K1757" t="str">
            <v>BARRAGAN</v>
          </cell>
          <cell r="L1757" t="str">
            <v>GONZALEZ</v>
          </cell>
          <cell r="M1757">
            <v>4000</v>
          </cell>
          <cell r="N1757">
            <v>2.4</v>
          </cell>
          <cell r="O1757" t="str">
            <v>SEMANAL</v>
          </cell>
          <cell r="P1757">
            <v>40129</v>
          </cell>
        </row>
        <row r="1758">
          <cell r="B1758">
            <v>1805</v>
          </cell>
          <cell r="C1758"/>
          <cell r="D1758" t="str">
            <v>B</v>
          </cell>
          <cell r="E1758" t="str">
            <v>LIQUIDADO</v>
          </cell>
          <cell r="F1758"/>
          <cell r="G1758" t="str">
            <v>PERSONAL</v>
          </cell>
          <cell r="H1758" t="str">
            <v>Marcela Lopez Munoz</v>
          </cell>
          <cell r="I1758"/>
          <cell r="J1758" t="str">
            <v>ASCENCION</v>
          </cell>
          <cell r="K1758" t="str">
            <v>OCADIO</v>
          </cell>
          <cell r="L1758" t="str">
            <v>AMBROCIO</v>
          </cell>
          <cell r="M1758">
            <v>3000</v>
          </cell>
          <cell r="N1758">
            <v>2.57</v>
          </cell>
          <cell r="O1758" t="str">
            <v>SEMANAL</v>
          </cell>
          <cell r="P1758">
            <v>40134</v>
          </cell>
        </row>
        <row r="1759">
          <cell r="B1759">
            <v>1806</v>
          </cell>
          <cell r="C1759"/>
          <cell r="D1759" t="str">
            <v>D</v>
          </cell>
          <cell r="E1759" t="str">
            <v>LIQUIDADO</v>
          </cell>
          <cell r="F1759"/>
          <cell r="G1759" t="str">
            <v>PERSONAL</v>
          </cell>
          <cell r="H1759" t="str">
            <v>Monica Flores Mendoza (DF)</v>
          </cell>
          <cell r="I1759"/>
          <cell r="J1759" t="str">
            <v>FERNANDO</v>
          </cell>
          <cell r="K1759" t="str">
            <v>CANCHOLA</v>
          </cell>
          <cell r="L1759" t="str">
            <v>MONTES</v>
          </cell>
          <cell r="M1759">
            <v>10000</v>
          </cell>
          <cell r="N1759">
            <v>4.3</v>
          </cell>
          <cell r="O1759" t="str">
            <v>CATORCENAL</v>
          </cell>
          <cell r="P1759">
            <v>40129</v>
          </cell>
        </row>
        <row r="1760">
          <cell r="B1760">
            <v>1807</v>
          </cell>
          <cell r="C1760"/>
          <cell r="D1760" t="str">
            <v>A</v>
          </cell>
          <cell r="E1760" t="str">
            <v>LIQUIDADO</v>
          </cell>
          <cell r="F1760"/>
          <cell r="G1760" t="str">
            <v>PERSONAL</v>
          </cell>
          <cell r="H1760" t="str">
            <v>Monica Flores Mendoza (DF)</v>
          </cell>
          <cell r="I1760"/>
          <cell r="J1760" t="str">
            <v>JUANA ERENDIRA</v>
          </cell>
          <cell r="K1760" t="str">
            <v>SANDOVAL</v>
          </cell>
          <cell r="L1760" t="str">
            <v>GOMEZ</v>
          </cell>
          <cell r="M1760">
            <v>5000</v>
          </cell>
          <cell r="N1760">
            <v>2.33</v>
          </cell>
          <cell r="O1760" t="str">
            <v>SEMANAL</v>
          </cell>
          <cell r="P1760">
            <v>40129</v>
          </cell>
        </row>
        <row r="1761">
          <cell r="B1761">
            <v>1808</v>
          </cell>
          <cell r="C1761"/>
          <cell r="D1761" t="str">
            <v>B</v>
          </cell>
          <cell r="E1761" t="str">
            <v>LIQUIDADO</v>
          </cell>
          <cell r="F1761"/>
          <cell r="G1761" t="str">
            <v>PERSONAL</v>
          </cell>
          <cell r="H1761" t="str">
            <v>Josefina Ochoa</v>
          </cell>
          <cell r="I1761"/>
          <cell r="J1761" t="str">
            <v>SONIA</v>
          </cell>
          <cell r="K1761" t="str">
            <v>ACOSTA</v>
          </cell>
          <cell r="L1761" t="str">
            <v>HERNANDEZ</v>
          </cell>
          <cell r="M1761">
            <v>5000</v>
          </cell>
          <cell r="N1761">
            <v>2.33</v>
          </cell>
          <cell r="O1761" t="str">
            <v>SEMANAL</v>
          </cell>
          <cell r="P1761">
            <v>40129</v>
          </cell>
        </row>
        <row r="1762">
          <cell r="B1762">
            <v>1809</v>
          </cell>
          <cell r="C1762"/>
          <cell r="D1762" t="str">
            <v>B</v>
          </cell>
          <cell r="E1762" t="str">
            <v>LIQUIDADO</v>
          </cell>
          <cell r="F1762"/>
          <cell r="G1762" t="str">
            <v>PERSONAL</v>
          </cell>
          <cell r="H1762" t="str">
            <v>Monica Flores Mendoza (DF)</v>
          </cell>
          <cell r="I1762"/>
          <cell r="J1762" t="str">
            <v>RODRIGO</v>
          </cell>
          <cell r="K1762" t="str">
            <v>ALVARADO</v>
          </cell>
          <cell r="L1762" t="str">
            <v>RAMIREZ</v>
          </cell>
          <cell r="M1762">
            <v>3000</v>
          </cell>
          <cell r="N1762">
            <v>2.57</v>
          </cell>
          <cell r="O1762" t="str">
            <v>SEMANAL</v>
          </cell>
          <cell r="P1762">
            <v>40129</v>
          </cell>
        </row>
        <row r="1763">
          <cell r="B1763">
            <v>1810</v>
          </cell>
          <cell r="C1763"/>
          <cell r="D1763" t="str">
            <v>C</v>
          </cell>
          <cell r="E1763" t="str">
            <v>LIQUIDADO</v>
          </cell>
          <cell r="F1763"/>
          <cell r="G1763" t="str">
            <v>PERSONAL</v>
          </cell>
          <cell r="H1763" t="str">
            <v>Administracion</v>
          </cell>
          <cell r="I1763"/>
          <cell r="J1763" t="str">
            <v>JOSE HUMBERTO</v>
          </cell>
          <cell r="K1763" t="str">
            <v>HERRERA</v>
          </cell>
          <cell r="L1763" t="str">
            <v>GONZALEZ RUBIO</v>
          </cell>
          <cell r="M1763">
            <v>50000</v>
          </cell>
          <cell r="N1763">
            <v>1</v>
          </cell>
          <cell r="O1763" t="str">
            <v>SEMANAL</v>
          </cell>
          <cell r="P1763">
            <v>40134</v>
          </cell>
        </row>
        <row r="1764">
          <cell r="B1764">
            <v>1811</v>
          </cell>
          <cell r="C1764"/>
          <cell r="D1764" t="str">
            <v>C</v>
          </cell>
          <cell r="E1764" t="str">
            <v>LIQUIDADO</v>
          </cell>
          <cell r="F1764"/>
          <cell r="G1764" t="str">
            <v>PERSONAL</v>
          </cell>
          <cell r="H1764" t="str">
            <v>Monica Flores Mendoza (DF)</v>
          </cell>
          <cell r="I1764"/>
          <cell r="J1764" t="str">
            <v>DOMITILA</v>
          </cell>
          <cell r="K1764" t="str">
            <v>LOPEZ</v>
          </cell>
          <cell r="L1764" t="str">
            <v>MARTINEZ</v>
          </cell>
          <cell r="M1764">
            <v>5000</v>
          </cell>
          <cell r="N1764">
            <v>2.02</v>
          </cell>
          <cell r="O1764" t="str">
            <v>SEMANAL</v>
          </cell>
          <cell r="P1764">
            <v>40129</v>
          </cell>
        </row>
        <row r="1765">
          <cell r="B1765">
            <v>1812</v>
          </cell>
          <cell r="C1765"/>
          <cell r="D1765" t="str">
            <v>B</v>
          </cell>
          <cell r="E1765" t="str">
            <v>LIQUIDADO</v>
          </cell>
          <cell r="F1765"/>
          <cell r="G1765" t="str">
            <v>PERSONAL</v>
          </cell>
          <cell r="H1765" t="str">
            <v>Monica Flores Mendoza (DF)</v>
          </cell>
          <cell r="I1765"/>
          <cell r="J1765" t="str">
            <v>IGNACIO</v>
          </cell>
          <cell r="K1765" t="str">
            <v>QUIROZ</v>
          </cell>
          <cell r="L1765" t="str">
            <v>AGUILAR</v>
          </cell>
          <cell r="M1765">
            <v>60000</v>
          </cell>
          <cell r="N1765">
            <v>1.73</v>
          </cell>
          <cell r="O1765" t="str">
            <v>SEMANAL</v>
          </cell>
          <cell r="P1765">
            <v>40129</v>
          </cell>
        </row>
        <row r="1766">
          <cell r="B1766">
            <v>1813</v>
          </cell>
          <cell r="C1766"/>
          <cell r="D1766" t="str">
            <v>B</v>
          </cell>
          <cell r="E1766" t="str">
            <v>LIQUIDADO</v>
          </cell>
          <cell r="F1766"/>
          <cell r="G1766" t="str">
            <v>PERSONAL</v>
          </cell>
          <cell r="H1766" t="str">
            <v>Monica Flores Mendoza (DF)</v>
          </cell>
          <cell r="I1766"/>
          <cell r="J1766" t="str">
            <v>Jose</v>
          </cell>
          <cell r="K1766" t="str">
            <v>GOMEZ</v>
          </cell>
          <cell r="L1766" t="str">
            <v>DOMINGUEZ</v>
          </cell>
          <cell r="M1766">
            <v>20000</v>
          </cell>
          <cell r="N1766">
            <v>3.2</v>
          </cell>
          <cell r="O1766" t="str">
            <v>CATORCENAL</v>
          </cell>
          <cell r="P1766">
            <v>40129</v>
          </cell>
        </row>
        <row r="1767">
          <cell r="B1767">
            <v>1814</v>
          </cell>
          <cell r="C1767"/>
          <cell r="D1767" t="str">
            <v>B</v>
          </cell>
          <cell r="E1767" t="str">
            <v>LIQUIDADO</v>
          </cell>
          <cell r="F1767"/>
          <cell r="G1767" t="str">
            <v>PERSONAL</v>
          </cell>
          <cell r="H1767" t="str">
            <v>Marcela Lopez Munoz</v>
          </cell>
          <cell r="I1767"/>
          <cell r="J1767" t="str">
            <v>EMILIANO</v>
          </cell>
          <cell r="K1767" t="str">
            <v>MIRELES</v>
          </cell>
          <cell r="L1767" t="str">
            <v>GONZALEZ</v>
          </cell>
          <cell r="M1767">
            <v>10000</v>
          </cell>
          <cell r="N1767">
            <v>1.87</v>
          </cell>
          <cell r="O1767" t="str">
            <v>SEMANAL</v>
          </cell>
          <cell r="P1767">
            <v>40129</v>
          </cell>
        </row>
        <row r="1768">
          <cell r="B1768">
            <v>1815</v>
          </cell>
          <cell r="C1768"/>
          <cell r="D1768" t="str">
            <v>D</v>
          </cell>
          <cell r="E1768" t="str">
            <v>LIQUIDADO</v>
          </cell>
          <cell r="F1768"/>
          <cell r="G1768" t="str">
            <v>PERSONAL</v>
          </cell>
          <cell r="H1768" t="str">
            <v>Marcela Lopez Munoz</v>
          </cell>
          <cell r="I1768"/>
          <cell r="J1768" t="str">
            <v>JOSE LUIS</v>
          </cell>
          <cell r="K1768" t="str">
            <v>PINA</v>
          </cell>
          <cell r="L1768" t="str">
            <v>OCADIO</v>
          </cell>
          <cell r="M1768">
            <v>4000</v>
          </cell>
          <cell r="N1768">
            <v>2.4</v>
          </cell>
          <cell r="O1768" t="str">
            <v>SEMANAL</v>
          </cell>
          <cell r="P1768">
            <v>40134</v>
          </cell>
        </row>
        <row r="1769">
          <cell r="B1769">
            <v>1816</v>
          </cell>
          <cell r="C1769"/>
          <cell r="D1769" t="str">
            <v>C</v>
          </cell>
          <cell r="E1769" t="str">
            <v>LIQUIDADO</v>
          </cell>
          <cell r="F1769"/>
          <cell r="G1769" t="str">
            <v>PERSONAL</v>
          </cell>
          <cell r="H1769" t="str">
            <v>Marcela Lopez Munoz</v>
          </cell>
          <cell r="I1769"/>
          <cell r="J1769" t="str">
            <v>LAURA</v>
          </cell>
          <cell r="K1769" t="str">
            <v>ISLAS</v>
          </cell>
          <cell r="L1769" t="str">
            <v>BADILLO</v>
          </cell>
          <cell r="M1769">
            <v>10000</v>
          </cell>
          <cell r="N1769">
            <v>1.87</v>
          </cell>
          <cell r="O1769" t="str">
            <v>SEMANAL</v>
          </cell>
          <cell r="P1769">
            <v>40129</v>
          </cell>
        </row>
        <row r="1770">
          <cell r="B1770">
            <v>1817</v>
          </cell>
          <cell r="C1770"/>
          <cell r="D1770" t="str">
            <v>B</v>
          </cell>
          <cell r="E1770" t="str">
            <v>LIQUIDADO</v>
          </cell>
          <cell r="F1770"/>
          <cell r="G1770" t="str">
            <v>PERSONAL</v>
          </cell>
          <cell r="H1770" t="str">
            <v>Josefina Ochoa</v>
          </cell>
          <cell r="I1770"/>
          <cell r="J1770" t="str">
            <v>DEMETRIO</v>
          </cell>
          <cell r="K1770" t="str">
            <v>PIMENTEL</v>
          </cell>
          <cell r="L1770" t="str">
            <v>FAJARDO</v>
          </cell>
          <cell r="M1770">
            <v>5000</v>
          </cell>
          <cell r="N1770">
            <v>2.33</v>
          </cell>
          <cell r="O1770" t="str">
            <v>SEMANAL</v>
          </cell>
          <cell r="P1770">
            <v>40129</v>
          </cell>
        </row>
        <row r="1771">
          <cell r="B1771">
            <v>1818</v>
          </cell>
          <cell r="C1771"/>
          <cell r="D1771" t="str">
            <v>D</v>
          </cell>
          <cell r="E1771" t="str">
            <v>LIQUIDADO</v>
          </cell>
          <cell r="F1771"/>
          <cell r="G1771" t="str">
            <v>PERSONAL</v>
          </cell>
          <cell r="H1771" t="str">
            <v>Monica Flores Mendoza (DF)</v>
          </cell>
          <cell r="I1771"/>
          <cell r="J1771" t="str">
            <v>ALICIA</v>
          </cell>
          <cell r="K1771" t="str">
            <v>GARCIA</v>
          </cell>
          <cell r="L1771" t="str">
            <v>TREJO</v>
          </cell>
          <cell r="M1771">
            <v>12000</v>
          </cell>
          <cell r="N1771">
            <v>1.8</v>
          </cell>
          <cell r="O1771" t="str">
            <v>SEMANAL</v>
          </cell>
          <cell r="P1771">
            <v>40130</v>
          </cell>
        </row>
        <row r="1772">
          <cell r="B1772">
            <v>1819</v>
          </cell>
          <cell r="C1772"/>
          <cell r="D1772" t="str">
            <v>D</v>
          </cell>
          <cell r="E1772" t="str">
            <v>LIQUIDADO</v>
          </cell>
          <cell r="F1772"/>
          <cell r="G1772" t="str">
            <v>PERSONAL</v>
          </cell>
          <cell r="H1772" t="str">
            <v>Monica Flores Mendoza (DF)</v>
          </cell>
          <cell r="I1772"/>
          <cell r="J1772" t="str">
            <v>JOSEFINA</v>
          </cell>
          <cell r="K1772" t="str">
            <v>ALDAMA</v>
          </cell>
          <cell r="L1772" t="str">
            <v>LOPEZ</v>
          </cell>
          <cell r="M1772">
            <v>3000</v>
          </cell>
          <cell r="N1772">
            <v>2.57</v>
          </cell>
          <cell r="O1772" t="str">
            <v>SEMANAL</v>
          </cell>
          <cell r="P1772">
            <v>40130</v>
          </cell>
        </row>
        <row r="1773">
          <cell r="B1773">
            <v>1820</v>
          </cell>
          <cell r="C1773"/>
          <cell r="D1773" t="str">
            <v>B</v>
          </cell>
          <cell r="E1773" t="str">
            <v>LIQUIDADO</v>
          </cell>
          <cell r="F1773"/>
          <cell r="G1773" t="str">
            <v>PERSONAL</v>
          </cell>
          <cell r="H1773" t="str">
            <v>Josefina Ochoa</v>
          </cell>
          <cell r="I1773"/>
          <cell r="J1773" t="str">
            <v>SANDRA</v>
          </cell>
          <cell r="K1773" t="str">
            <v>SANCHEZ</v>
          </cell>
          <cell r="L1773" t="str">
            <v>NAVARRETE</v>
          </cell>
          <cell r="M1773">
            <v>4000</v>
          </cell>
          <cell r="N1773">
            <v>2.4</v>
          </cell>
          <cell r="O1773" t="str">
            <v>SEMANAL</v>
          </cell>
          <cell r="P1773">
            <v>40130</v>
          </cell>
        </row>
        <row r="1774">
          <cell r="B1774">
            <v>1821</v>
          </cell>
          <cell r="C1774"/>
          <cell r="D1774" t="str">
            <v>B</v>
          </cell>
          <cell r="E1774" t="str">
            <v>LIQUIDADO</v>
          </cell>
          <cell r="F1774"/>
          <cell r="G1774" t="str">
            <v>PERSONAL</v>
          </cell>
          <cell r="H1774" t="str">
            <v>Monica Flores Mendoza (DF)</v>
          </cell>
          <cell r="I1774"/>
          <cell r="J1774" t="str">
            <v>AZALIA</v>
          </cell>
          <cell r="K1774" t="str">
            <v>VERAZAS</v>
          </cell>
          <cell r="L1774" t="str">
            <v>ORDAZ</v>
          </cell>
          <cell r="M1774">
            <v>3000</v>
          </cell>
          <cell r="N1774">
            <v>2.57</v>
          </cell>
          <cell r="O1774" t="str">
            <v>SEMANAL</v>
          </cell>
          <cell r="P1774">
            <v>40130</v>
          </cell>
        </row>
        <row r="1775">
          <cell r="B1775">
            <v>1822</v>
          </cell>
          <cell r="C1775"/>
          <cell r="D1775" t="str">
            <v>D</v>
          </cell>
          <cell r="E1775" t="str">
            <v>LIQUIDADO</v>
          </cell>
          <cell r="F1775"/>
          <cell r="G1775" t="str">
            <v>PERSONAL</v>
          </cell>
          <cell r="H1775" t="str">
            <v>Monica Flores Mendoza (DF)</v>
          </cell>
          <cell r="I1775"/>
          <cell r="J1775" t="str">
            <v>IRMA</v>
          </cell>
          <cell r="K1775" t="str">
            <v>MARTINEZ</v>
          </cell>
          <cell r="L1775" t="str">
            <v>ARCOS</v>
          </cell>
          <cell r="M1775">
            <v>5000</v>
          </cell>
          <cell r="N1775">
            <v>2.33</v>
          </cell>
          <cell r="O1775" t="str">
            <v>SEMANAL</v>
          </cell>
          <cell r="P1775">
            <v>40130</v>
          </cell>
        </row>
        <row r="1776">
          <cell r="B1776">
            <v>1823</v>
          </cell>
          <cell r="C1776"/>
          <cell r="D1776" t="str">
            <v>B</v>
          </cell>
          <cell r="E1776" t="str">
            <v>LIQUIDADO</v>
          </cell>
          <cell r="F1776"/>
          <cell r="G1776" t="str">
            <v>PERSONAL</v>
          </cell>
          <cell r="H1776" t="str">
            <v>Marcela Lopez Munoz</v>
          </cell>
          <cell r="I1776"/>
          <cell r="J1776" t="str">
            <v>ALMA ROCIO</v>
          </cell>
          <cell r="K1776" t="str">
            <v>ONTIVEROS</v>
          </cell>
          <cell r="L1776" t="str">
            <v>PEREZ</v>
          </cell>
          <cell r="M1776">
            <v>5000</v>
          </cell>
          <cell r="N1776">
            <v>2.33</v>
          </cell>
          <cell r="O1776" t="str">
            <v>SEMANAL</v>
          </cell>
          <cell r="P1776">
            <v>40130</v>
          </cell>
        </row>
        <row r="1777">
          <cell r="B1777">
            <v>1824</v>
          </cell>
          <cell r="C1777"/>
          <cell r="D1777" t="str">
            <v>B</v>
          </cell>
          <cell r="E1777" t="str">
            <v>LIQUIDADO</v>
          </cell>
          <cell r="F1777"/>
          <cell r="G1777" t="str">
            <v>PERSONAL</v>
          </cell>
          <cell r="H1777" t="str">
            <v>Marcela Lopez Munoz</v>
          </cell>
          <cell r="I1777"/>
          <cell r="J1777" t="str">
            <v>GUADALUPE</v>
          </cell>
          <cell r="K1777" t="str">
            <v>RIOS</v>
          </cell>
          <cell r="L1777" t="str">
            <v>HERNANDEZ</v>
          </cell>
          <cell r="M1777">
            <v>3000</v>
          </cell>
          <cell r="N1777">
            <v>2.57</v>
          </cell>
          <cell r="O1777" t="str">
            <v>SEMANAL</v>
          </cell>
          <cell r="P1777">
            <v>40130</v>
          </cell>
        </row>
        <row r="1778">
          <cell r="B1778">
            <v>1825</v>
          </cell>
          <cell r="C1778"/>
          <cell r="D1778" t="str">
            <v>D</v>
          </cell>
          <cell r="E1778" t="str">
            <v>LIQUIDADO</v>
          </cell>
          <cell r="F1778"/>
          <cell r="G1778" t="str">
            <v>PERSONAL</v>
          </cell>
          <cell r="H1778" t="str">
            <v>Marcela Lopez Munoz</v>
          </cell>
          <cell r="I1778"/>
          <cell r="J1778" t="str">
            <v>ALICIA</v>
          </cell>
          <cell r="K1778" t="str">
            <v>VIDAL</v>
          </cell>
          <cell r="L1778" t="str">
            <v>ROSALES</v>
          </cell>
          <cell r="M1778">
            <v>3000</v>
          </cell>
          <cell r="N1778">
            <v>2.57</v>
          </cell>
          <cell r="O1778" t="str">
            <v>SEMANAL</v>
          </cell>
          <cell r="P1778">
            <v>40130</v>
          </cell>
        </row>
        <row r="1779">
          <cell r="B1779">
            <v>1826</v>
          </cell>
          <cell r="C1779"/>
          <cell r="D1779" t="str">
            <v>D</v>
          </cell>
          <cell r="E1779" t="str">
            <v>LIQUIDADO</v>
          </cell>
          <cell r="F1779"/>
          <cell r="G1779" t="str">
            <v>PERSONAL</v>
          </cell>
          <cell r="H1779" t="str">
            <v>Administracion</v>
          </cell>
          <cell r="I1779"/>
          <cell r="J1779" t="str">
            <v>Fernando</v>
          </cell>
          <cell r="K1779" t="str">
            <v>Sanchez</v>
          </cell>
          <cell r="L1779" t="str">
            <v>Cervantes</v>
          </cell>
          <cell r="M1779">
            <v>6800</v>
          </cell>
          <cell r="N1779">
            <v>0.38</v>
          </cell>
          <cell r="O1779" t="str">
            <v>CATORCENAL</v>
          </cell>
          <cell r="P1779">
            <v>40130</v>
          </cell>
        </row>
        <row r="1780">
          <cell r="B1780">
            <v>1827</v>
          </cell>
          <cell r="C1780"/>
          <cell r="D1780" t="str">
            <v>D</v>
          </cell>
          <cell r="E1780" t="str">
            <v>LIQUIDADO</v>
          </cell>
          <cell r="F1780"/>
          <cell r="G1780" t="str">
            <v>PERSONAL</v>
          </cell>
          <cell r="H1780" t="str">
            <v>Marcela Lopez Munoz</v>
          </cell>
          <cell r="I1780"/>
          <cell r="J1780" t="str">
            <v>MARIBEL</v>
          </cell>
          <cell r="K1780" t="str">
            <v>RODRIGUEZ</v>
          </cell>
          <cell r="L1780" t="str">
            <v>VEGA</v>
          </cell>
          <cell r="M1780">
            <v>4000</v>
          </cell>
          <cell r="N1780">
            <v>2.12</v>
          </cell>
          <cell r="O1780" t="str">
            <v>SEMANAL</v>
          </cell>
          <cell r="P1780">
            <v>40134</v>
          </cell>
        </row>
        <row r="1781">
          <cell r="B1781">
            <v>1829</v>
          </cell>
          <cell r="C1781"/>
          <cell r="D1781" t="str">
            <v>A</v>
          </cell>
          <cell r="E1781" t="str">
            <v>LIQUIDADO</v>
          </cell>
          <cell r="F1781"/>
          <cell r="G1781" t="str">
            <v>PERSONAL</v>
          </cell>
          <cell r="H1781" t="str">
            <v>Monica Flores Mendoza (DF)</v>
          </cell>
          <cell r="I1781"/>
          <cell r="J1781" t="str">
            <v>TOMASA</v>
          </cell>
          <cell r="K1781" t="str">
            <v>ALVARADO</v>
          </cell>
          <cell r="L1781" t="str">
            <v>RAMIREZ</v>
          </cell>
          <cell r="M1781">
            <v>6000</v>
          </cell>
          <cell r="N1781">
            <v>2.2599999999999998</v>
          </cell>
          <cell r="O1781" t="str">
            <v>SEMANAL</v>
          </cell>
          <cell r="P1781">
            <v>40134</v>
          </cell>
        </row>
        <row r="1782">
          <cell r="B1782">
            <v>1830</v>
          </cell>
          <cell r="C1782"/>
          <cell r="D1782" t="str">
            <v>A</v>
          </cell>
          <cell r="E1782" t="str">
            <v>LIQUIDADO</v>
          </cell>
          <cell r="F1782"/>
          <cell r="G1782" t="str">
            <v>PERSONAL</v>
          </cell>
          <cell r="H1782" t="str">
            <v>Josefina Ochoa</v>
          </cell>
          <cell r="I1782"/>
          <cell r="J1782" t="str">
            <v>PABLO</v>
          </cell>
          <cell r="K1782" t="str">
            <v>HERNANDEZ</v>
          </cell>
          <cell r="L1782" t="str">
            <v>CASTRO</v>
          </cell>
          <cell r="M1782">
            <v>15000</v>
          </cell>
          <cell r="N1782">
            <v>2.04</v>
          </cell>
          <cell r="O1782" t="str">
            <v>SEMANAL</v>
          </cell>
          <cell r="P1782">
            <v>40134</v>
          </cell>
        </row>
        <row r="1783">
          <cell r="B1783">
            <v>1831</v>
          </cell>
          <cell r="C1783"/>
          <cell r="D1783" t="str">
            <v>D</v>
          </cell>
          <cell r="E1783" t="str">
            <v>LIQUIDADO</v>
          </cell>
          <cell r="F1783"/>
          <cell r="G1783" t="str">
            <v>PERSONAL</v>
          </cell>
          <cell r="H1783" t="str">
            <v>Monica Flores Mendoza (DF)</v>
          </cell>
          <cell r="I1783"/>
          <cell r="J1783" t="str">
            <v>Roberto</v>
          </cell>
          <cell r="K1783" t="str">
            <v>HUERTA</v>
          </cell>
          <cell r="L1783" t="str">
            <v>ROSAS</v>
          </cell>
          <cell r="M1783">
            <v>7000</v>
          </cell>
          <cell r="N1783">
            <v>1.94</v>
          </cell>
          <cell r="O1783" t="str">
            <v>SEMANAL</v>
          </cell>
          <cell r="P1783">
            <v>40134</v>
          </cell>
        </row>
        <row r="1784">
          <cell r="B1784">
            <v>1832</v>
          </cell>
          <cell r="C1784"/>
          <cell r="D1784" t="str">
            <v>B</v>
          </cell>
          <cell r="E1784" t="str">
            <v>LIQUIDADO</v>
          </cell>
          <cell r="F1784"/>
          <cell r="G1784" t="str">
            <v>PERSONAL</v>
          </cell>
          <cell r="H1784" t="str">
            <v>Monica Flores Mendoza (DF)</v>
          </cell>
          <cell r="I1784"/>
          <cell r="J1784" t="str">
            <v>Berenice Yuridia</v>
          </cell>
          <cell r="K1784" t="str">
            <v>Islas</v>
          </cell>
          <cell r="L1784" t="str">
            <v>Matamoros</v>
          </cell>
          <cell r="M1784">
            <v>5000</v>
          </cell>
          <cell r="N1784">
            <v>4.04</v>
          </cell>
          <cell r="O1784" t="str">
            <v>CATORCENAL</v>
          </cell>
          <cell r="P1784">
            <v>40135</v>
          </cell>
        </row>
        <row r="1785">
          <cell r="B1785">
            <v>1833</v>
          </cell>
          <cell r="C1785"/>
          <cell r="D1785" t="str">
            <v>B</v>
          </cell>
          <cell r="E1785" t="str">
            <v>LIQUIDADO</v>
          </cell>
          <cell r="F1785"/>
          <cell r="G1785" t="str">
            <v>PERSONAL</v>
          </cell>
          <cell r="H1785" t="str">
            <v>Marcela Lopez Munoz</v>
          </cell>
          <cell r="I1785"/>
          <cell r="J1785" t="str">
            <v>MARTIN RICARDO</v>
          </cell>
          <cell r="K1785" t="str">
            <v>HERRERA</v>
          </cell>
          <cell r="L1785" t="str">
            <v>GARCIA</v>
          </cell>
          <cell r="M1785">
            <v>10000</v>
          </cell>
          <cell r="N1785">
            <v>4.45</v>
          </cell>
          <cell r="O1785" t="str">
            <v>QUINCENAL</v>
          </cell>
          <cell r="P1785">
            <v>40135</v>
          </cell>
        </row>
        <row r="1786">
          <cell r="B1786">
            <v>1834</v>
          </cell>
          <cell r="C1786"/>
          <cell r="D1786" t="str">
            <v>B</v>
          </cell>
          <cell r="E1786" t="str">
            <v>LIQUIDADO</v>
          </cell>
          <cell r="F1786"/>
          <cell r="G1786" t="str">
            <v>PERSONAL</v>
          </cell>
          <cell r="H1786" t="str">
            <v>Marcela Lopez Munoz</v>
          </cell>
          <cell r="I1786"/>
          <cell r="J1786" t="str">
            <v>ELENA GUADALUPE</v>
          </cell>
          <cell r="K1786" t="str">
            <v>PEREZ</v>
          </cell>
          <cell r="L1786" t="str">
            <v>RAMIREZ</v>
          </cell>
          <cell r="M1786">
            <v>5000</v>
          </cell>
          <cell r="N1786">
            <v>2.33</v>
          </cell>
          <cell r="O1786" t="str">
            <v>SEMANAL</v>
          </cell>
          <cell r="P1786">
            <v>40135</v>
          </cell>
        </row>
        <row r="1787">
          <cell r="B1787">
            <v>1836</v>
          </cell>
          <cell r="C1787"/>
          <cell r="D1787" t="str">
            <v>D</v>
          </cell>
          <cell r="E1787" t="str">
            <v>LIQUIDADO</v>
          </cell>
          <cell r="F1787"/>
          <cell r="G1787" t="str">
            <v>PERSONAL</v>
          </cell>
          <cell r="H1787" t="str">
            <v>Monica Flores Mendoza (DF)</v>
          </cell>
          <cell r="I1787"/>
          <cell r="J1787" t="str">
            <v>GABRIELA</v>
          </cell>
          <cell r="K1787" t="str">
            <v>GALICIA</v>
          </cell>
          <cell r="L1787" t="str">
            <v>HERNANDEZ</v>
          </cell>
          <cell r="M1787">
            <v>7000</v>
          </cell>
          <cell r="N1787">
            <v>2.23</v>
          </cell>
          <cell r="O1787" t="str">
            <v>SEMANAL</v>
          </cell>
          <cell r="P1787">
            <v>40135</v>
          </cell>
        </row>
        <row r="1788">
          <cell r="B1788">
            <v>1838</v>
          </cell>
          <cell r="C1788"/>
          <cell r="D1788" t="str">
            <v>C</v>
          </cell>
          <cell r="E1788" t="str">
            <v>LIQUIDADO</v>
          </cell>
          <cell r="F1788"/>
          <cell r="G1788" t="str">
            <v>PERSONAL</v>
          </cell>
          <cell r="H1788" t="str">
            <v>Angelica Tabares Lopez</v>
          </cell>
          <cell r="I1788"/>
          <cell r="J1788" t="str">
            <v>JUANA</v>
          </cell>
          <cell r="K1788" t="str">
            <v>ROMERO</v>
          </cell>
          <cell r="L1788" t="str">
            <v>NAVA</v>
          </cell>
          <cell r="M1788">
            <v>10000</v>
          </cell>
          <cell r="N1788">
            <v>1.87</v>
          </cell>
          <cell r="O1788" t="str">
            <v>SEMANAL</v>
          </cell>
          <cell r="P1788">
            <v>40137</v>
          </cell>
        </row>
        <row r="1789">
          <cell r="B1789">
            <v>1839</v>
          </cell>
          <cell r="C1789"/>
          <cell r="D1789" t="str">
            <v>D</v>
          </cell>
          <cell r="E1789" t="str">
            <v>LIQUIDADO</v>
          </cell>
          <cell r="F1789"/>
          <cell r="G1789" t="str">
            <v>PERSONAL</v>
          </cell>
          <cell r="H1789" t="str">
            <v>Marcela Lopez Munoz</v>
          </cell>
          <cell r="I1789"/>
          <cell r="J1789" t="str">
            <v>ESPERANZA</v>
          </cell>
          <cell r="K1789" t="str">
            <v>GARCIA</v>
          </cell>
          <cell r="L1789" t="str">
            <v>ENRIQUEZ</v>
          </cell>
          <cell r="M1789">
            <v>12000</v>
          </cell>
          <cell r="N1789">
            <v>3.6</v>
          </cell>
          <cell r="O1789" t="str">
            <v>CATORCENAL</v>
          </cell>
          <cell r="P1789">
            <v>40137</v>
          </cell>
        </row>
        <row r="1790">
          <cell r="B1790">
            <v>1840</v>
          </cell>
          <cell r="C1790"/>
          <cell r="D1790" t="str">
            <v>D</v>
          </cell>
          <cell r="E1790" t="str">
            <v>LIQUIDADO</v>
          </cell>
          <cell r="F1790"/>
          <cell r="G1790" t="str">
            <v>PERSONAL</v>
          </cell>
          <cell r="H1790" t="str">
            <v>Administracion</v>
          </cell>
          <cell r="I1790"/>
          <cell r="J1790" t="str">
            <v>Agustin</v>
          </cell>
          <cell r="K1790" t="str">
            <v>Manzo</v>
          </cell>
          <cell r="L1790" t="str">
            <v>Cardona</v>
          </cell>
          <cell r="M1790">
            <v>13846</v>
          </cell>
          <cell r="N1790">
            <v>4.1399999999999997</v>
          </cell>
          <cell r="O1790" t="str">
            <v>MENSUAL</v>
          </cell>
          <cell r="P1790">
            <v>40135</v>
          </cell>
        </row>
        <row r="1791">
          <cell r="B1791">
            <v>1841</v>
          </cell>
          <cell r="C1791"/>
          <cell r="D1791" t="str">
            <v>B</v>
          </cell>
          <cell r="E1791" t="str">
            <v>LIQUIDADO</v>
          </cell>
          <cell r="F1791"/>
          <cell r="G1791" t="str">
            <v>PERSONAL</v>
          </cell>
          <cell r="H1791" t="str">
            <v>Monica Flores Mendoza (DF)</v>
          </cell>
          <cell r="I1791"/>
          <cell r="J1791" t="str">
            <v>ANGELICA</v>
          </cell>
          <cell r="K1791" t="str">
            <v>SANCHEZ</v>
          </cell>
          <cell r="L1791" t="str">
            <v>ESPINOSA</v>
          </cell>
          <cell r="M1791">
            <v>7000</v>
          </cell>
          <cell r="N1791">
            <v>2.23</v>
          </cell>
          <cell r="O1791" t="str">
            <v>SEMANAL</v>
          </cell>
          <cell r="P1791">
            <v>40137</v>
          </cell>
        </row>
        <row r="1792">
          <cell r="B1792">
            <v>1842</v>
          </cell>
          <cell r="C1792"/>
          <cell r="D1792" t="str">
            <v>C</v>
          </cell>
          <cell r="E1792" t="str">
            <v>LIQUIDADO</v>
          </cell>
          <cell r="F1792"/>
          <cell r="G1792" t="str">
            <v>PERSONAL</v>
          </cell>
          <cell r="H1792" t="str">
            <v>Monica Flores Mendoza (DF)</v>
          </cell>
          <cell r="I1792"/>
          <cell r="J1792" t="str">
            <v>MARTHA GUADALUPE</v>
          </cell>
          <cell r="K1792" t="str">
            <v>ARENAS</v>
          </cell>
          <cell r="L1792" t="str">
            <v>MENDEZ</v>
          </cell>
          <cell r="M1792">
            <v>3000</v>
          </cell>
          <cell r="N1792">
            <v>2.57</v>
          </cell>
          <cell r="O1792" t="str">
            <v>SEMANAL</v>
          </cell>
          <cell r="P1792">
            <v>40137</v>
          </cell>
        </row>
        <row r="1793">
          <cell r="B1793">
            <v>1843</v>
          </cell>
          <cell r="C1793"/>
          <cell r="D1793" t="str">
            <v>D</v>
          </cell>
          <cell r="E1793" t="str">
            <v>LIQUIDADO</v>
          </cell>
          <cell r="F1793"/>
          <cell r="G1793" t="str">
            <v>PERSONAL</v>
          </cell>
          <cell r="H1793" t="str">
            <v>Monica Flores Mendoza (DF)</v>
          </cell>
          <cell r="I1793"/>
          <cell r="J1793" t="str">
            <v>OSCAR</v>
          </cell>
          <cell r="K1793" t="str">
            <v>VAZQUEZ</v>
          </cell>
          <cell r="L1793" t="str">
            <v>GARCIA</v>
          </cell>
          <cell r="M1793">
            <v>3000</v>
          </cell>
          <cell r="N1793">
            <v>2.57</v>
          </cell>
          <cell r="O1793" t="str">
            <v>SEMANAL</v>
          </cell>
          <cell r="P1793">
            <v>40137</v>
          </cell>
        </row>
        <row r="1794">
          <cell r="B1794">
            <v>1844</v>
          </cell>
          <cell r="C1794"/>
          <cell r="D1794" t="str">
            <v>C</v>
          </cell>
          <cell r="E1794" t="str">
            <v>LIQUIDADO</v>
          </cell>
          <cell r="F1794"/>
          <cell r="G1794" t="str">
            <v>PERSONAL</v>
          </cell>
          <cell r="H1794" t="str">
            <v>Angelica Tabares Lopez</v>
          </cell>
          <cell r="I1794"/>
          <cell r="J1794" t="str">
            <v>CLAUDIA</v>
          </cell>
          <cell r="K1794" t="str">
            <v>GUTIERREZ</v>
          </cell>
          <cell r="L1794" t="str">
            <v>ROSAS</v>
          </cell>
          <cell r="M1794">
            <v>10000</v>
          </cell>
          <cell r="N1794">
            <v>2.15</v>
          </cell>
          <cell r="O1794" t="str">
            <v>SEMANAL</v>
          </cell>
          <cell r="P1794">
            <v>40136</v>
          </cell>
        </row>
        <row r="1795">
          <cell r="B1795">
            <v>1845</v>
          </cell>
          <cell r="C1795"/>
          <cell r="D1795" t="str">
            <v>B</v>
          </cell>
          <cell r="E1795" t="str">
            <v>LIQUIDADO</v>
          </cell>
          <cell r="F1795"/>
          <cell r="G1795" t="str">
            <v>PERSONAL</v>
          </cell>
          <cell r="H1795" t="str">
            <v>Angelica Tabares Lopez</v>
          </cell>
          <cell r="I1795"/>
          <cell r="J1795" t="str">
            <v>NOE</v>
          </cell>
          <cell r="K1795" t="str">
            <v>SANCHEZ</v>
          </cell>
          <cell r="L1795" t="str">
            <v>GALVAN</v>
          </cell>
          <cell r="M1795">
            <v>5000</v>
          </cell>
          <cell r="N1795">
            <v>2.33</v>
          </cell>
          <cell r="O1795" t="str">
            <v>SEMANAL</v>
          </cell>
          <cell r="P1795">
            <v>40136</v>
          </cell>
        </row>
        <row r="1796">
          <cell r="B1796">
            <v>1846</v>
          </cell>
          <cell r="C1796"/>
          <cell r="D1796" t="str">
            <v>B</v>
          </cell>
          <cell r="E1796" t="str">
            <v>LIQUIDADO</v>
          </cell>
          <cell r="F1796"/>
          <cell r="G1796" t="str">
            <v>PERSONAL</v>
          </cell>
          <cell r="H1796" t="str">
            <v>Angelica Tabares Lopez</v>
          </cell>
          <cell r="I1796"/>
          <cell r="J1796" t="str">
            <v>EMELINA</v>
          </cell>
          <cell r="K1796" t="str">
            <v>HARO</v>
          </cell>
          <cell r="L1796" t="str">
            <v>GARCIA</v>
          </cell>
          <cell r="M1796">
            <v>8000</v>
          </cell>
          <cell r="N1796">
            <v>2.19</v>
          </cell>
          <cell r="O1796" t="str">
            <v>SEMANAL</v>
          </cell>
          <cell r="P1796">
            <v>40136</v>
          </cell>
        </row>
        <row r="1797">
          <cell r="B1797">
            <v>1847</v>
          </cell>
          <cell r="C1797"/>
          <cell r="D1797" t="str">
            <v>D</v>
          </cell>
          <cell r="E1797" t="str">
            <v>LIQUIDADO</v>
          </cell>
          <cell r="F1797"/>
          <cell r="G1797" t="str">
            <v>PERSONAL</v>
          </cell>
          <cell r="H1797" t="str">
            <v>Angelica Tabares Lopez</v>
          </cell>
          <cell r="I1797"/>
          <cell r="J1797" t="str">
            <v>CELIA</v>
          </cell>
          <cell r="K1797" t="str">
            <v>TORRES</v>
          </cell>
          <cell r="L1797" t="str">
            <v>ESPINOSA</v>
          </cell>
          <cell r="M1797">
            <v>9000</v>
          </cell>
          <cell r="N1797">
            <v>2.17</v>
          </cell>
          <cell r="O1797" t="str">
            <v>SEMANAL</v>
          </cell>
          <cell r="P1797">
            <v>40136</v>
          </cell>
        </row>
        <row r="1798">
          <cell r="B1798">
            <v>1848</v>
          </cell>
          <cell r="C1798"/>
          <cell r="D1798" t="str">
            <v>B</v>
          </cell>
          <cell r="E1798" t="str">
            <v>LIQUIDADO</v>
          </cell>
          <cell r="F1798"/>
          <cell r="G1798" t="str">
            <v>PERSONAL</v>
          </cell>
          <cell r="H1798" t="str">
            <v>Angelica Tabares Lopez</v>
          </cell>
          <cell r="I1798"/>
          <cell r="J1798" t="str">
            <v>ADRIANA</v>
          </cell>
          <cell r="K1798" t="str">
            <v>ANDRES</v>
          </cell>
          <cell r="L1798" t="str">
            <v>MENDEZ</v>
          </cell>
          <cell r="M1798">
            <v>7000</v>
          </cell>
          <cell r="N1798">
            <v>2.23</v>
          </cell>
          <cell r="O1798" t="str">
            <v>SEMANAL</v>
          </cell>
          <cell r="P1798">
            <v>40136</v>
          </cell>
        </row>
        <row r="1799">
          <cell r="B1799">
            <v>1849</v>
          </cell>
          <cell r="C1799"/>
          <cell r="D1799" t="str">
            <v>C</v>
          </cell>
          <cell r="E1799" t="str">
            <v>LIQUIDADO</v>
          </cell>
          <cell r="F1799"/>
          <cell r="G1799" t="str">
            <v>PERSONAL</v>
          </cell>
          <cell r="H1799" t="str">
            <v>Monica Flores Mendoza (DF)</v>
          </cell>
          <cell r="I1799"/>
          <cell r="J1799" t="str">
            <v>Carlos</v>
          </cell>
          <cell r="K1799" t="str">
            <v>ROSALES</v>
          </cell>
          <cell r="L1799" t="str">
            <v>SANCHEZ</v>
          </cell>
          <cell r="M1799">
            <v>10000</v>
          </cell>
          <cell r="N1799">
            <v>1.87</v>
          </cell>
          <cell r="O1799" t="str">
            <v>SEMANAL</v>
          </cell>
          <cell r="P1799">
            <v>40137</v>
          </cell>
        </row>
        <row r="1800">
          <cell r="B1800">
            <v>1850</v>
          </cell>
          <cell r="C1800"/>
          <cell r="D1800" t="str">
            <v>B</v>
          </cell>
          <cell r="E1800" t="str">
            <v>LIQUIDADO</v>
          </cell>
          <cell r="F1800"/>
          <cell r="G1800" t="str">
            <v>PERSONAL</v>
          </cell>
          <cell r="H1800" t="str">
            <v>Monica Flores Mendoza (DF)</v>
          </cell>
          <cell r="I1800"/>
          <cell r="J1800" t="str">
            <v>MA ESPERANZA ARELY</v>
          </cell>
          <cell r="K1800" t="str">
            <v>HERRERA</v>
          </cell>
          <cell r="L1800" t="str">
            <v>LOPEZ</v>
          </cell>
          <cell r="M1800">
            <v>3000</v>
          </cell>
          <cell r="N1800">
            <v>4.5199999999999996</v>
          </cell>
          <cell r="O1800" t="str">
            <v>CATORCENAL</v>
          </cell>
          <cell r="P1800">
            <v>40137</v>
          </cell>
        </row>
        <row r="1801">
          <cell r="B1801">
            <v>1851</v>
          </cell>
          <cell r="C1801"/>
          <cell r="D1801" t="str">
            <v>C</v>
          </cell>
          <cell r="E1801" t="str">
            <v>LIQUIDADO</v>
          </cell>
          <cell r="F1801"/>
          <cell r="G1801" t="str">
            <v>PERSONAL</v>
          </cell>
          <cell r="H1801" t="str">
            <v>Monica Flores Mendoza (DF)</v>
          </cell>
          <cell r="I1801"/>
          <cell r="J1801" t="str">
            <v>JOSE ANTONIO</v>
          </cell>
          <cell r="K1801" t="str">
            <v>NAVARRO</v>
          </cell>
          <cell r="L1801" t="str">
            <v>TAPIA</v>
          </cell>
          <cell r="M1801">
            <v>13000</v>
          </cell>
          <cell r="N1801">
            <v>1.8</v>
          </cell>
          <cell r="O1801" t="str">
            <v>CATORCENAL</v>
          </cell>
          <cell r="P1801">
            <v>40137</v>
          </cell>
        </row>
        <row r="1802">
          <cell r="B1802">
            <v>1852</v>
          </cell>
          <cell r="C1802"/>
          <cell r="D1802" t="str">
            <v>B</v>
          </cell>
          <cell r="E1802" t="str">
            <v>LIQUIDADO</v>
          </cell>
          <cell r="F1802"/>
          <cell r="G1802" t="str">
            <v>PERSONAL</v>
          </cell>
          <cell r="H1802" t="str">
            <v>Monica Flores Mendoza (DF)</v>
          </cell>
          <cell r="I1802"/>
          <cell r="J1802" t="str">
            <v>MARTIN</v>
          </cell>
          <cell r="K1802" t="str">
            <v>AVILES</v>
          </cell>
          <cell r="L1802" t="str">
            <v>OLGUIN</v>
          </cell>
          <cell r="M1802">
            <v>7000</v>
          </cell>
          <cell r="N1802">
            <v>2.23</v>
          </cell>
          <cell r="O1802" t="str">
            <v>SEMANAL</v>
          </cell>
          <cell r="P1802">
            <v>40137</v>
          </cell>
        </row>
        <row r="1803">
          <cell r="B1803">
            <v>1853</v>
          </cell>
          <cell r="C1803"/>
          <cell r="D1803" t="str">
            <v>A</v>
          </cell>
          <cell r="E1803" t="str">
            <v>LIQUIDADO</v>
          </cell>
          <cell r="F1803"/>
          <cell r="G1803" t="str">
            <v>PERSONAL</v>
          </cell>
          <cell r="H1803" t="str">
            <v>Monica Flores Mendoza (DF)</v>
          </cell>
          <cell r="I1803"/>
          <cell r="J1803" t="str">
            <v>JOSE BENIGNO ROBERTO</v>
          </cell>
          <cell r="K1803" t="str">
            <v>BARRON</v>
          </cell>
          <cell r="L1803" t="str">
            <v>MEDRANO</v>
          </cell>
          <cell r="M1803">
            <v>10000</v>
          </cell>
          <cell r="N1803">
            <v>4.3</v>
          </cell>
          <cell r="O1803" t="str">
            <v>CATORCENAL</v>
          </cell>
          <cell r="P1803">
            <v>40137</v>
          </cell>
        </row>
        <row r="1804">
          <cell r="B1804">
            <v>1854</v>
          </cell>
          <cell r="C1804"/>
          <cell r="D1804" t="str">
            <v>C</v>
          </cell>
          <cell r="E1804" t="str">
            <v>LIQUIDADO</v>
          </cell>
          <cell r="F1804"/>
          <cell r="G1804" t="str">
            <v>PERSONAL</v>
          </cell>
          <cell r="H1804" t="str">
            <v>Monica Flores Mendoza (DF)</v>
          </cell>
          <cell r="I1804"/>
          <cell r="J1804" t="str">
            <v>MARIA GUADALUPE</v>
          </cell>
          <cell r="K1804" t="str">
            <v>ALANIZ</v>
          </cell>
          <cell r="L1804" t="str">
            <v>NUNEZ</v>
          </cell>
          <cell r="M1804">
            <v>4000</v>
          </cell>
          <cell r="N1804">
            <v>2.4</v>
          </cell>
          <cell r="O1804" t="str">
            <v>SEMANAL</v>
          </cell>
          <cell r="P1804">
            <v>40137</v>
          </cell>
        </row>
        <row r="1805">
          <cell r="B1805">
            <v>1855</v>
          </cell>
          <cell r="C1805"/>
          <cell r="D1805" t="str">
            <v>D</v>
          </cell>
          <cell r="E1805" t="str">
            <v>LIQUIDADO</v>
          </cell>
          <cell r="F1805"/>
          <cell r="G1805" t="str">
            <v>PERSONAL</v>
          </cell>
          <cell r="H1805" t="str">
            <v>Marcela Lopez Munoz</v>
          </cell>
          <cell r="I1805"/>
          <cell r="J1805" t="str">
            <v>MARIA EPIFANIA</v>
          </cell>
          <cell r="K1805" t="str">
            <v>CARRERA</v>
          </cell>
          <cell r="L1805" t="str">
            <v>VASQUEZ</v>
          </cell>
          <cell r="M1805">
            <v>12000</v>
          </cell>
          <cell r="N1805">
            <v>3.6</v>
          </cell>
          <cell r="O1805" t="str">
            <v>CATORCENAL</v>
          </cell>
          <cell r="P1805">
            <v>40137</v>
          </cell>
        </row>
        <row r="1806">
          <cell r="B1806">
            <v>1856</v>
          </cell>
          <cell r="C1806"/>
          <cell r="D1806" t="str">
            <v>C</v>
          </cell>
          <cell r="E1806" t="str">
            <v>LIQUIDADO</v>
          </cell>
          <cell r="F1806"/>
          <cell r="G1806" t="str">
            <v>PERSONAL</v>
          </cell>
          <cell r="H1806" t="str">
            <v>Marcela Lopez Munoz</v>
          </cell>
          <cell r="I1806"/>
          <cell r="J1806" t="str">
            <v>JOSE MANUEL</v>
          </cell>
          <cell r="K1806" t="str">
            <v>CARBAJAL</v>
          </cell>
          <cell r="L1806" t="str">
            <v>ISLAS</v>
          </cell>
          <cell r="M1806">
            <v>5000</v>
          </cell>
          <cell r="N1806">
            <v>2.02</v>
          </cell>
          <cell r="O1806" t="str">
            <v>SEMANAL</v>
          </cell>
          <cell r="P1806">
            <v>40137</v>
          </cell>
        </row>
        <row r="1807">
          <cell r="B1807">
            <v>1857</v>
          </cell>
          <cell r="C1807"/>
          <cell r="D1807" t="str">
            <v>B</v>
          </cell>
          <cell r="E1807" t="str">
            <v>LIQUIDADO</v>
          </cell>
          <cell r="F1807"/>
          <cell r="G1807" t="str">
            <v>PERSONAL</v>
          </cell>
          <cell r="H1807" t="str">
            <v>Marcela Lopez Munoz</v>
          </cell>
          <cell r="I1807"/>
          <cell r="J1807" t="str">
            <v>SOLEDAD</v>
          </cell>
          <cell r="K1807" t="str">
            <v>OROZCO</v>
          </cell>
          <cell r="L1807" t="str">
            <v>REYES</v>
          </cell>
          <cell r="M1807">
            <v>5000</v>
          </cell>
          <cell r="N1807">
            <v>2.33</v>
          </cell>
          <cell r="O1807" t="str">
            <v>SEMANAL</v>
          </cell>
          <cell r="P1807">
            <v>40137</v>
          </cell>
        </row>
        <row r="1808">
          <cell r="B1808">
            <v>1858</v>
          </cell>
          <cell r="C1808"/>
          <cell r="D1808" t="str">
            <v>A</v>
          </cell>
          <cell r="E1808" t="str">
            <v>LIQUIDADO</v>
          </cell>
          <cell r="F1808"/>
          <cell r="G1808" t="str">
            <v>PERSONAL</v>
          </cell>
          <cell r="H1808" t="str">
            <v>Marcela Lopez Munoz</v>
          </cell>
          <cell r="I1808"/>
          <cell r="J1808" t="str">
            <v>ANA MARIA</v>
          </cell>
          <cell r="K1808" t="str">
            <v>SALAZAR</v>
          </cell>
          <cell r="L1808" t="str">
            <v>RODRIGUEZ</v>
          </cell>
          <cell r="M1808">
            <v>5000</v>
          </cell>
          <cell r="N1808">
            <v>2.33</v>
          </cell>
          <cell r="O1808" t="str">
            <v>SEMANAL</v>
          </cell>
          <cell r="P1808">
            <v>40140</v>
          </cell>
        </row>
        <row r="1809">
          <cell r="B1809">
            <v>1859</v>
          </cell>
          <cell r="C1809"/>
          <cell r="D1809" t="str">
            <v>C</v>
          </cell>
          <cell r="E1809" t="str">
            <v>LIQUIDADO</v>
          </cell>
          <cell r="F1809"/>
          <cell r="G1809" t="str">
            <v>PERSONAL</v>
          </cell>
          <cell r="H1809" t="str">
            <v>Angelica Tabares Lopez</v>
          </cell>
          <cell r="I1809"/>
          <cell r="J1809" t="str">
            <v>GUILLERMO</v>
          </cell>
          <cell r="K1809" t="str">
            <v>SEVILLA</v>
          </cell>
          <cell r="L1809" t="str">
            <v>MEJIA</v>
          </cell>
          <cell r="M1809">
            <v>8000</v>
          </cell>
          <cell r="N1809">
            <v>4.38</v>
          </cell>
          <cell r="O1809" t="str">
            <v>CATORCENAL</v>
          </cell>
          <cell r="P1809">
            <v>40140</v>
          </cell>
        </row>
        <row r="1810">
          <cell r="B1810">
            <v>1860</v>
          </cell>
          <cell r="C1810"/>
          <cell r="D1810" t="str">
            <v>B</v>
          </cell>
          <cell r="E1810" t="str">
            <v>LIQUIDADO</v>
          </cell>
          <cell r="F1810"/>
          <cell r="G1810" t="str">
            <v>PERSONAL</v>
          </cell>
          <cell r="H1810" t="str">
            <v>Angelica Tabares Lopez</v>
          </cell>
          <cell r="I1810"/>
          <cell r="J1810" t="str">
            <v>LUCIA</v>
          </cell>
          <cell r="K1810" t="str">
            <v>CARRILLO</v>
          </cell>
          <cell r="L1810" t="str">
            <v>GARCIA</v>
          </cell>
          <cell r="M1810">
            <v>8000</v>
          </cell>
          <cell r="N1810">
            <v>4.38</v>
          </cell>
          <cell r="O1810" t="str">
            <v>CATORCENAL</v>
          </cell>
          <cell r="P1810">
            <v>40140</v>
          </cell>
        </row>
        <row r="1811">
          <cell r="B1811">
            <v>1861</v>
          </cell>
          <cell r="C1811"/>
          <cell r="D1811" t="str">
            <v>B</v>
          </cell>
          <cell r="E1811" t="str">
            <v>LIQUIDADO</v>
          </cell>
          <cell r="F1811"/>
          <cell r="G1811" t="str">
            <v>PERSONAL</v>
          </cell>
          <cell r="H1811" t="str">
            <v>Monica Flores Mendoza (DF)</v>
          </cell>
          <cell r="I1811"/>
          <cell r="J1811" t="str">
            <v>YOLANDA</v>
          </cell>
          <cell r="K1811" t="str">
            <v>RIOS</v>
          </cell>
          <cell r="L1811" t="str">
            <v>PEREZ</v>
          </cell>
          <cell r="M1811">
            <v>12000</v>
          </cell>
          <cell r="N1811">
            <v>1.8</v>
          </cell>
          <cell r="O1811" t="str">
            <v>SEMANAL</v>
          </cell>
          <cell r="P1811">
            <v>40141</v>
          </cell>
        </row>
        <row r="1812">
          <cell r="B1812">
            <v>1862</v>
          </cell>
          <cell r="C1812"/>
          <cell r="D1812" t="str">
            <v>C</v>
          </cell>
          <cell r="E1812" t="str">
            <v>LIQUIDADO</v>
          </cell>
          <cell r="F1812"/>
          <cell r="G1812" t="str">
            <v>PERSONAL</v>
          </cell>
          <cell r="H1812" t="str">
            <v>Marcela Lopez Munoz</v>
          </cell>
          <cell r="I1812"/>
          <cell r="J1812" t="str">
            <v>Marco Antonio</v>
          </cell>
          <cell r="K1812" t="str">
            <v>Galvan</v>
          </cell>
          <cell r="L1812" t="str">
            <v>Reyes</v>
          </cell>
          <cell r="M1812">
            <v>16000</v>
          </cell>
          <cell r="N1812">
            <v>1.78</v>
          </cell>
          <cell r="O1812" t="str">
            <v>SEMANAL</v>
          </cell>
          <cell r="P1812">
            <v>40141</v>
          </cell>
        </row>
        <row r="1813">
          <cell r="B1813">
            <v>1863</v>
          </cell>
          <cell r="C1813"/>
          <cell r="D1813" t="str">
            <v>D</v>
          </cell>
          <cell r="E1813" t="str">
            <v>LIQUIDADO</v>
          </cell>
          <cell r="F1813"/>
          <cell r="G1813" t="str">
            <v>PERSONAL</v>
          </cell>
          <cell r="H1813" t="str">
            <v>Marcela Lopez Munoz</v>
          </cell>
          <cell r="I1813"/>
          <cell r="J1813" t="str">
            <v>SUSANA</v>
          </cell>
          <cell r="K1813" t="str">
            <v>VALDESPINO</v>
          </cell>
          <cell r="L1813" t="str">
            <v>OCADIO</v>
          </cell>
          <cell r="M1813">
            <v>8000</v>
          </cell>
          <cell r="N1813">
            <v>1.91</v>
          </cell>
          <cell r="O1813" t="str">
            <v>SEMANAL</v>
          </cell>
          <cell r="P1813">
            <v>40141</v>
          </cell>
        </row>
        <row r="1814">
          <cell r="B1814">
            <v>1864</v>
          </cell>
          <cell r="C1814"/>
          <cell r="D1814" t="str">
            <v>B</v>
          </cell>
          <cell r="E1814" t="str">
            <v>LIQUIDADO</v>
          </cell>
          <cell r="F1814"/>
          <cell r="G1814" t="str">
            <v>PERSONAL</v>
          </cell>
          <cell r="H1814" t="str">
            <v>Marcela Lopez Munoz</v>
          </cell>
          <cell r="I1814"/>
          <cell r="J1814" t="str">
            <v>JORGE LORENZO</v>
          </cell>
          <cell r="K1814" t="str">
            <v>SANCHEZ</v>
          </cell>
          <cell r="L1814" t="str">
            <v>CRUZ</v>
          </cell>
          <cell r="M1814">
            <v>5000</v>
          </cell>
          <cell r="N1814">
            <v>2.33</v>
          </cell>
          <cell r="O1814" t="str">
            <v>SEMANAL</v>
          </cell>
          <cell r="P1814">
            <v>40141</v>
          </cell>
        </row>
        <row r="1815">
          <cell r="B1815">
            <v>1865</v>
          </cell>
          <cell r="C1815"/>
          <cell r="D1815" t="str">
            <v>D</v>
          </cell>
          <cell r="E1815" t="str">
            <v>LIQUIDADO</v>
          </cell>
          <cell r="F1815"/>
          <cell r="G1815" t="str">
            <v>PERSONAL</v>
          </cell>
          <cell r="H1815" t="str">
            <v>Josefina Ochoa</v>
          </cell>
          <cell r="I1815"/>
          <cell r="J1815" t="str">
            <v>JOAQUIN</v>
          </cell>
          <cell r="K1815" t="str">
            <v>ROMANO</v>
          </cell>
          <cell r="L1815" t="str">
            <v>ROMANO</v>
          </cell>
          <cell r="M1815">
            <v>4000</v>
          </cell>
          <cell r="N1815">
            <v>2.4</v>
          </cell>
          <cell r="O1815" t="str">
            <v>SEMANAL</v>
          </cell>
          <cell r="P1815">
            <v>40141</v>
          </cell>
        </row>
        <row r="1816">
          <cell r="B1816">
            <v>1866</v>
          </cell>
          <cell r="C1816"/>
          <cell r="D1816" t="str">
            <v>A</v>
          </cell>
          <cell r="E1816" t="str">
            <v>LIQUIDADO</v>
          </cell>
          <cell r="F1816"/>
          <cell r="G1816" t="str">
            <v>PERSONAL</v>
          </cell>
          <cell r="H1816" t="str">
            <v>Monica Flores Mendoza (DF)</v>
          </cell>
          <cell r="I1816"/>
          <cell r="J1816" t="str">
            <v>VICTOR</v>
          </cell>
          <cell r="K1816" t="str">
            <v>GONZALEZ</v>
          </cell>
          <cell r="L1816" t="str">
            <v>ANTONIO</v>
          </cell>
          <cell r="M1816">
            <v>20000</v>
          </cell>
          <cell r="N1816">
            <v>2</v>
          </cell>
          <cell r="O1816" t="str">
            <v>SEMANAL</v>
          </cell>
          <cell r="P1816">
            <v>40141</v>
          </cell>
        </row>
        <row r="1817">
          <cell r="B1817">
            <v>1867</v>
          </cell>
          <cell r="C1817"/>
          <cell r="D1817" t="str">
            <v>C</v>
          </cell>
          <cell r="E1817" t="str">
            <v>LIQUIDADO</v>
          </cell>
          <cell r="F1817"/>
          <cell r="G1817" t="str">
            <v>PERSONAL</v>
          </cell>
          <cell r="H1817" t="str">
            <v>Monica Flores Mendoza (DF)</v>
          </cell>
          <cell r="I1817"/>
          <cell r="J1817" t="str">
            <v>ROBERTO</v>
          </cell>
          <cell r="K1817" t="str">
            <v>CHAVEZ</v>
          </cell>
          <cell r="L1817" t="str">
            <v>MUNOZ</v>
          </cell>
          <cell r="M1817">
            <v>3000</v>
          </cell>
          <cell r="N1817">
            <v>2.57</v>
          </cell>
          <cell r="O1817" t="str">
            <v>SEMANAL</v>
          </cell>
          <cell r="P1817">
            <v>40141</v>
          </cell>
        </row>
        <row r="1818">
          <cell r="B1818">
            <v>1868</v>
          </cell>
          <cell r="C1818"/>
          <cell r="D1818" t="str">
            <v>B</v>
          </cell>
          <cell r="E1818" t="str">
            <v>LIQUIDADO</v>
          </cell>
          <cell r="F1818"/>
          <cell r="G1818" t="str">
            <v>PERSONAL</v>
          </cell>
          <cell r="H1818" t="str">
            <v>Marcela Lopez Munoz</v>
          </cell>
          <cell r="I1818"/>
          <cell r="J1818" t="str">
            <v>ALICIA</v>
          </cell>
          <cell r="K1818" t="str">
            <v>NEPOMUCENO</v>
          </cell>
          <cell r="L1818" t="str">
            <v>DIONICIO</v>
          </cell>
          <cell r="M1818">
            <v>4000</v>
          </cell>
          <cell r="N1818">
            <v>2.4</v>
          </cell>
          <cell r="O1818" t="str">
            <v>SEMANAL</v>
          </cell>
          <cell r="P1818">
            <v>40141</v>
          </cell>
        </row>
        <row r="1819">
          <cell r="B1819">
            <v>1869</v>
          </cell>
          <cell r="C1819"/>
          <cell r="D1819" t="str">
            <v>C</v>
          </cell>
          <cell r="E1819" t="str">
            <v>LIQUIDADO</v>
          </cell>
          <cell r="F1819"/>
          <cell r="G1819" t="str">
            <v>PERSONAL</v>
          </cell>
          <cell r="H1819" t="str">
            <v>Marcela Lopez Munoz</v>
          </cell>
          <cell r="I1819"/>
          <cell r="J1819" t="str">
            <v>EVA</v>
          </cell>
          <cell r="K1819" t="str">
            <v>SOMILLEDA</v>
          </cell>
          <cell r="L1819" t="str">
            <v>MARTINEZ</v>
          </cell>
          <cell r="M1819">
            <v>5000</v>
          </cell>
          <cell r="N1819">
            <v>2.33</v>
          </cell>
          <cell r="O1819" t="str">
            <v>SEMANAL</v>
          </cell>
          <cell r="P1819">
            <v>40141</v>
          </cell>
        </row>
        <row r="1820">
          <cell r="B1820">
            <v>1870</v>
          </cell>
          <cell r="C1820"/>
          <cell r="D1820" t="str">
            <v>D</v>
          </cell>
          <cell r="E1820" t="str">
            <v>LIQUIDADO</v>
          </cell>
          <cell r="F1820"/>
          <cell r="G1820" t="str">
            <v>PERSONAL</v>
          </cell>
          <cell r="H1820" t="str">
            <v>Marcela Lopez Munoz</v>
          </cell>
          <cell r="I1820"/>
          <cell r="J1820" t="str">
            <v>JOSE LUIS</v>
          </cell>
          <cell r="K1820" t="str">
            <v>GARCIA</v>
          </cell>
          <cell r="L1820"/>
          <cell r="M1820">
            <v>11000</v>
          </cell>
          <cell r="N1820">
            <v>1.81</v>
          </cell>
          <cell r="O1820" t="str">
            <v>SEMANAL</v>
          </cell>
          <cell r="P1820">
            <v>40141</v>
          </cell>
        </row>
        <row r="1821">
          <cell r="B1821">
            <v>1871</v>
          </cell>
          <cell r="C1821"/>
          <cell r="D1821" t="str">
            <v>D</v>
          </cell>
          <cell r="E1821" t="str">
            <v>LIQUIDADO</v>
          </cell>
          <cell r="F1821"/>
          <cell r="G1821" t="str">
            <v>PERSONAL</v>
          </cell>
          <cell r="H1821" t="str">
            <v>Angelica Tabares Lopez</v>
          </cell>
          <cell r="I1821"/>
          <cell r="J1821" t="str">
            <v>JOB</v>
          </cell>
          <cell r="K1821" t="str">
            <v>ESTRADA</v>
          </cell>
          <cell r="L1821" t="str">
            <v>MARTINEZ</v>
          </cell>
          <cell r="M1821">
            <v>12000</v>
          </cell>
          <cell r="N1821">
            <v>2.06</v>
          </cell>
          <cell r="O1821" t="str">
            <v>SEMANAL</v>
          </cell>
          <cell r="P1821">
            <v>40141</v>
          </cell>
        </row>
        <row r="1822">
          <cell r="B1822">
            <v>1872</v>
          </cell>
          <cell r="C1822"/>
          <cell r="D1822" t="str">
            <v>B</v>
          </cell>
          <cell r="E1822" t="str">
            <v>LIQUIDADO</v>
          </cell>
          <cell r="F1822"/>
          <cell r="G1822" t="str">
            <v>PERSONAL</v>
          </cell>
          <cell r="H1822" t="str">
            <v>Monica Flores Mendoza (DF)</v>
          </cell>
          <cell r="I1822"/>
          <cell r="J1822" t="str">
            <v>MARIA GUADALUPE</v>
          </cell>
          <cell r="K1822" t="str">
            <v>GARCIA</v>
          </cell>
          <cell r="L1822" t="str">
            <v>OCHOA</v>
          </cell>
          <cell r="M1822">
            <v>12000</v>
          </cell>
          <cell r="N1822">
            <v>1.8</v>
          </cell>
          <cell r="O1822" t="str">
            <v>SEMANAL</v>
          </cell>
          <cell r="P1822">
            <v>40142</v>
          </cell>
        </row>
        <row r="1823">
          <cell r="B1823">
            <v>1873</v>
          </cell>
          <cell r="C1823"/>
          <cell r="D1823" t="str">
            <v>D</v>
          </cell>
          <cell r="E1823" t="str">
            <v>LIQUIDADO</v>
          </cell>
          <cell r="F1823"/>
          <cell r="G1823" t="str">
            <v>PERSONAL</v>
          </cell>
          <cell r="H1823" t="str">
            <v>Josefina Ochoa</v>
          </cell>
          <cell r="I1823"/>
          <cell r="J1823" t="str">
            <v>ALMA ELIZABETH</v>
          </cell>
          <cell r="K1823" t="str">
            <v>PONCE</v>
          </cell>
          <cell r="L1823" t="str">
            <v>ZUNIGA</v>
          </cell>
          <cell r="M1823">
            <v>5000</v>
          </cell>
          <cell r="N1823">
            <v>2.33</v>
          </cell>
          <cell r="O1823" t="str">
            <v>SEMANAL</v>
          </cell>
          <cell r="P1823">
            <v>40142</v>
          </cell>
        </row>
        <row r="1824">
          <cell r="B1824">
            <v>1874</v>
          </cell>
          <cell r="C1824"/>
          <cell r="D1824" t="str">
            <v>C</v>
          </cell>
          <cell r="E1824" t="str">
            <v>LIQUIDADO</v>
          </cell>
          <cell r="F1824"/>
          <cell r="G1824" t="str">
            <v>PERSONAL</v>
          </cell>
          <cell r="H1824" t="str">
            <v>Monica Flores Mendoza (DF)</v>
          </cell>
          <cell r="I1824"/>
          <cell r="J1824" t="str">
            <v>YOLANDA</v>
          </cell>
          <cell r="K1824" t="str">
            <v>CASTILLO</v>
          </cell>
          <cell r="L1824" t="str">
            <v>ORTEGA</v>
          </cell>
          <cell r="M1824">
            <v>3000</v>
          </cell>
          <cell r="N1824">
            <v>2.57</v>
          </cell>
          <cell r="O1824" t="str">
            <v>SEMANAL</v>
          </cell>
          <cell r="P1824">
            <v>40142</v>
          </cell>
        </row>
        <row r="1825">
          <cell r="B1825">
            <v>1875</v>
          </cell>
          <cell r="C1825"/>
          <cell r="D1825" t="str">
            <v>B</v>
          </cell>
          <cell r="E1825" t="str">
            <v>LIQUIDADO</v>
          </cell>
          <cell r="F1825"/>
          <cell r="G1825" t="str">
            <v>PERSONAL</v>
          </cell>
          <cell r="H1825" t="str">
            <v>Marcela Lopez Munoz</v>
          </cell>
          <cell r="I1825"/>
          <cell r="J1825" t="str">
            <v>JULIO CESAR</v>
          </cell>
          <cell r="K1825" t="str">
            <v>REBOLLO</v>
          </cell>
          <cell r="L1825" t="str">
            <v>GARCIA</v>
          </cell>
          <cell r="M1825">
            <v>5000</v>
          </cell>
          <cell r="N1825">
            <v>2.33</v>
          </cell>
          <cell r="O1825" t="str">
            <v>SEMANAL</v>
          </cell>
          <cell r="P1825">
            <v>40142</v>
          </cell>
        </row>
        <row r="1826">
          <cell r="B1826">
            <v>1876</v>
          </cell>
          <cell r="C1826"/>
          <cell r="D1826" t="str">
            <v>D</v>
          </cell>
          <cell r="E1826" t="str">
            <v>INCOBRABLE</v>
          </cell>
          <cell r="F1826"/>
          <cell r="G1826" t="str">
            <v>PERSONAL</v>
          </cell>
          <cell r="H1826" t="str">
            <v>Josefina Ochoa</v>
          </cell>
          <cell r="I1826"/>
          <cell r="J1826" t="str">
            <v>KARINA</v>
          </cell>
          <cell r="K1826" t="str">
            <v>HERNANDEZ</v>
          </cell>
          <cell r="L1826" t="str">
            <v>LOPEZ</v>
          </cell>
          <cell r="M1826">
            <v>4000</v>
          </cell>
          <cell r="N1826">
            <v>2.4</v>
          </cell>
          <cell r="O1826" t="str">
            <v>SEMANAL</v>
          </cell>
          <cell r="P1826">
            <v>40135</v>
          </cell>
        </row>
        <row r="1827">
          <cell r="B1827">
            <v>1877</v>
          </cell>
          <cell r="C1827"/>
          <cell r="D1827" t="str">
            <v>B</v>
          </cell>
          <cell r="E1827" t="str">
            <v>LIQUIDADO</v>
          </cell>
          <cell r="F1827"/>
          <cell r="G1827" t="str">
            <v>PERSONAL</v>
          </cell>
          <cell r="H1827" t="str">
            <v>Monica Flores Mendoza (DF)</v>
          </cell>
          <cell r="I1827"/>
          <cell r="J1827" t="str">
            <v>ANDRES</v>
          </cell>
          <cell r="K1827" t="str">
            <v>VAZQUEZ</v>
          </cell>
          <cell r="L1827" t="str">
            <v>DECION</v>
          </cell>
          <cell r="M1827">
            <v>10000</v>
          </cell>
          <cell r="N1827">
            <v>2.15</v>
          </cell>
          <cell r="O1827" t="str">
            <v>SEMANAL</v>
          </cell>
          <cell r="P1827">
            <v>40142</v>
          </cell>
        </row>
        <row r="1828">
          <cell r="B1828">
            <v>1878</v>
          </cell>
          <cell r="C1828"/>
          <cell r="D1828" t="str">
            <v>D</v>
          </cell>
          <cell r="E1828" t="str">
            <v>LIQUIDADO</v>
          </cell>
          <cell r="F1828"/>
          <cell r="G1828" t="str">
            <v>PERSONAL</v>
          </cell>
          <cell r="H1828" t="str">
            <v>Monica Flores Mendoza (DF)</v>
          </cell>
          <cell r="I1828"/>
          <cell r="J1828" t="str">
            <v>MARIA ANGELICA</v>
          </cell>
          <cell r="K1828" t="str">
            <v>GARRIDO</v>
          </cell>
          <cell r="L1828" t="str">
            <v>CERON</v>
          </cell>
          <cell r="M1828">
            <v>7000</v>
          </cell>
          <cell r="N1828">
            <v>4.46</v>
          </cell>
          <cell r="O1828" t="str">
            <v>CATORCENAL</v>
          </cell>
          <cell r="P1828">
            <v>40142</v>
          </cell>
        </row>
        <row r="1829">
          <cell r="B1829">
            <v>1879</v>
          </cell>
          <cell r="C1829"/>
          <cell r="D1829" t="str">
            <v>A</v>
          </cell>
          <cell r="E1829" t="str">
            <v>LIQUIDADO</v>
          </cell>
          <cell r="F1829"/>
          <cell r="G1829" t="str">
            <v>PERSONAL</v>
          </cell>
          <cell r="H1829" t="str">
            <v>Administracion</v>
          </cell>
          <cell r="I1829"/>
          <cell r="J1829" t="str">
            <v>PIADENA</v>
          </cell>
          <cell r="K1829" t="str">
            <v>S.A. DE</v>
          </cell>
          <cell r="L1829" t="str">
            <v>C.V.</v>
          </cell>
          <cell r="M1829">
            <v>21112</v>
          </cell>
          <cell r="N1829">
            <v>17</v>
          </cell>
          <cell r="O1829" t="str">
            <v>MENSUAL</v>
          </cell>
          <cell r="P1829">
            <v>40142</v>
          </cell>
        </row>
        <row r="1830">
          <cell r="B1830">
            <v>1880</v>
          </cell>
          <cell r="C1830"/>
          <cell r="D1830" t="str">
            <v>D</v>
          </cell>
          <cell r="E1830" t="str">
            <v>LIQUIDADO</v>
          </cell>
          <cell r="F1830"/>
          <cell r="G1830" t="str">
            <v>PERSONAL</v>
          </cell>
          <cell r="H1830" t="str">
            <v>Administracion</v>
          </cell>
          <cell r="I1830"/>
          <cell r="J1830" t="str">
            <v>PIADENA</v>
          </cell>
          <cell r="K1830" t="str">
            <v>S.A. DE</v>
          </cell>
          <cell r="L1830" t="str">
            <v>C.V.</v>
          </cell>
          <cell r="M1830">
            <v>7350</v>
          </cell>
          <cell r="N1830">
            <v>7</v>
          </cell>
          <cell r="O1830" t="str">
            <v>MENSUAL</v>
          </cell>
          <cell r="P1830">
            <v>40142</v>
          </cell>
        </row>
        <row r="1831">
          <cell r="B1831">
            <v>1881</v>
          </cell>
          <cell r="C1831"/>
          <cell r="D1831" t="str">
            <v>C</v>
          </cell>
          <cell r="E1831" t="str">
            <v>LIQUIDADO</v>
          </cell>
          <cell r="F1831"/>
          <cell r="G1831" t="str">
            <v>PERSONAL</v>
          </cell>
          <cell r="H1831" t="str">
            <v>Monica Flores Mendoza (DF)</v>
          </cell>
          <cell r="I1831"/>
          <cell r="J1831" t="str">
            <v>RAMON</v>
          </cell>
          <cell r="K1831" t="str">
            <v>TRUJILLO</v>
          </cell>
          <cell r="L1831" t="str">
            <v>BOTELLO</v>
          </cell>
          <cell r="M1831">
            <v>13000</v>
          </cell>
          <cell r="N1831">
            <v>2.06</v>
          </cell>
          <cell r="O1831" t="str">
            <v>SEMANAL</v>
          </cell>
          <cell r="P1831">
            <v>40143</v>
          </cell>
        </row>
        <row r="1832">
          <cell r="B1832">
            <v>1882</v>
          </cell>
          <cell r="C1832"/>
          <cell r="D1832" t="str">
            <v>C</v>
          </cell>
          <cell r="E1832" t="str">
            <v>LIQUIDADO</v>
          </cell>
          <cell r="F1832"/>
          <cell r="G1832" t="str">
            <v>PERSONAL</v>
          </cell>
          <cell r="H1832" t="str">
            <v>Marcela Lopez Munoz</v>
          </cell>
          <cell r="I1832"/>
          <cell r="J1832" t="str">
            <v>MARIA GUADALUPE</v>
          </cell>
          <cell r="K1832" t="str">
            <v>NAVARRO</v>
          </cell>
          <cell r="L1832" t="str">
            <v>SAUCEDO</v>
          </cell>
          <cell r="M1832">
            <v>7000</v>
          </cell>
          <cell r="N1832">
            <v>1.94</v>
          </cell>
          <cell r="O1832" t="str">
            <v>SEMANAL</v>
          </cell>
          <cell r="P1832">
            <v>40143</v>
          </cell>
        </row>
        <row r="1833">
          <cell r="B1833">
            <v>1883</v>
          </cell>
          <cell r="C1833"/>
          <cell r="D1833" t="str">
            <v>C</v>
          </cell>
          <cell r="E1833" t="str">
            <v>LIQUIDADO</v>
          </cell>
          <cell r="F1833"/>
          <cell r="G1833" t="str">
            <v>PERSONAL</v>
          </cell>
          <cell r="H1833" t="str">
            <v>Marcela Lopez Munoz</v>
          </cell>
          <cell r="I1833"/>
          <cell r="J1833" t="str">
            <v>LETICIA</v>
          </cell>
          <cell r="K1833" t="str">
            <v>MORQUECHO</v>
          </cell>
          <cell r="L1833" t="str">
            <v>SANDOVAL</v>
          </cell>
          <cell r="M1833">
            <v>6000</v>
          </cell>
          <cell r="N1833">
            <v>1.96</v>
          </cell>
          <cell r="O1833" t="str">
            <v>SEMANAL</v>
          </cell>
          <cell r="P1833">
            <v>40143</v>
          </cell>
        </row>
        <row r="1834">
          <cell r="B1834">
            <v>1884</v>
          </cell>
          <cell r="C1834"/>
          <cell r="D1834" t="str">
            <v>A</v>
          </cell>
          <cell r="E1834" t="str">
            <v>LIQUIDADO</v>
          </cell>
          <cell r="F1834"/>
          <cell r="G1834" t="str">
            <v>PERSONAL</v>
          </cell>
          <cell r="H1834" t="str">
            <v>Marcela Lopez Munoz</v>
          </cell>
          <cell r="I1834"/>
          <cell r="J1834" t="str">
            <v>LEOPOLDO</v>
          </cell>
          <cell r="K1834" t="str">
            <v>COCA</v>
          </cell>
          <cell r="L1834" t="str">
            <v>GONZALEZ</v>
          </cell>
          <cell r="M1834">
            <v>3000</v>
          </cell>
          <cell r="N1834">
            <v>2.57</v>
          </cell>
          <cell r="O1834" t="str">
            <v>SEMANAL</v>
          </cell>
          <cell r="P1834">
            <v>40143</v>
          </cell>
        </row>
        <row r="1835">
          <cell r="B1835">
            <v>1885</v>
          </cell>
          <cell r="C1835"/>
          <cell r="D1835" t="str">
            <v>C</v>
          </cell>
          <cell r="E1835" t="str">
            <v>LIQUIDADO</v>
          </cell>
          <cell r="F1835"/>
          <cell r="G1835" t="str">
            <v>PERSONAL</v>
          </cell>
          <cell r="H1835" t="str">
            <v>Josefina Ochoa</v>
          </cell>
          <cell r="I1835"/>
          <cell r="J1835" t="str">
            <v>JORGE</v>
          </cell>
          <cell r="K1835" t="str">
            <v>HERNANDEZ</v>
          </cell>
          <cell r="L1835" t="str">
            <v>BARRIENTOS</v>
          </cell>
          <cell r="M1835">
            <v>7000</v>
          </cell>
          <cell r="N1835">
            <v>2.23</v>
          </cell>
          <cell r="O1835" t="str">
            <v>SEMANAL</v>
          </cell>
          <cell r="P1835">
            <v>40143</v>
          </cell>
        </row>
        <row r="1836">
          <cell r="B1836">
            <v>1886</v>
          </cell>
          <cell r="C1836"/>
          <cell r="D1836" t="str">
            <v>B</v>
          </cell>
          <cell r="E1836" t="str">
            <v>LIQUIDADO</v>
          </cell>
          <cell r="F1836"/>
          <cell r="G1836" t="str">
            <v>PERSONAL</v>
          </cell>
          <cell r="H1836" t="str">
            <v>Monica Flores Mendoza (DF)</v>
          </cell>
          <cell r="I1836"/>
          <cell r="J1836" t="str">
            <v>ANTONINO</v>
          </cell>
          <cell r="K1836" t="str">
            <v>GARCIA</v>
          </cell>
          <cell r="L1836" t="str">
            <v>CONTRERAS</v>
          </cell>
          <cell r="M1836">
            <v>5000</v>
          </cell>
          <cell r="N1836">
            <v>2.33</v>
          </cell>
          <cell r="O1836" t="str">
            <v>SEMANAL</v>
          </cell>
          <cell r="P1836">
            <v>40143</v>
          </cell>
        </row>
        <row r="1837">
          <cell r="B1837">
            <v>1887</v>
          </cell>
          <cell r="C1837"/>
          <cell r="D1837" t="str">
            <v>D</v>
          </cell>
          <cell r="E1837" t="str">
            <v>LIQUIDADO</v>
          </cell>
          <cell r="F1837"/>
          <cell r="G1837" t="str">
            <v>PERSONAL</v>
          </cell>
          <cell r="H1837" t="str">
            <v>Marcela Lopez Munoz</v>
          </cell>
          <cell r="I1837"/>
          <cell r="J1837" t="str">
            <v>MARIA SOLEDAD</v>
          </cell>
          <cell r="K1837" t="str">
            <v>VALDES</v>
          </cell>
          <cell r="L1837" t="str">
            <v>ZARAGOZA</v>
          </cell>
          <cell r="M1837">
            <v>3500</v>
          </cell>
          <cell r="N1837">
            <v>2.44</v>
          </cell>
          <cell r="O1837" t="str">
            <v>SEMANAL</v>
          </cell>
          <cell r="P1837">
            <v>40143</v>
          </cell>
        </row>
        <row r="1838">
          <cell r="B1838">
            <v>1888</v>
          </cell>
          <cell r="C1838"/>
          <cell r="D1838" t="str">
            <v>D</v>
          </cell>
          <cell r="E1838" t="str">
            <v>LIQUIDADO</v>
          </cell>
          <cell r="F1838"/>
          <cell r="G1838" t="str">
            <v>PERSONAL</v>
          </cell>
          <cell r="H1838" t="str">
            <v>Marcela Lopez Munoz</v>
          </cell>
          <cell r="I1838"/>
          <cell r="J1838" t="str">
            <v>BERTHA</v>
          </cell>
          <cell r="K1838" t="str">
            <v>GUTIERREZ</v>
          </cell>
          <cell r="L1838" t="str">
            <v>GARCIA</v>
          </cell>
          <cell r="M1838">
            <v>5000</v>
          </cell>
          <cell r="N1838">
            <v>2.33</v>
          </cell>
          <cell r="O1838" t="str">
            <v>SEMANAL</v>
          </cell>
          <cell r="P1838">
            <v>40143</v>
          </cell>
        </row>
        <row r="1839">
          <cell r="B1839">
            <v>1889</v>
          </cell>
          <cell r="C1839"/>
          <cell r="D1839" t="str">
            <v>C</v>
          </cell>
          <cell r="E1839" t="str">
            <v>LIQUIDADO</v>
          </cell>
          <cell r="F1839"/>
          <cell r="G1839" t="str">
            <v>PERSONAL</v>
          </cell>
          <cell r="H1839" t="str">
            <v>Angelica Tabares Lopez</v>
          </cell>
          <cell r="I1839"/>
          <cell r="J1839" t="str">
            <v>JESUS</v>
          </cell>
          <cell r="K1839" t="str">
            <v>GARDUNO</v>
          </cell>
          <cell r="L1839" t="str">
            <v>GARCIA</v>
          </cell>
          <cell r="M1839">
            <v>8500</v>
          </cell>
          <cell r="N1839">
            <v>2.1800000000000002</v>
          </cell>
          <cell r="O1839" t="str">
            <v>SEMANAL</v>
          </cell>
          <cell r="P1839">
            <v>40143</v>
          </cell>
        </row>
        <row r="1840">
          <cell r="B1840">
            <v>1890</v>
          </cell>
          <cell r="C1840"/>
          <cell r="D1840" t="str">
            <v>B</v>
          </cell>
          <cell r="E1840" t="str">
            <v>LIQUIDADO</v>
          </cell>
          <cell r="F1840"/>
          <cell r="G1840" t="str">
            <v>PERSONAL</v>
          </cell>
          <cell r="H1840" t="str">
            <v>Angelica Tabares Lopez</v>
          </cell>
          <cell r="I1840"/>
          <cell r="J1840" t="str">
            <v>YOLANDA</v>
          </cell>
          <cell r="K1840" t="str">
            <v>AGUILAR</v>
          </cell>
          <cell r="L1840" t="str">
            <v>VELA</v>
          </cell>
          <cell r="M1840">
            <v>5000</v>
          </cell>
          <cell r="N1840">
            <v>2.33</v>
          </cell>
          <cell r="O1840" t="str">
            <v>SEMANAL</v>
          </cell>
          <cell r="P1840">
            <v>40143</v>
          </cell>
        </row>
        <row r="1841">
          <cell r="B1841">
            <v>1891</v>
          </cell>
          <cell r="C1841"/>
          <cell r="D1841" t="str">
            <v>D</v>
          </cell>
          <cell r="E1841" t="str">
            <v>LIQUIDADO</v>
          </cell>
          <cell r="F1841"/>
          <cell r="G1841" t="str">
            <v>PERSONAL</v>
          </cell>
          <cell r="H1841" t="str">
            <v>Marcela Lopez Munoz</v>
          </cell>
          <cell r="I1841"/>
          <cell r="J1841" t="str">
            <v>BEATRIZ</v>
          </cell>
          <cell r="K1841" t="str">
            <v>GUADALUPE</v>
          </cell>
          <cell r="L1841" t="str">
            <v>MARTINEZ</v>
          </cell>
          <cell r="M1841">
            <v>12000</v>
          </cell>
          <cell r="N1841">
            <v>4.12</v>
          </cell>
          <cell r="O1841" t="str">
            <v>CATORCENAL</v>
          </cell>
          <cell r="P1841">
            <v>40144</v>
          </cell>
        </row>
        <row r="1842">
          <cell r="B1842">
            <v>1892</v>
          </cell>
          <cell r="C1842"/>
          <cell r="D1842" t="str">
            <v>B</v>
          </cell>
          <cell r="E1842" t="str">
            <v>LIQUIDADO</v>
          </cell>
          <cell r="F1842"/>
          <cell r="G1842" t="str">
            <v>PERSONAL</v>
          </cell>
          <cell r="H1842" t="str">
            <v>Monica Flores Mendoza (DF)</v>
          </cell>
          <cell r="I1842"/>
          <cell r="J1842" t="str">
            <v>MARIA DEL ROCIO</v>
          </cell>
          <cell r="K1842" t="str">
            <v>REYES</v>
          </cell>
          <cell r="L1842" t="str">
            <v>ZACATELCO</v>
          </cell>
          <cell r="M1842">
            <v>4000</v>
          </cell>
          <cell r="N1842">
            <v>2.4</v>
          </cell>
          <cell r="O1842" t="str">
            <v>SEMANAL</v>
          </cell>
          <cell r="P1842">
            <v>40144</v>
          </cell>
        </row>
        <row r="1843">
          <cell r="B1843">
            <v>1893</v>
          </cell>
          <cell r="C1843"/>
          <cell r="D1843" t="str">
            <v>B</v>
          </cell>
          <cell r="E1843" t="str">
            <v>LIQUIDADO</v>
          </cell>
          <cell r="F1843"/>
          <cell r="G1843" t="str">
            <v>PERSONAL</v>
          </cell>
          <cell r="H1843" t="str">
            <v>Angelica Tabares Lopez</v>
          </cell>
          <cell r="I1843"/>
          <cell r="J1843" t="str">
            <v>ANA MARIA</v>
          </cell>
          <cell r="K1843" t="str">
            <v>CASAS</v>
          </cell>
          <cell r="L1843" t="str">
            <v>LOPEZ</v>
          </cell>
          <cell r="M1843">
            <v>7000</v>
          </cell>
          <cell r="N1843">
            <v>2.23</v>
          </cell>
          <cell r="O1843" t="str">
            <v>SEMANAL</v>
          </cell>
          <cell r="P1843">
            <v>40143</v>
          </cell>
        </row>
        <row r="1844">
          <cell r="B1844">
            <v>1894</v>
          </cell>
          <cell r="C1844"/>
          <cell r="D1844" t="str">
            <v>D</v>
          </cell>
          <cell r="E1844" t="str">
            <v>LIQUIDADO</v>
          </cell>
          <cell r="F1844"/>
          <cell r="G1844" t="str">
            <v>PERSONAL</v>
          </cell>
          <cell r="H1844" t="str">
            <v>Josefina Ochoa</v>
          </cell>
          <cell r="I1844"/>
          <cell r="J1844" t="str">
            <v>MARIBEL</v>
          </cell>
          <cell r="K1844" t="str">
            <v>RAMOS</v>
          </cell>
          <cell r="L1844" t="str">
            <v>VAZQUEZ</v>
          </cell>
          <cell r="M1844">
            <v>6000</v>
          </cell>
          <cell r="N1844">
            <v>4.5199999999999996</v>
          </cell>
          <cell r="O1844" t="str">
            <v>CATORCENAL</v>
          </cell>
          <cell r="P1844">
            <v>40144</v>
          </cell>
        </row>
        <row r="1845">
          <cell r="B1845">
            <v>1895</v>
          </cell>
          <cell r="C1845"/>
          <cell r="D1845" t="str">
            <v>B</v>
          </cell>
          <cell r="E1845" t="str">
            <v>LIQUIDADO</v>
          </cell>
          <cell r="F1845"/>
          <cell r="G1845" t="str">
            <v>PERSONAL</v>
          </cell>
          <cell r="H1845" t="str">
            <v>Angelica Tabares Lopez</v>
          </cell>
          <cell r="I1845"/>
          <cell r="J1845" t="str">
            <v>KARINA LIZBETH</v>
          </cell>
          <cell r="K1845" t="str">
            <v>CHICA</v>
          </cell>
          <cell r="L1845" t="str">
            <v>JUAREZ</v>
          </cell>
          <cell r="M1845">
            <v>3000</v>
          </cell>
          <cell r="N1845">
            <v>2.57</v>
          </cell>
          <cell r="O1845" t="str">
            <v>SEMANAL</v>
          </cell>
          <cell r="P1845">
            <v>40143</v>
          </cell>
        </row>
        <row r="1846">
          <cell r="B1846">
            <v>1896</v>
          </cell>
          <cell r="C1846"/>
          <cell r="D1846" t="str">
            <v>C</v>
          </cell>
          <cell r="E1846" t="str">
            <v>LIQUIDADO</v>
          </cell>
          <cell r="F1846"/>
          <cell r="G1846" t="str">
            <v>PERSONAL</v>
          </cell>
          <cell r="H1846" t="str">
            <v>Marcela Lopez Munoz</v>
          </cell>
          <cell r="I1846"/>
          <cell r="J1846" t="str">
            <v>IRMA</v>
          </cell>
          <cell r="K1846" t="str">
            <v>ALVAREZ</v>
          </cell>
          <cell r="L1846" t="str">
            <v>ESPINOZA</v>
          </cell>
          <cell r="M1846">
            <v>15000</v>
          </cell>
          <cell r="N1846">
            <v>2.4</v>
          </cell>
          <cell r="O1846" t="str">
            <v>SEMANAL</v>
          </cell>
          <cell r="P1846">
            <v>40143</v>
          </cell>
        </row>
        <row r="1847">
          <cell r="B1847">
            <v>1897</v>
          </cell>
          <cell r="C1847"/>
          <cell r="D1847" t="str">
            <v>A</v>
          </cell>
          <cell r="E1847" t="str">
            <v>LIQUIDADO</v>
          </cell>
          <cell r="F1847"/>
          <cell r="G1847" t="str">
            <v>PERSONAL</v>
          </cell>
          <cell r="H1847" t="str">
            <v>Angelica Tabares Lopez</v>
          </cell>
          <cell r="I1847"/>
          <cell r="J1847" t="str">
            <v>ROGELIO</v>
          </cell>
          <cell r="K1847" t="str">
            <v>TORRES</v>
          </cell>
          <cell r="L1847" t="str">
            <v>ESPINOSA</v>
          </cell>
          <cell r="M1847">
            <v>6000</v>
          </cell>
          <cell r="N1847">
            <v>2.2599999999999998</v>
          </cell>
          <cell r="O1847" t="str">
            <v>SEMANAL</v>
          </cell>
          <cell r="P1847">
            <v>40143</v>
          </cell>
        </row>
        <row r="1848">
          <cell r="B1848">
            <v>1898</v>
          </cell>
          <cell r="C1848"/>
          <cell r="D1848" t="str">
            <v>D</v>
          </cell>
          <cell r="E1848" t="str">
            <v>LIQUIDADO</v>
          </cell>
          <cell r="F1848"/>
          <cell r="G1848" t="str">
            <v>PERSONAL</v>
          </cell>
          <cell r="H1848" t="str">
            <v>Josefina Ochoa</v>
          </cell>
          <cell r="I1848"/>
          <cell r="J1848" t="str">
            <v>JOSE DE JESUS</v>
          </cell>
          <cell r="K1848" t="str">
            <v>GONZALEZ</v>
          </cell>
          <cell r="L1848" t="str">
            <v>CHACON</v>
          </cell>
          <cell r="M1848">
            <v>10000</v>
          </cell>
          <cell r="N1848">
            <v>2.15</v>
          </cell>
          <cell r="O1848" t="str">
            <v>SEMANAL</v>
          </cell>
          <cell r="P1848">
            <v>40151</v>
          </cell>
        </row>
        <row r="1849">
          <cell r="B1849">
            <v>1899</v>
          </cell>
          <cell r="C1849"/>
          <cell r="D1849" t="str">
            <v>D</v>
          </cell>
          <cell r="E1849" t="str">
            <v>LIQUIDADO</v>
          </cell>
          <cell r="F1849"/>
          <cell r="G1849" t="str">
            <v>PERSONAL</v>
          </cell>
          <cell r="H1849" t="str">
            <v>Monica Flores Mendoza (DF)</v>
          </cell>
          <cell r="I1849"/>
          <cell r="J1849" t="str">
            <v>MARIA LUCAS</v>
          </cell>
          <cell r="K1849" t="str">
            <v>VAZQUEZ</v>
          </cell>
          <cell r="L1849" t="str">
            <v>ATZIN</v>
          </cell>
          <cell r="M1849">
            <v>7000</v>
          </cell>
          <cell r="N1849">
            <v>2.23</v>
          </cell>
          <cell r="O1849" t="str">
            <v>SEMANAL</v>
          </cell>
          <cell r="P1849">
            <v>40147</v>
          </cell>
        </row>
        <row r="1850">
          <cell r="B1850">
            <v>1900</v>
          </cell>
          <cell r="C1850"/>
          <cell r="D1850" t="str">
            <v>D</v>
          </cell>
          <cell r="E1850" t="str">
            <v>LIQUIDADO</v>
          </cell>
          <cell r="F1850"/>
          <cell r="G1850" t="str">
            <v>PERSONAL</v>
          </cell>
          <cell r="H1850" t="str">
            <v>Josefina Ochoa</v>
          </cell>
          <cell r="I1850"/>
          <cell r="J1850" t="str">
            <v>SANDRA</v>
          </cell>
          <cell r="K1850" t="str">
            <v>ACEVEDO</v>
          </cell>
          <cell r="L1850" t="str">
            <v>SILVERIO</v>
          </cell>
          <cell r="M1850">
            <v>9000</v>
          </cell>
          <cell r="N1850">
            <v>2.17</v>
          </cell>
          <cell r="O1850" t="str">
            <v>SEMANAL</v>
          </cell>
          <cell r="P1850">
            <v>40147</v>
          </cell>
        </row>
        <row r="1851">
          <cell r="B1851">
            <v>1901</v>
          </cell>
          <cell r="C1851"/>
          <cell r="D1851" t="str">
            <v>B</v>
          </cell>
          <cell r="E1851" t="str">
            <v>LIQUIDADO</v>
          </cell>
          <cell r="F1851"/>
          <cell r="G1851" t="str">
            <v>PERSONAL</v>
          </cell>
          <cell r="H1851" t="str">
            <v>Josefina Ochoa</v>
          </cell>
          <cell r="I1851"/>
          <cell r="J1851" t="str">
            <v>HORTENCIA MARIA</v>
          </cell>
          <cell r="K1851" t="str">
            <v>BUSTAMANTE</v>
          </cell>
          <cell r="L1851" t="str">
            <v>CRUZ</v>
          </cell>
          <cell r="M1851">
            <v>3000</v>
          </cell>
          <cell r="N1851">
            <v>5.14</v>
          </cell>
          <cell r="O1851" t="str">
            <v>CATORCENAL</v>
          </cell>
          <cell r="P1851">
            <v>40147</v>
          </cell>
        </row>
        <row r="1852">
          <cell r="B1852">
            <v>1902</v>
          </cell>
          <cell r="C1852"/>
          <cell r="D1852" t="str">
            <v>B</v>
          </cell>
          <cell r="E1852" t="str">
            <v>LIQUIDADO</v>
          </cell>
          <cell r="F1852"/>
          <cell r="G1852" t="str">
            <v>PERSONAL</v>
          </cell>
          <cell r="H1852" t="str">
            <v>Josefina Ochoa</v>
          </cell>
          <cell r="I1852"/>
          <cell r="J1852" t="str">
            <v>JESUS</v>
          </cell>
          <cell r="K1852" t="str">
            <v>GARCIA</v>
          </cell>
          <cell r="L1852" t="str">
            <v>GUTIERREZ</v>
          </cell>
          <cell r="M1852">
            <v>4000</v>
          </cell>
          <cell r="N1852">
            <v>2.4</v>
          </cell>
          <cell r="O1852" t="str">
            <v>SEMANAL</v>
          </cell>
          <cell r="P1852">
            <v>40147</v>
          </cell>
        </row>
        <row r="1853">
          <cell r="B1853">
            <v>1903</v>
          </cell>
          <cell r="C1853"/>
          <cell r="D1853" t="str">
            <v>D</v>
          </cell>
          <cell r="E1853" t="str">
            <v>LIQUIDADO</v>
          </cell>
          <cell r="F1853"/>
          <cell r="G1853" t="str">
            <v>PERSONAL</v>
          </cell>
          <cell r="H1853" t="str">
            <v>Marcela Lopez Munoz</v>
          </cell>
          <cell r="I1853"/>
          <cell r="J1853" t="str">
            <v>RODRIGO</v>
          </cell>
          <cell r="K1853" t="str">
            <v>MONROY</v>
          </cell>
          <cell r="L1853" t="str">
            <v>MOHEDANO</v>
          </cell>
          <cell r="M1853">
            <v>20000</v>
          </cell>
          <cell r="N1853">
            <v>3.5</v>
          </cell>
          <cell r="O1853" t="str">
            <v>CATORCENAL</v>
          </cell>
          <cell r="P1853">
            <v>40147</v>
          </cell>
        </row>
        <row r="1854">
          <cell r="B1854">
            <v>1904</v>
          </cell>
          <cell r="C1854"/>
          <cell r="D1854" t="str">
            <v>C</v>
          </cell>
          <cell r="E1854" t="str">
            <v>LIQUIDADO</v>
          </cell>
          <cell r="F1854"/>
          <cell r="G1854" t="str">
            <v>PERSONAL</v>
          </cell>
          <cell r="H1854" t="str">
            <v>Administracion</v>
          </cell>
          <cell r="I1854"/>
          <cell r="J1854" t="str">
            <v>RAUL</v>
          </cell>
          <cell r="K1854" t="str">
            <v>RODRIGUEZ</v>
          </cell>
          <cell r="L1854" t="str">
            <v>YZQUIERDO</v>
          </cell>
          <cell r="M1854">
            <v>20000</v>
          </cell>
          <cell r="N1854">
            <v>5</v>
          </cell>
          <cell r="O1854" t="str">
            <v>MENSUAL</v>
          </cell>
          <cell r="P1854">
            <v>40148</v>
          </cell>
        </row>
        <row r="1855">
          <cell r="B1855">
            <v>1905</v>
          </cell>
          <cell r="C1855"/>
          <cell r="D1855" t="str">
            <v>C</v>
          </cell>
          <cell r="E1855" t="str">
            <v>LIQUIDADO</v>
          </cell>
          <cell r="F1855"/>
          <cell r="G1855" t="str">
            <v>PERSONAL</v>
          </cell>
          <cell r="H1855" t="str">
            <v>Angelica Tabares Lopez</v>
          </cell>
          <cell r="I1855"/>
          <cell r="J1855" t="str">
            <v>MARIA RAMONA</v>
          </cell>
          <cell r="K1855" t="str">
            <v>MENDOZA</v>
          </cell>
          <cell r="L1855" t="str">
            <v>DIAZ</v>
          </cell>
          <cell r="M1855">
            <v>10000</v>
          </cell>
          <cell r="N1855">
            <v>3.8</v>
          </cell>
          <cell r="O1855" t="str">
            <v>CATORCENAL</v>
          </cell>
          <cell r="P1855">
            <v>40148</v>
          </cell>
        </row>
        <row r="1856">
          <cell r="B1856">
            <v>1906</v>
          </cell>
          <cell r="C1856"/>
          <cell r="D1856" t="str">
            <v>D</v>
          </cell>
          <cell r="E1856" t="str">
            <v>LIQUIDADO</v>
          </cell>
          <cell r="F1856"/>
          <cell r="G1856" t="str">
            <v>PERSONAL</v>
          </cell>
          <cell r="H1856" t="str">
            <v>Josefina Ochoa</v>
          </cell>
          <cell r="I1856"/>
          <cell r="J1856" t="str">
            <v>ALEJANDRO</v>
          </cell>
          <cell r="K1856" t="str">
            <v>RANGEL</v>
          </cell>
          <cell r="L1856" t="str">
            <v>ARENAS</v>
          </cell>
          <cell r="M1856">
            <v>15000</v>
          </cell>
          <cell r="N1856">
            <v>4.0999999999999996</v>
          </cell>
          <cell r="O1856" t="str">
            <v>CATORCENAL</v>
          </cell>
          <cell r="P1856">
            <v>40149</v>
          </cell>
        </row>
        <row r="1857">
          <cell r="B1857">
            <v>1907</v>
          </cell>
          <cell r="C1857"/>
          <cell r="D1857" t="str">
            <v>B</v>
          </cell>
          <cell r="E1857" t="str">
            <v>LIQUIDADO</v>
          </cell>
          <cell r="F1857"/>
          <cell r="G1857" t="str">
            <v>PERSONAL</v>
          </cell>
          <cell r="H1857" t="str">
            <v>Marcela Lopez Munoz</v>
          </cell>
          <cell r="I1857"/>
          <cell r="J1857" t="str">
            <v>KAREN MISOL</v>
          </cell>
          <cell r="K1857" t="str">
            <v>RAMIREZ</v>
          </cell>
          <cell r="L1857" t="str">
            <v>SALAZAR</v>
          </cell>
          <cell r="M1857">
            <v>9000</v>
          </cell>
          <cell r="N1857">
            <v>2.17</v>
          </cell>
          <cell r="O1857" t="str">
            <v>SEMANAL</v>
          </cell>
          <cell r="P1857">
            <v>40149</v>
          </cell>
        </row>
        <row r="1858">
          <cell r="B1858">
            <v>1908</v>
          </cell>
          <cell r="C1858"/>
          <cell r="D1858" t="str">
            <v>D</v>
          </cell>
          <cell r="E1858" t="str">
            <v>LIQUIDADO</v>
          </cell>
          <cell r="F1858"/>
          <cell r="G1858" t="str">
            <v>PERSONAL</v>
          </cell>
          <cell r="H1858" t="str">
            <v>Marcela Lopez Munoz</v>
          </cell>
          <cell r="I1858"/>
          <cell r="J1858" t="str">
            <v>MARIA GUADALUPE</v>
          </cell>
          <cell r="K1858" t="str">
            <v>SUASTEZ</v>
          </cell>
          <cell r="L1858" t="str">
            <v>DIAZ</v>
          </cell>
          <cell r="M1858">
            <v>4000</v>
          </cell>
          <cell r="N1858">
            <v>2.4</v>
          </cell>
          <cell r="O1858" t="str">
            <v>SEMANAL</v>
          </cell>
          <cell r="P1858">
            <v>40149</v>
          </cell>
        </row>
        <row r="1859">
          <cell r="B1859">
            <v>1909</v>
          </cell>
          <cell r="C1859"/>
          <cell r="D1859" t="str">
            <v>B</v>
          </cell>
          <cell r="E1859" t="str">
            <v>LIQUIDADO</v>
          </cell>
          <cell r="F1859"/>
          <cell r="G1859" t="str">
            <v>PERSONAL</v>
          </cell>
          <cell r="H1859" t="str">
            <v>Marcela Lopez Munoz</v>
          </cell>
          <cell r="I1859"/>
          <cell r="J1859" t="str">
            <v>OMAR</v>
          </cell>
          <cell r="K1859" t="str">
            <v>GUTIERREZ</v>
          </cell>
          <cell r="L1859" t="str">
            <v>PACHECO</v>
          </cell>
          <cell r="M1859">
            <v>5000</v>
          </cell>
          <cell r="N1859">
            <v>2.33</v>
          </cell>
          <cell r="O1859" t="str">
            <v>SEMANAL</v>
          </cell>
          <cell r="P1859">
            <v>40149</v>
          </cell>
        </row>
        <row r="1860">
          <cell r="B1860">
            <v>1910</v>
          </cell>
          <cell r="C1860"/>
          <cell r="D1860" t="str">
            <v>A</v>
          </cell>
          <cell r="E1860" t="str">
            <v>LIQUIDADO</v>
          </cell>
          <cell r="F1860"/>
          <cell r="G1860" t="str">
            <v>PERSONAL</v>
          </cell>
          <cell r="H1860" t="str">
            <v>Angelica Tabares Lopez</v>
          </cell>
          <cell r="I1860"/>
          <cell r="J1860" t="str">
            <v>YANET</v>
          </cell>
          <cell r="K1860" t="str">
            <v>ALVAREZ</v>
          </cell>
          <cell r="L1860" t="str">
            <v>VILLEDA</v>
          </cell>
          <cell r="M1860">
            <v>3000</v>
          </cell>
          <cell r="N1860">
            <v>2.33</v>
          </cell>
          <cell r="O1860" t="str">
            <v>SEMANAL</v>
          </cell>
          <cell r="P1860">
            <v>40149</v>
          </cell>
        </row>
        <row r="1861">
          <cell r="B1861">
            <v>1911</v>
          </cell>
          <cell r="C1861"/>
          <cell r="D1861" t="str">
            <v>C</v>
          </cell>
          <cell r="E1861" t="str">
            <v>LIQUIDADO</v>
          </cell>
          <cell r="F1861"/>
          <cell r="G1861" t="str">
            <v>PERSONAL</v>
          </cell>
          <cell r="H1861" t="str">
            <v>Angelica Tabares Lopez</v>
          </cell>
          <cell r="I1861"/>
          <cell r="J1861" t="str">
            <v>ANGELICA</v>
          </cell>
          <cell r="K1861" t="str">
            <v>TABARES</v>
          </cell>
          <cell r="L1861" t="str">
            <v>LOPEZ</v>
          </cell>
          <cell r="M1861">
            <v>75000</v>
          </cell>
          <cell r="N1861">
            <v>1.9039999999999999</v>
          </cell>
          <cell r="O1861" t="str">
            <v>CATORCENAL</v>
          </cell>
          <cell r="P1861">
            <v>40153</v>
          </cell>
        </row>
        <row r="1862">
          <cell r="B1862">
            <v>1912</v>
          </cell>
          <cell r="C1862"/>
          <cell r="D1862" t="str">
            <v>D</v>
          </cell>
          <cell r="E1862" t="str">
            <v>LIQUIDADO</v>
          </cell>
          <cell r="F1862"/>
          <cell r="G1862" t="str">
            <v>PERSONAL</v>
          </cell>
          <cell r="H1862" t="str">
            <v>Josefina Ochoa</v>
          </cell>
          <cell r="I1862"/>
          <cell r="J1862" t="str">
            <v>CARLOS</v>
          </cell>
          <cell r="K1862" t="str">
            <v>ROSALES</v>
          </cell>
          <cell r="L1862" t="str">
            <v>SANCHEZ</v>
          </cell>
          <cell r="M1862">
            <v>100000</v>
          </cell>
          <cell r="N1862">
            <v>1.39</v>
          </cell>
          <cell r="O1862" t="str">
            <v>SEMANAL</v>
          </cell>
          <cell r="P1862">
            <v>40150</v>
          </cell>
        </row>
        <row r="1863">
          <cell r="B1863">
            <v>1913</v>
          </cell>
          <cell r="C1863"/>
          <cell r="D1863" t="str">
            <v>D</v>
          </cell>
          <cell r="E1863" t="str">
            <v>LIQUIDADO</v>
          </cell>
          <cell r="F1863"/>
          <cell r="G1863" t="str">
            <v>PERSONAL</v>
          </cell>
          <cell r="H1863" t="str">
            <v>Administracion</v>
          </cell>
          <cell r="I1863"/>
          <cell r="J1863" t="str">
            <v>LUIS</v>
          </cell>
          <cell r="K1863" t="str">
            <v>GARCIA</v>
          </cell>
          <cell r="L1863" t="str">
            <v>BAUTISTA</v>
          </cell>
          <cell r="M1863">
            <v>150000</v>
          </cell>
          <cell r="N1863">
            <v>3.65</v>
          </cell>
          <cell r="O1863" t="str">
            <v>MENSUAL</v>
          </cell>
          <cell r="P1863">
            <v>40154</v>
          </cell>
        </row>
        <row r="1864">
          <cell r="B1864">
            <v>1914</v>
          </cell>
          <cell r="C1864"/>
          <cell r="D1864" t="str">
            <v>D</v>
          </cell>
          <cell r="E1864" t="str">
            <v>LIQUIDADO</v>
          </cell>
          <cell r="F1864"/>
          <cell r="G1864" t="str">
            <v>PERSONAL</v>
          </cell>
          <cell r="H1864" t="str">
            <v>Monica Flores Mendoza (DF)</v>
          </cell>
          <cell r="I1864"/>
          <cell r="J1864" t="str">
            <v>Rosalia</v>
          </cell>
          <cell r="K1864" t="str">
            <v>Vargas</v>
          </cell>
          <cell r="L1864" t="str">
            <v>Gonzalez</v>
          </cell>
          <cell r="M1864">
            <v>15000</v>
          </cell>
          <cell r="N1864">
            <v>1.78</v>
          </cell>
          <cell r="O1864" t="str">
            <v>SEMANAL</v>
          </cell>
          <cell r="P1864">
            <v>40155</v>
          </cell>
        </row>
        <row r="1865">
          <cell r="B1865">
            <v>1915</v>
          </cell>
          <cell r="C1865"/>
          <cell r="D1865" t="str">
            <v>D</v>
          </cell>
          <cell r="E1865" t="str">
            <v>LIQUIDADO</v>
          </cell>
          <cell r="F1865"/>
          <cell r="G1865" t="str">
            <v>PERSONAL</v>
          </cell>
          <cell r="H1865" t="str">
            <v>Monica Flores Mendoza (DF)</v>
          </cell>
          <cell r="I1865"/>
          <cell r="J1865" t="str">
            <v>ROCIO AMANDA</v>
          </cell>
          <cell r="K1865" t="str">
            <v>CUEVAS</v>
          </cell>
          <cell r="L1865" t="str">
            <v>MEJIA</v>
          </cell>
          <cell r="M1865">
            <v>8000</v>
          </cell>
          <cell r="N1865">
            <v>2.19</v>
          </cell>
          <cell r="O1865" t="str">
            <v>SEMANAL</v>
          </cell>
          <cell r="P1865">
            <v>40155</v>
          </cell>
        </row>
        <row r="1866">
          <cell r="B1866">
            <v>1916</v>
          </cell>
          <cell r="C1866"/>
          <cell r="D1866" t="str">
            <v>A</v>
          </cell>
          <cell r="E1866" t="str">
            <v>LIQUIDADO</v>
          </cell>
          <cell r="F1866"/>
          <cell r="G1866" t="str">
            <v>PERSONAL</v>
          </cell>
          <cell r="H1866" t="str">
            <v>Monica Flores Mendoza (DF)</v>
          </cell>
          <cell r="I1866"/>
          <cell r="J1866" t="str">
            <v>JUAN ANTONIO</v>
          </cell>
          <cell r="K1866" t="str">
            <v>SAN JUAN</v>
          </cell>
          <cell r="L1866" t="str">
            <v>SOLANO</v>
          </cell>
          <cell r="M1866">
            <v>15000</v>
          </cell>
          <cell r="N1866">
            <v>1.78</v>
          </cell>
          <cell r="O1866" t="str">
            <v>SEMANAL</v>
          </cell>
          <cell r="P1866">
            <v>40155</v>
          </cell>
        </row>
        <row r="1867">
          <cell r="B1867">
            <v>1917</v>
          </cell>
          <cell r="C1867"/>
          <cell r="D1867" t="str">
            <v>C</v>
          </cell>
          <cell r="E1867" t="str">
            <v>LIQUIDADO</v>
          </cell>
          <cell r="F1867"/>
          <cell r="G1867" t="str">
            <v>PERSONAL</v>
          </cell>
          <cell r="H1867" t="str">
            <v>Monica Flores Mendoza (DF)</v>
          </cell>
          <cell r="I1867"/>
          <cell r="J1867" t="str">
            <v>JOSE ALFREDO</v>
          </cell>
          <cell r="K1867" t="str">
            <v>HERNANDEZ</v>
          </cell>
          <cell r="L1867" t="str">
            <v>ALVAREZ</v>
          </cell>
          <cell r="M1867">
            <v>6000</v>
          </cell>
          <cell r="N1867">
            <v>3.92</v>
          </cell>
          <cell r="O1867" t="str">
            <v>CATORCENAL</v>
          </cell>
          <cell r="P1867">
            <v>40155</v>
          </cell>
        </row>
        <row r="1868">
          <cell r="B1868">
            <v>1918</v>
          </cell>
          <cell r="C1868"/>
          <cell r="D1868" t="str">
            <v>C</v>
          </cell>
          <cell r="E1868" t="str">
            <v>LIQUIDADO</v>
          </cell>
          <cell r="F1868"/>
          <cell r="G1868" t="str">
            <v>PERSONAL</v>
          </cell>
          <cell r="H1868" t="str">
            <v>Marcela Lopez Munoz</v>
          </cell>
          <cell r="I1868"/>
          <cell r="J1868" t="str">
            <v>MARIA TERESA</v>
          </cell>
          <cell r="K1868" t="str">
            <v>REYES</v>
          </cell>
          <cell r="L1868" t="str">
            <v>SANCHEZ</v>
          </cell>
          <cell r="M1868">
            <v>20000</v>
          </cell>
          <cell r="N1868">
            <v>1.75</v>
          </cell>
          <cell r="O1868" t="str">
            <v>SEMANAL</v>
          </cell>
          <cell r="P1868">
            <v>40155</v>
          </cell>
        </row>
        <row r="1869">
          <cell r="B1869">
            <v>1919</v>
          </cell>
          <cell r="C1869"/>
          <cell r="D1869" t="str">
            <v>B</v>
          </cell>
          <cell r="E1869" t="str">
            <v>LIQUIDADO</v>
          </cell>
          <cell r="F1869"/>
          <cell r="G1869" t="str">
            <v>PERSONAL</v>
          </cell>
          <cell r="H1869" t="str">
            <v>Marcela Lopez Munoz</v>
          </cell>
          <cell r="I1869"/>
          <cell r="J1869" t="str">
            <v>MIGUEL ANGEL</v>
          </cell>
          <cell r="K1869" t="str">
            <v>VAZQUEZ</v>
          </cell>
          <cell r="L1869" t="str">
            <v>AVILA</v>
          </cell>
          <cell r="M1869">
            <v>10000</v>
          </cell>
          <cell r="N1869">
            <v>2.15</v>
          </cell>
          <cell r="O1869" t="str">
            <v>SEMANAL</v>
          </cell>
          <cell r="P1869">
            <v>40155</v>
          </cell>
        </row>
        <row r="1870">
          <cell r="B1870">
            <v>1920</v>
          </cell>
          <cell r="C1870"/>
          <cell r="D1870" t="str">
            <v>B</v>
          </cell>
          <cell r="E1870" t="str">
            <v>LIQUIDADO</v>
          </cell>
          <cell r="F1870"/>
          <cell r="G1870" t="str">
            <v>PERSONAL</v>
          </cell>
          <cell r="H1870" t="str">
            <v>Marcela Lopez Munoz</v>
          </cell>
          <cell r="I1870"/>
          <cell r="J1870" t="str">
            <v>SUSANA SOCORRO</v>
          </cell>
          <cell r="K1870" t="str">
            <v>SANTOS</v>
          </cell>
          <cell r="L1870" t="str">
            <v>SILVA</v>
          </cell>
          <cell r="M1870">
            <v>5000</v>
          </cell>
          <cell r="N1870">
            <v>2.33</v>
          </cell>
          <cell r="O1870" t="str">
            <v>SEMANAL</v>
          </cell>
          <cell r="P1870">
            <v>40155</v>
          </cell>
        </row>
        <row r="1871">
          <cell r="B1871">
            <v>1921</v>
          </cell>
          <cell r="C1871"/>
          <cell r="D1871" t="str">
            <v>D</v>
          </cell>
          <cell r="E1871" t="str">
            <v>LIQUIDADO</v>
          </cell>
          <cell r="F1871"/>
          <cell r="G1871" t="str">
            <v>PERSONAL</v>
          </cell>
          <cell r="H1871" t="str">
            <v>Marcela Lopez Munoz</v>
          </cell>
          <cell r="I1871"/>
          <cell r="J1871" t="str">
            <v>MIRNA</v>
          </cell>
          <cell r="K1871" t="str">
            <v>ROQUE</v>
          </cell>
          <cell r="L1871" t="str">
            <v>MENDOZA</v>
          </cell>
          <cell r="M1871">
            <v>6000</v>
          </cell>
          <cell r="N1871">
            <v>2.2599999999999998</v>
          </cell>
          <cell r="O1871" t="str">
            <v>SEMANAL</v>
          </cell>
          <cell r="P1871">
            <v>40155</v>
          </cell>
        </row>
        <row r="1872">
          <cell r="B1872">
            <v>1922</v>
          </cell>
          <cell r="C1872"/>
          <cell r="D1872" t="str">
            <v>D</v>
          </cell>
          <cell r="E1872" t="str">
            <v>LIQUIDADO</v>
          </cell>
          <cell r="F1872"/>
          <cell r="G1872" t="str">
            <v>PERSONAL</v>
          </cell>
          <cell r="H1872" t="str">
            <v>Marcela Lopez Munoz</v>
          </cell>
          <cell r="I1872"/>
          <cell r="J1872" t="str">
            <v>ROSARIO GUADALUPE</v>
          </cell>
          <cell r="K1872" t="str">
            <v>GASCA</v>
          </cell>
          <cell r="L1872" t="str">
            <v>CASTILLO</v>
          </cell>
          <cell r="M1872">
            <v>3000</v>
          </cell>
          <cell r="N1872">
            <v>2.57</v>
          </cell>
          <cell r="O1872" t="str">
            <v>SEMANAL</v>
          </cell>
          <cell r="P1872">
            <v>40155</v>
          </cell>
        </row>
        <row r="1873">
          <cell r="B1873">
            <v>1923</v>
          </cell>
          <cell r="C1873"/>
          <cell r="D1873" t="str">
            <v>D</v>
          </cell>
          <cell r="E1873" t="str">
            <v>LIQUIDADO</v>
          </cell>
          <cell r="F1873"/>
          <cell r="G1873" t="str">
            <v>PERSONAL</v>
          </cell>
          <cell r="H1873" t="str">
            <v>Marcela Lopez Munoz</v>
          </cell>
          <cell r="I1873"/>
          <cell r="J1873" t="str">
            <v>HERMELINDA</v>
          </cell>
          <cell r="K1873" t="str">
            <v>SANTIZ</v>
          </cell>
          <cell r="L1873" t="str">
            <v>GOMEZ</v>
          </cell>
          <cell r="M1873">
            <v>4000</v>
          </cell>
          <cell r="N1873">
            <v>2.4</v>
          </cell>
          <cell r="O1873" t="str">
            <v>SEMANAL</v>
          </cell>
          <cell r="P1873">
            <v>40155</v>
          </cell>
        </row>
        <row r="1874">
          <cell r="B1874">
            <v>1924</v>
          </cell>
          <cell r="C1874"/>
          <cell r="D1874" t="str">
            <v>B</v>
          </cell>
          <cell r="E1874" t="str">
            <v>LIQUIDADO</v>
          </cell>
          <cell r="F1874"/>
          <cell r="G1874" t="str">
            <v>PERSONAL</v>
          </cell>
          <cell r="H1874" t="str">
            <v>Marcela Lopez Munoz</v>
          </cell>
          <cell r="I1874"/>
          <cell r="J1874" t="str">
            <v>MARIA ELENA</v>
          </cell>
          <cell r="K1874" t="str">
            <v>ROCHA</v>
          </cell>
          <cell r="L1874" t="str">
            <v>TOLEDO</v>
          </cell>
          <cell r="M1874">
            <v>5000</v>
          </cell>
          <cell r="N1874">
            <v>2.33</v>
          </cell>
          <cell r="O1874" t="str">
            <v>SEMANAL</v>
          </cell>
          <cell r="P1874">
            <v>40155</v>
          </cell>
        </row>
        <row r="1875">
          <cell r="B1875">
            <v>1926</v>
          </cell>
          <cell r="C1875"/>
          <cell r="D1875" t="str">
            <v>D</v>
          </cell>
          <cell r="E1875" t="str">
            <v>LIQUIDADO</v>
          </cell>
          <cell r="F1875"/>
          <cell r="G1875" t="str">
            <v>PERSONAL</v>
          </cell>
          <cell r="H1875" t="str">
            <v>Marcela Lopez Munoz</v>
          </cell>
          <cell r="I1875"/>
          <cell r="J1875" t="str">
            <v>ROSALIA</v>
          </cell>
          <cell r="K1875" t="str">
            <v>MALDONADO</v>
          </cell>
          <cell r="L1875" t="str">
            <v>NAJERA</v>
          </cell>
          <cell r="M1875">
            <v>3000</v>
          </cell>
          <cell r="N1875">
            <v>2.57</v>
          </cell>
          <cell r="O1875" t="str">
            <v>SEMANAL</v>
          </cell>
          <cell r="P1875">
            <v>40155</v>
          </cell>
        </row>
        <row r="1876">
          <cell r="B1876">
            <v>1927</v>
          </cell>
          <cell r="C1876"/>
          <cell r="D1876" t="str">
            <v>B</v>
          </cell>
          <cell r="E1876" t="str">
            <v>LIQUIDADO</v>
          </cell>
          <cell r="F1876"/>
          <cell r="G1876" t="str">
            <v>PERSONAL</v>
          </cell>
          <cell r="H1876" t="str">
            <v>Marcela Lopez Munoz</v>
          </cell>
          <cell r="I1876"/>
          <cell r="J1876" t="str">
            <v>FLOR VANESSA</v>
          </cell>
          <cell r="K1876" t="str">
            <v>GONZALEZ</v>
          </cell>
          <cell r="L1876" t="str">
            <v>ESPINOSA</v>
          </cell>
          <cell r="M1876">
            <v>3000</v>
          </cell>
          <cell r="N1876">
            <v>2.57</v>
          </cell>
          <cell r="O1876" t="str">
            <v>SEMANAL</v>
          </cell>
          <cell r="P1876">
            <v>40155</v>
          </cell>
        </row>
        <row r="1877">
          <cell r="B1877">
            <v>1928</v>
          </cell>
          <cell r="C1877"/>
          <cell r="D1877" t="str">
            <v>B</v>
          </cell>
          <cell r="E1877" t="str">
            <v>LIQUIDADO</v>
          </cell>
          <cell r="F1877"/>
          <cell r="G1877" t="str">
            <v>PERSONAL</v>
          </cell>
          <cell r="H1877" t="str">
            <v>Marcela Lopez Munoz</v>
          </cell>
          <cell r="I1877"/>
          <cell r="J1877" t="str">
            <v>CARMEN</v>
          </cell>
          <cell r="K1877" t="str">
            <v>MUNDO</v>
          </cell>
          <cell r="L1877" t="str">
            <v>FLORES</v>
          </cell>
          <cell r="M1877">
            <v>10000</v>
          </cell>
          <cell r="N1877">
            <v>4.3</v>
          </cell>
          <cell r="O1877" t="str">
            <v>CATORCENAL</v>
          </cell>
          <cell r="P1877">
            <v>40155</v>
          </cell>
        </row>
        <row r="1878">
          <cell r="B1878">
            <v>1929</v>
          </cell>
          <cell r="C1878"/>
          <cell r="D1878" t="str">
            <v>B</v>
          </cell>
          <cell r="E1878" t="str">
            <v>LIQUIDADO</v>
          </cell>
          <cell r="F1878"/>
          <cell r="G1878" t="str">
            <v>PERSONAL</v>
          </cell>
          <cell r="H1878" t="str">
            <v>Marcela Lopez Munoz</v>
          </cell>
          <cell r="I1878"/>
          <cell r="J1878" t="str">
            <v>ERIKA MONICA</v>
          </cell>
          <cell r="K1878" t="str">
            <v>FLORES</v>
          </cell>
          <cell r="L1878" t="str">
            <v>CORTES</v>
          </cell>
          <cell r="M1878">
            <v>4000</v>
          </cell>
          <cell r="N1878">
            <v>2.4</v>
          </cell>
          <cell r="O1878" t="str">
            <v>SEMANAL</v>
          </cell>
          <cell r="P1878">
            <v>40155</v>
          </cell>
        </row>
        <row r="1879">
          <cell r="B1879">
            <v>1930</v>
          </cell>
          <cell r="C1879"/>
          <cell r="D1879" t="str">
            <v>D</v>
          </cell>
          <cell r="E1879" t="str">
            <v>LIQUIDADO</v>
          </cell>
          <cell r="F1879"/>
          <cell r="G1879" t="str">
            <v>PERSONAL</v>
          </cell>
          <cell r="H1879" t="str">
            <v>Monica Flores Mendoza (DF)</v>
          </cell>
          <cell r="I1879"/>
          <cell r="J1879" t="str">
            <v>ERIKA</v>
          </cell>
          <cell r="K1879" t="str">
            <v>DIAZ</v>
          </cell>
          <cell r="L1879" t="str">
            <v>BANDA</v>
          </cell>
          <cell r="M1879">
            <v>5000</v>
          </cell>
          <cell r="N1879">
            <v>2.33</v>
          </cell>
          <cell r="O1879" t="str">
            <v>SEMANAL</v>
          </cell>
          <cell r="P1879">
            <v>40155</v>
          </cell>
        </row>
        <row r="1880">
          <cell r="B1880">
            <v>1931</v>
          </cell>
          <cell r="C1880"/>
          <cell r="D1880" t="str">
            <v>D</v>
          </cell>
          <cell r="E1880" t="str">
            <v>LIQUIDADO</v>
          </cell>
          <cell r="F1880"/>
          <cell r="G1880" t="str">
            <v>PERSONAL</v>
          </cell>
          <cell r="H1880" t="str">
            <v>Josefina Ochoa</v>
          </cell>
          <cell r="I1880"/>
          <cell r="J1880" t="str">
            <v>TEODULA</v>
          </cell>
          <cell r="K1880" t="str">
            <v>SUASTEGUI</v>
          </cell>
          <cell r="L1880" t="str">
            <v>MORALES</v>
          </cell>
          <cell r="M1880">
            <v>3000</v>
          </cell>
          <cell r="N1880">
            <v>2.57</v>
          </cell>
          <cell r="O1880" t="str">
            <v>SEMANAL</v>
          </cell>
          <cell r="P1880">
            <v>40155</v>
          </cell>
        </row>
        <row r="1881">
          <cell r="B1881">
            <v>1932</v>
          </cell>
          <cell r="C1881"/>
          <cell r="D1881" t="str">
            <v>C</v>
          </cell>
          <cell r="E1881" t="str">
            <v>LIQUIDADO</v>
          </cell>
          <cell r="F1881"/>
          <cell r="G1881" t="str">
            <v>PERSONAL</v>
          </cell>
          <cell r="H1881" t="str">
            <v>Monica Flores Mendoza (DF)</v>
          </cell>
          <cell r="I1881"/>
          <cell r="J1881" t="str">
            <v>YOLANDA</v>
          </cell>
          <cell r="K1881" t="str">
            <v>CERECEDO</v>
          </cell>
          <cell r="L1881" t="str">
            <v>QUINTERO</v>
          </cell>
          <cell r="M1881">
            <v>4000</v>
          </cell>
          <cell r="N1881">
            <v>2.4</v>
          </cell>
          <cell r="O1881" t="str">
            <v>SEMANAL</v>
          </cell>
          <cell r="P1881">
            <v>40157</v>
          </cell>
        </row>
        <row r="1882">
          <cell r="B1882">
            <v>1933</v>
          </cell>
          <cell r="C1882"/>
          <cell r="D1882" t="str">
            <v>D</v>
          </cell>
          <cell r="E1882" t="str">
            <v>LIQUIDADO</v>
          </cell>
          <cell r="F1882"/>
          <cell r="G1882" t="str">
            <v>PERSONAL</v>
          </cell>
          <cell r="H1882" t="str">
            <v>Monica Flores Mendoza (DF)</v>
          </cell>
          <cell r="I1882"/>
          <cell r="J1882" t="str">
            <v>FRANCISCO</v>
          </cell>
          <cell r="K1882" t="str">
            <v>MARQUEZ</v>
          </cell>
          <cell r="L1882" t="str">
            <v>RODRIGUEZ</v>
          </cell>
          <cell r="M1882">
            <v>3000</v>
          </cell>
          <cell r="N1882">
            <v>2.57</v>
          </cell>
          <cell r="O1882" t="str">
            <v>SEMANAL</v>
          </cell>
          <cell r="P1882">
            <v>40155</v>
          </cell>
        </row>
        <row r="1883">
          <cell r="B1883">
            <v>1934</v>
          </cell>
          <cell r="C1883"/>
          <cell r="D1883" t="str">
            <v>C</v>
          </cell>
          <cell r="E1883" t="str">
            <v>LIQUIDADO</v>
          </cell>
          <cell r="F1883"/>
          <cell r="G1883" t="str">
            <v>PERSONAL</v>
          </cell>
          <cell r="H1883" t="str">
            <v>Monica Flores Mendoza (DF)</v>
          </cell>
          <cell r="I1883"/>
          <cell r="J1883" t="str">
            <v>LIZBETH</v>
          </cell>
          <cell r="K1883" t="str">
            <v>CASTANEDA</v>
          </cell>
          <cell r="L1883" t="str">
            <v>MENDOZA</v>
          </cell>
          <cell r="M1883">
            <v>3000</v>
          </cell>
          <cell r="N1883">
            <v>2.57</v>
          </cell>
          <cell r="O1883" t="str">
            <v>SEMANAL</v>
          </cell>
          <cell r="P1883">
            <v>40155</v>
          </cell>
        </row>
        <row r="1884">
          <cell r="B1884">
            <v>1935</v>
          </cell>
          <cell r="C1884"/>
          <cell r="D1884" t="str">
            <v>A</v>
          </cell>
          <cell r="E1884" t="str">
            <v>LIQUIDADO</v>
          </cell>
          <cell r="F1884"/>
          <cell r="G1884" t="str">
            <v>PERSONAL</v>
          </cell>
          <cell r="H1884" t="str">
            <v>Marcela Lopez Munoz</v>
          </cell>
          <cell r="I1884"/>
          <cell r="J1884" t="str">
            <v>ELIZABETH</v>
          </cell>
          <cell r="K1884" t="str">
            <v>GALVAN</v>
          </cell>
          <cell r="L1884" t="str">
            <v>AVILA</v>
          </cell>
          <cell r="M1884">
            <v>10000</v>
          </cell>
          <cell r="N1884">
            <v>2.15</v>
          </cell>
          <cell r="O1884" t="str">
            <v>SEMANAL</v>
          </cell>
          <cell r="P1884">
            <v>40158</v>
          </cell>
        </row>
        <row r="1885">
          <cell r="B1885">
            <v>1936</v>
          </cell>
          <cell r="C1885"/>
          <cell r="D1885" t="str">
            <v>C</v>
          </cell>
          <cell r="E1885" t="str">
            <v>LIQUIDADO</v>
          </cell>
          <cell r="F1885"/>
          <cell r="G1885" t="str">
            <v>PERSONAL</v>
          </cell>
          <cell r="H1885" t="str">
            <v>Monica Flores Mendoza (DF)</v>
          </cell>
          <cell r="I1885"/>
          <cell r="J1885" t="str">
            <v>OLIVA</v>
          </cell>
          <cell r="K1885" t="str">
            <v>HERNANDEZ</v>
          </cell>
          <cell r="L1885"/>
          <cell r="M1885">
            <v>4000</v>
          </cell>
          <cell r="N1885">
            <v>2.4</v>
          </cell>
          <cell r="O1885" t="str">
            <v>SEMANAL</v>
          </cell>
          <cell r="P1885">
            <v>40157</v>
          </cell>
        </row>
        <row r="1886">
          <cell r="B1886">
            <v>1937</v>
          </cell>
          <cell r="C1886"/>
          <cell r="D1886" t="str">
            <v>C</v>
          </cell>
          <cell r="E1886" t="str">
            <v>LIQUIDADO</v>
          </cell>
          <cell r="F1886"/>
          <cell r="G1886" t="str">
            <v>PERSONAL</v>
          </cell>
          <cell r="H1886" t="str">
            <v>Monica Flores Mendoza (DF)</v>
          </cell>
          <cell r="I1886"/>
          <cell r="J1886" t="str">
            <v>OSCAR</v>
          </cell>
          <cell r="K1886" t="str">
            <v>GONZALEZ</v>
          </cell>
          <cell r="L1886" t="str">
            <v>TENIENTE</v>
          </cell>
          <cell r="M1886">
            <v>5000</v>
          </cell>
          <cell r="N1886">
            <v>2.33</v>
          </cell>
          <cell r="O1886" t="str">
            <v>SEMANAL</v>
          </cell>
          <cell r="P1886">
            <v>40156</v>
          </cell>
        </row>
        <row r="1887">
          <cell r="B1887">
            <v>1938</v>
          </cell>
          <cell r="C1887"/>
          <cell r="D1887" t="str">
            <v>D</v>
          </cell>
          <cell r="E1887" t="str">
            <v>LIQUIDADO</v>
          </cell>
          <cell r="F1887"/>
          <cell r="G1887" t="str">
            <v>PERSONAL</v>
          </cell>
          <cell r="H1887" t="str">
            <v>Monica Flores Mendoza (DF)</v>
          </cell>
          <cell r="I1887"/>
          <cell r="J1887" t="str">
            <v>MARIA JOSEFINA</v>
          </cell>
          <cell r="K1887" t="str">
            <v>GUZMAN</v>
          </cell>
          <cell r="L1887" t="str">
            <v>GUTIERREZ</v>
          </cell>
          <cell r="M1887">
            <v>4000</v>
          </cell>
          <cell r="N1887">
            <v>2.4</v>
          </cell>
          <cell r="O1887" t="str">
            <v>SEMANAL</v>
          </cell>
          <cell r="P1887">
            <v>40156</v>
          </cell>
        </row>
        <row r="1888">
          <cell r="B1888">
            <v>1939</v>
          </cell>
          <cell r="C1888"/>
          <cell r="D1888" t="str">
            <v>D</v>
          </cell>
          <cell r="E1888" t="str">
            <v>LIQUIDADO</v>
          </cell>
          <cell r="F1888"/>
          <cell r="G1888" t="str">
            <v>PERSONAL</v>
          </cell>
          <cell r="H1888" t="str">
            <v>Marcela Lopez Munoz</v>
          </cell>
          <cell r="I1888"/>
          <cell r="J1888" t="str">
            <v>LUCIA</v>
          </cell>
          <cell r="K1888" t="str">
            <v>MORA</v>
          </cell>
          <cell r="L1888" t="str">
            <v>FONSECA</v>
          </cell>
          <cell r="M1888">
            <v>3000</v>
          </cell>
          <cell r="N1888">
            <v>2.57</v>
          </cell>
          <cell r="O1888" t="str">
            <v>SEMANAL</v>
          </cell>
          <cell r="P1888">
            <v>40156</v>
          </cell>
        </row>
        <row r="1889">
          <cell r="B1889">
            <v>1940</v>
          </cell>
          <cell r="C1889"/>
          <cell r="D1889" t="str">
            <v>B</v>
          </cell>
          <cell r="E1889" t="str">
            <v>LIQUIDADO</v>
          </cell>
          <cell r="F1889"/>
          <cell r="G1889" t="str">
            <v>PERSONAL</v>
          </cell>
          <cell r="H1889" t="str">
            <v>Josefina Ochoa</v>
          </cell>
          <cell r="I1889"/>
          <cell r="J1889" t="str">
            <v>MARIBEL</v>
          </cell>
          <cell r="K1889" t="str">
            <v>HERNANDEZ</v>
          </cell>
          <cell r="L1889" t="str">
            <v>CARRILLO</v>
          </cell>
          <cell r="M1889">
            <v>10000</v>
          </cell>
          <cell r="N1889">
            <v>2.15</v>
          </cell>
          <cell r="O1889" t="str">
            <v>SEMANAL</v>
          </cell>
          <cell r="P1889">
            <v>40156</v>
          </cell>
        </row>
        <row r="1890">
          <cell r="B1890">
            <v>1941</v>
          </cell>
          <cell r="C1890"/>
          <cell r="D1890" t="str">
            <v>C</v>
          </cell>
          <cell r="E1890" t="str">
            <v>LIQUIDADO</v>
          </cell>
          <cell r="F1890"/>
          <cell r="G1890" t="str">
            <v>PERSONAL</v>
          </cell>
          <cell r="H1890" t="str">
            <v>Marcela Lopez Munoz</v>
          </cell>
          <cell r="I1890"/>
          <cell r="J1890" t="str">
            <v>GABRIELA</v>
          </cell>
          <cell r="K1890" t="str">
            <v>ZERMEÑO</v>
          </cell>
          <cell r="L1890" t="str">
            <v>ROMERO</v>
          </cell>
          <cell r="M1890">
            <v>3000</v>
          </cell>
          <cell r="N1890">
            <v>2.57</v>
          </cell>
          <cell r="O1890" t="str">
            <v>SEMANAL</v>
          </cell>
          <cell r="P1890">
            <v>40156</v>
          </cell>
        </row>
        <row r="1891">
          <cell r="B1891">
            <v>1942</v>
          </cell>
          <cell r="C1891"/>
          <cell r="D1891" t="str">
            <v>B</v>
          </cell>
          <cell r="E1891" t="str">
            <v>LIQUIDADO</v>
          </cell>
          <cell r="F1891"/>
          <cell r="G1891" t="str">
            <v>PERSONAL</v>
          </cell>
          <cell r="H1891" t="str">
            <v>Monica Flores Mendoza (DF)</v>
          </cell>
          <cell r="I1891"/>
          <cell r="J1891" t="str">
            <v>ESMERALDA</v>
          </cell>
          <cell r="K1891" t="str">
            <v>ALCARAZ</v>
          </cell>
          <cell r="L1891" t="str">
            <v>VENTURA</v>
          </cell>
          <cell r="M1891">
            <v>5000</v>
          </cell>
          <cell r="N1891">
            <v>2.33</v>
          </cell>
          <cell r="O1891" t="str">
            <v>SEMANAL</v>
          </cell>
          <cell r="P1891">
            <v>40156</v>
          </cell>
        </row>
        <row r="1892">
          <cell r="B1892">
            <v>1943</v>
          </cell>
          <cell r="C1892"/>
          <cell r="D1892" t="str">
            <v>D</v>
          </cell>
          <cell r="E1892" t="str">
            <v>LIQUIDADO</v>
          </cell>
          <cell r="F1892"/>
          <cell r="G1892" t="str">
            <v>PERSONAL</v>
          </cell>
          <cell r="H1892" t="str">
            <v>Monica Flores Mendoza (DF)</v>
          </cell>
          <cell r="I1892"/>
          <cell r="J1892" t="str">
            <v>Maria Luz del Pilar</v>
          </cell>
          <cell r="K1892" t="str">
            <v>Nava</v>
          </cell>
          <cell r="L1892" t="str">
            <v>Napoles</v>
          </cell>
          <cell r="M1892">
            <v>13000</v>
          </cell>
          <cell r="N1892">
            <v>4</v>
          </cell>
          <cell r="O1892" t="str">
            <v>QUINCENAL</v>
          </cell>
          <cell r="P1892">
            <v>40161</v>
          </cell>
        </row>
        <row r="1893">
          <cell r="B1893">
            <v>1944</v>
          </cell>
          <cell r="C1893"/>
          <cell r="D1893" t="str">
            <v>B</v>
          </cell>
          <cell r="E1893" t="str">
            <v>LIQUIDADO</v>
          </cell>
          <cell r="F1893"/>
          <cell r="G1893" t="str">
            <v>PERSONAL</v>
          </cell>
          <cell r="H1893" t="str">
            <v>Angelica Tabares Lopez</v>
          </cell>
          <cell r="I1893"/>
          <cell r="J1893" t="str">
            <v>MARIA DE JESUS</v>
          </cell>
          <cell r="K1893" t="str">
            <v>RIVAS</v>
          </cell>
          <cell r="L1893" t="str">
            <v>PEREZ</v>
          </cell>
          <cell r="M1893">
            <v>20000</v>
          </cell>
          <cell r="N1893">
            <v>2</v>
          </cell>
          <cell r="O1893" t="str">
            <v>SEMANAL</v>
          </cell>
          <cell r="P1893">
            <v>40158</v>
          </cell>
        </row>
        <row r="1894">
          <cell r="B1894">
            <v>1945</v>
          </cell>
          <cell r="C1894"/>
          <cell r="D1894" t="str">
            <v>B</v>
          </cell>
          <cell r="E1894" t="str">
            <v>LIQUIDADO</v>
          </cell>
          <cell r="F1894"/>
          <cell r="G1894" t="str">
            <v>PERSONAL</v>
          </cell>
          <cell r="H1894" t="str">
            <v>Angelica Tabares Lopez</v>
          </cell>
          <cell r="I1894"/>
          <cell r="J1894" t="str">
            <v>ANAHI</v>
          </cell>
          <cell r="K1894" t="str">
            <v>ALQUICIRA</v>
          </cell>
          <cell r="L1894" t="str">
            <v>HARO</v>
          </cell>
          <cell r="M1894">
            <v>8500</v>
          </cell>
          <cell r="N1894">
            <v>2.1800000000000002</v>
          </cell>
          <cell r="O1894" t="str">
            <v>SEMANAL</v>
          </cell>
          <cell r="P1894">
            <v>40158</v>
          </cell>
        </row>
        <row r="1895">
          <cell r="B1895">
            <v>1946</v>
          </cell>
          <cell r="C1895"/>
          <cell r="D1895" t="str">
            <v>D</v>
          </cell>
          <cell r="E1895" t="str">
            <v>COBRANZA EXTERNA</v>
          </cell>
          <cell r="F1895"/>
          <cell r="G1895" t="str">
            <v>PERSONAL</v>
          </cell>
          <cell r="H1895" t="str">
            <v>Angelica Tabares Lopez</v>
          </cell>
          <cell r="I1895"/>
          <cell r="J1895" t="str">
            <v>KAREN ANNAID</v>
          </cell>
          <cell r="K1895" t="str">
            <v>LOREDO</v>
          </cell>
          <cell r="L1895" t="str">
            <v>MARTINEZ</v>
          </cell>
          <cell r="M1895">
            <v>23000</v>
          </cell>
          <cell r="N1895">
            <v>4</v>
          </cell>
          <cell r="O1895" t="str">
            <v>CATORCENAL</v>
          </cell>
          <cell r="P1895">
            <v>40158</v>
          </cell>
        </row>
        <row r="1896">
          <cell r="B1896">
            <v>1947</v>
          </cell>
          <cell r="C1896"/>
          <cell r="D1896" t="str">
            <v>B</v>
          </cell>
          <cell r="E1896" t="str">
            <v>LIQUIDADO</v>
          </cell>
          <cell r="F1896"/>
          <cell r="G1896" t="str">
            <v>PERSONAL</v>
          </cell>
          <cell r="H1896" t="str">
            <v>Angelica Tabares Lopez</v>
          </cell>
          <cell r="I1896"/>
          <cell r="J1896" t="str">
            <v>ELIZABETH</v>
          </cell>
          <cell r="K1896" t="str">
            <v>RAMIREZ</v>
          </cell>
          <cell r="L1896" t="str">
            <v>HEREDIA</v>
          </cell>
          <cell r="M1896">
            <v>18000</v>
          </cell>
          <cell r="N1896">
            <v>2.02</v>
          </cell>
          <cell r="O1896" t="str">
            <v>SEMANAL</v>
          </cell>
          <cell r="P1896">
            <v>40158</v>
          </cell>
        </row>
        <row r="1897">
          <cell r="B1897">
            <v>1948</v>
          </cell>
          <cell r="C1897"/>
          <cell r="D1897" t="str">
            <v>B</v>
          </cell>
          <cell r="E1897" t="str">
            <v>LIQUIDADO</v>
          </cell>
          <cell r="F1897"/>
          <cell r="G1897" t="str">
            <v>PERSONAL</v>
          </cell>
          <cell r="H1897" t="str">
            <v>Monica Flores Mendoza (DF)</v>
          </cell>
          <cell r="I1897"/>
          <cell r="J1897" t="str">
            <v>FRANCISCO</v>
          </cell>
          <cell r="K1897" t="str">
            <v>CHIMAL</v>
          </cell>
          <cell r="L1897" t="str">
            <v>RAZO</v>
          </cell>
          <cell r="M1897">
            <v>30000</v>
          </cell>
          <cell r="N1897">
            <v>1.73</v>
          </cell>
          <cell r="O1897" t="str">
            <v>SEMANAL</v>
          </cell>
          <cell r="P1897">
            <v>40161</v>
          </cell>
        </row>
        <row r="1898">
          <cell r="B1898">
            <v>1949</v>
          </cell>
          <cell r="C1898"/>
          <cell r="D1898" t="str">
            <v>C</v>
          </cell>
          <cell r="E1898" t="str">
            <v>LIQUIDADO</v>
          </cell>
          <cell r="F1898"/>
          <cell r="G1898" t="str">
            <v>PERSONAL</v>
          </cell>
          <cell r="H1898" t="str">
            <v>Josefina Ochoa</v>
          </cell>
          <cell r="I1898"/>
          <cell r="J1898" t="str">
            <v>DAVID</v>
          </cell>
          <cell r="K1898" t="str">
            <v>DIAZ</v>
          </cell>
          <cell r="L1898" t="str">
            <v>QUIROGA</v>
          </cell>
          <cell r="M1898">
            <v>4000</v>
          </cell>
          <cell r="N1898">
            <v>2.4</v>
          </cell>
          <cell r="O1898" t="str">
            <v>SEMANAL</v>
          </cell>
          <cell r="P1898">
            <v>40161</v>
          </cell>
        </row>
        <row r="1899">
          <cell r="B1899">
            <v>1950</v>
          </cell>
          <cell r="C1899"/>
          <cell r="D1899" t="str">
            <v>B</v>
          </cell>
          <cell r="E1899" t="str">
            <v>LIQUIDADO</v>
          </cell>
          <cell r="F1899"/>
          <cell r="G1899" t="str">
            <v>PERSONAL</v>
          </cell>
          <cell r="H1899" t="str">
            <v>Josefina Ochoa</v>
          </cell>
          <cell r="I1899"/>
          <cell r="J1899" t="str">
            <v>CLARA</v>
          </cell>
          <cell r="K1899" t="str">
            <v>ESTRADA</v>
          </cell>
          <cell r="L1899" t="str">
            <v>ARMENDARIZ</v>
          </cell>
          <cell r="M1899">
            <v>12000</v>
          </cell>
          <cell r="N1899">
            <v>2.06</v>
          </cell>
          <cell r="O1899" t="str">
            <v>SEMANAL</v>
          </cell>
          <cell r="P1899">
            <v>40161</v>
          </cell>
        </row>
        <row r="1900">
          <cell r="B1900">
            <v>1951</v>
          </cell>
          <cell r="C1900"/>
          <cell r="D1900" t="str">
            <v>D</v>
          </cell>
          <cell r="E1900" t="str">
            <v>INCOBRABLE</v>
          </cell>
          <cell r="F1900"/>
          <cell r="G1900" t="str">
            <v>PERSONAL</v>
          </cell>
          <cell r="H1900" t="str">
            <v>Josefina Ochoa</v>
          </cell>
          <cell r="I1900"/>
          <cell r="J1900" t="str">
            <v>MARIA DOLORES</v>
          </cell>
          <cell r="K1900" t="str">
            <v>CARRILLO</v>
          </cell>
          <cell r="L1900"/>
          <cell r="M1900">
            <v>4000</v>
          </cell>
          <cell r="N1900">
            <v>2.4</v>
          </cell>
          <cell r="O1900" t="str">
            <v>SEMANAL</v>
          </cell>
          <cell r="P1900">
            <v>40161</v>
          </cell>
        </row>
        <row r="1901">
          <cell r="B1901">
            <v>1952</v>
          </cell>
          <cell r="C1901"/>
          <cell r="D1901" t="str">
            <v>D</v>
          </cell>
          <cell r="E1901" t="str">
            <v>LIQUIDADO</v>
          </cell>
          <cell r="F1901"/>
          <cell r="G1901" t="str">
            <v>PERSONAL</v>
          </cell>
          <cell r="H1901" t="str">
            <v>Monica Flores Mendoza (DF)</v>
          </cell>
          <cell r="I1901"/>
          <cell r="J1901" t="str">
            <v>OSCAR ESTEBAN</v>
          </cell>
          <cell r="K1901" t="str">
            <v>HERNANDEZ</v>
          </cell>
          <cell r="L1901" t="str">
            <v>DIAZ</v>
          </cell>
          <cell r="M1901">
            <v>12000</v>
          </cell>
          <cell r="N1901">
            <v>1.8</v>
          </cell>
          <cell r="O1901" t="str">
            <v>SEMANAL</v>
          </cell>
          <cell r="P1901">
            <v>40161</v>
          </cell>
        </row>
        <row r="1902">
          <cell r="B1902">
            <v>1953</v>
          </cell>
          <cell r="C1902"/>
          <cell r="D1902" t="str">
            <v>B</v>
          </cell>
          <cell r="E1902" t="str">
            <v>LIQUIDADO</v>
          </cell>
          <cell r="F1902"/>
          <cell r="G1902" t="str">
            <v>PERSONAL</v>
          </cell>
          <cell r="H1902" t="str">
            <v>Monica Flores Mendoza (DF)</v>
          </cell>
          <cell r="I1902"/>
          <cell r="J1902" t="str">
            <v>ERIKA</v>
          </cell>
          <cell r="K1902" t="str">
            <v>LOPEZ</v>
          </cell>
          <cell r="L1902" t="str">
            <v>VAZQUEZ</v>
          </cell>
          <cell r="M1902">
            <v>4000</v>
          </cell>
          <cell r="N1902">
            <v>2.4</v>
          </cell>
          <cell r="O1902" t="str">
            <v>SEMANAL</v>
          </cell>
          <cell r="P1902">
            <v>40161</v>
          </cell>
        </row>
        <row r="1903">
          <cell r="B1903">
            <v>1954</v>
          </cell>
          <cell r="C1903"/>
          <cell r="D1903" t="str">
            <v>D</v>
          </cell>
          <cell r="E1903" t="str">
            <v>LIQUIDADO</v>
          </cell>
          <cell r="F1903"/>
          <cell r="G1903" t="str">
            <v>PERSONAL</v>
          </cell>
          <cell r="H1903" t="str">
            <v>Monica Flores Mendoza (DF)</v>
          </cell>
          <cell r="I1903"/>
          <cell r="J1903" t="str">
            <v>LUISA LORENA</v>
          </cell>
          <cell r="K1903" t="str">
            <v>RODRIGUEZ</v>
          </cell>
          <cell r="L1903" t="str">
            <v>RODRIGUEZ</v>
          </cell>
          <cell r="M1903">
            <v>13000</v>
          </cell>
          <cell r="N1903">
            <v>2.06</v>
          </cell>
          <cell r="O1903" t="str">
            <v>SEMANAL</v>
          </cell>
          <cell r="P1903">
            <v>40161</v>
          </cell>
        </row>
        <row r="1904">
          <cell r="B1904">
            <v>1955</v>
          </cell>
          <cell r="C1904"/>
          <cell r="D1904" t="str">
            <v>B</v>
          </cell>
          <cell r="E1904" t="str">
            <v>LIQUIDADO</v>
          </cell>
          <cell r="F1904"/>
          <cell r="G1904" t="str">
            <v>PERSONAL</v>
          </cell>
          <cell r="H1904" t="str">
            <v>Monica Flores Mendoza (DF)</v>
          </cell>
          <cell r="I1904"/>
          <cell r="J1904" t="str">
            <v>ALICIA</v>
          </cell>
          <cell r="K1904" t="str">
            <v>RAMIREZ</v>
          </cell>
          <cell r="L1904" t="str">
            <v>RIVERA</v>
          </cell>
          <cell r="M1904">
            <v>3000</v>
          </cell>
          <cell r="N1904">
            <v>2.57</v>
          </cell>
          <cell r="O1904" t="str">
            <v>SEMANAL</v>
          </cell>
          <cell r="P1904">
            <v>40161</v>
          </cell>
        </row>
        <row r="1905">
          <cell r="B1905">
            <v>1956</v>
          </cell>
          <cell r="C1905"/>
          <cell r="D1905" t="str">
            <v>D</v>
          </cell>
          <cell r="E1905" t="str">
            <v>INCOBRABLE</v>
          </cell>
          <cell r="F1905"/>
          <cell r="G1905" t="str">
            <v>PERSONAL</v>
          </cell>
          <cell r="H1905" t="str">
            <v>Josefina Ochoa</v>
          </cell>
          <cell r="I1905"/>
          <cell r="J1905" t="str">
            <v>MARIA VICTORIA</v>
          </cell>
          <cell r="K1905" t="str">
            <v>DIAZ</v>
          </cell>
          <cell r="L1905" t="str">
            <v>LEYVA</v>
          </cell>
          <cell r="M1905">
            <v>4000</v>
          </cell>
          <cell r="N1905">
            <v>2.4</v>
          </cell>
          <cell r="O1905" t="str">
            <v>SEMANAL</v>
          </cell>
          <cell r="P1905">
            <v>40161</v>
          </cell>
        </row>
        <row r="1906">
          <cell r="B1906">
            <v>1957</v>
          </cell>
          <cell r="C1906"/>
          <cell r="D1906" t="str">
            <v>B</v>
          </cell>
          <cell r="E1906" t="str">
            <v>LIQUIDADO</v>
          </cell>
          <cell r="F1906"/>
          <cell r="G1906" t="str">
            <v>PERSONAL</v>
          </cell>
          <cell r="H1906" t="str">
            <v>Monica Flores Mendoza (DF)</v>
          </cell>
          <cell r="I1906"/>
          <cell r="J1906" t="str">
            <v>MARIA DEL CARMEN</v>
          </cell>
          <cell r="K1906" t="str">
            <v>RUEDA</v>
          </cell>
          <cell r="L1906" t="str">
            <v>BARRERA</v>
          </cell>
          <cell r="M1906">
            <v>3000</v>
          </cell>
          <cell r="N1906">
            <v>2.57</v>
          </cell>
          <cell r="O1906" t="str">
            <v>SEMANAL</v>
          </cell>
          <cell r="P1906">
            <v>40161</v>
          </cell>
        </row>
        <row r="1907">
          <cell r="B1907">
            <v>1958</v>
          </cell>
          <cell r="C1907"/>
          <cell r="D1907" t="str">
            <v>D</v>
          </cell>
          <cell r="E1907" t="str">
            <v>LIQUIDADO</v>
          </cell>
          <cell r="F1907"/>
          <cell r="G1907" t="str">
            <v>PERSONAL</v>
          </cell>
          <cell r="H1907" t="str">
            <v>Marcela Lopez Munoz</v>
          </cell>
          <cell r="I1907"/>
          <cell r="J1907" t="str">
            <v>MARIA DEL CARMEN</v>
          </cell>
          <cell r="K1907" t="str">
            <v>ROMAN</v>
          </cell>
          <cell r="L1907" t="str">
            <v>VALDEZ</v>
          </cell>
          <cell r="M1907">
            <v>9000</v>
          </cell>
          <cell r="N1907">
            <v>3.8</v>
          </cell>
          <cell r="O1907" t="str">
            <v>CATORCENAL</v>
          </cell>
          <cell r="P1907">
            <v>40161</v>
          </cell>
        </row>
        <row r="1908">
          <cell r="B1908">
            <v>1959</v>
          </cell>
          <cell r="C1908"/>
          <cell r="D1908" t="str">
            <v>B</v>
          </cell>
          <cell r="E1908" t="str">
            <v>LIQUIDADO</v>
          </cell>
          <cell r="F1908"/>
          <cell r="G1908" t="str">
            <v>PERSONAL</v>
          </cell>
          <cell r="H1908" t="str">
            <v>Marcela Lopez Munoz</v>
          </cell>
          <cell r="I1908"/>
          <cell r="J1908" t="str">
            <v>MARGARITA</v>
          </cell>
          <cell r="K1908" t="str">
            <v>LUNA</v>
          </cell>
          <cell r="L1908" t="str">
            <v>PEREZ</v>
          </cell>
          <cell r="M1908">
            <v>5000</v>
          </cell>
          <cell r="N1908">
            <v>2.33</v>
          </cell>
          <cell r="O1908" t="str">
            <v>SEMANAL</v>
          </cell>
          <cell r="P1908">
            <v>40161</v>
          </cell>
        </row>
        <row r="1909">
          <cell r="B1909">
            <v>1960</v>
          </cell>
          <cell r="C1909"/>
          <cell r="D1909" t="str">
            <v>B</v>
          </cell>
          <cell r="E1909" t="str">
            <v>LIQUIDADO</v>
          </cell>
          <cell r="F1909"/>
          <cell r="G1909" t="str">
            <v>PERSONAL</v>
          </cell>
          <cell r="H1909" t="str">
            <v>Marcela Lopez Munoz</v>
          </cell>
          <cell r="I1909"/>
          <cell r="J1909" t="str">
            <v>Carlos</v>
          </cell>
          <cell r="K1909" t="str">
            <v>Tavera</v>
          </cell>
          <cell r="L1909" t="str">
            <v>Zamudio</v>
          </cell>
          <cell r="M1909">
            <v>10000</v>
          </cell>
          <cell r="N1909">
            <v>1.87</v>
          </cell>
          <cell r="O1909" t="str">
            <v>SEMANAL</v>
          </cell>
          <cell r="P1909">
            <v>40161</v>
          </cell>
        </row>
        <row r="1910">
          <cell r="B1910">
            <v>1961</v>
          </cell>
          <cell r="C1910"/>
          <cell r="D1910" t="str">
            <v>B</v>
          </cell>
          <cell r="E1910" t="str">
            <v>LIQUIDADO</v>
          </cell>
          <cell r="F1910"/>
          <cell r="G1910" t="str">
            <v>PERSONAL</v>
          </cell>
          <cell r="H1910" t="str">
            <v>Marcela Lopez Munoz</v>
          </cell>
          <cell r="I1910"/>
          <cell r="J1910" t="str">
            <v>FABIAN</v>
          </cell>
          <cell r="K1910" t="str">
            <v>MONDRAGON</v>
          </cell>
          <cell r="L1910" t="str">
            <v>FLORES</v>
          </cell>
          <cell r="M1910">
            <v>4000</v>
          </cell>
          <cell r="N1910">
            <v>2.4</v>
          </cell>
          <cell r="O1910" t="str">
            <v>SEMANAL</v>
          </cell>
          <cell r="P1910">
            <v>40161</v>
          </cell>
        </row>
        <row r="1911">
          <cell r="B1911">
            <v>1962</v>
          </cell>
          <cell r="C1911"/>
          <cell r="D1911" t="str">
            <v>D</v>
          </cell>
          <cell r="E1911" t="str">
            <v>LIQUIDADO</v>
          </cell>
          <cell r="F1911"/>
          <cell r="G1911" t="str">
            <v>PERSONAL</v>
          </cell>
          <cell r="H1911" t="str">
            <v>Marcela Lopez Munoz</v>
          </cell>
          <cell r="I1911"/>
          <cell r="J1911" t="str">
            <v>OCTAVIO</v>
          </cell>
          <cell r="K1911" t="str">
            <v>ALFARO</v>
          </cell>
          <cell r="L1911" t="str">
            <v>BECERRA</v>
          </cell>
          <cell r="M1911">
            <v>9000</v>
          </cell>
          <cell r="N1911">
            <v>2.17</v>
          </cell>
          <cell r="O1911" t="str">
            <v>SEMANAL</v>
          </cell>
          <cell r="P1911">
            <v>40161</v>
          </cell>
        </row>
        <row r="1912">
          <cell r="B1912">
            <v>1963</v>
          </cell>
          <cell r="C1912"/>
          <cell r="D1912" t="str">
            <v>B</v>
          </cell>
          <cell r="E1912" t="str">
            <v>LIQUIDADO</v>
          </cell>
          <cell r="F1912"/>
          <cell r="G1912" t="str">
            <v>PERSONAL</v>
          </cell>
          <cell r="H1912" t="str">
            <v>Marcela Lopez Munoz</v>
          </cell>
          <cell r="I1912"/>
          <cell r="J1912" t="str">
            <v>RAQUEL</v>
          </cell>
          <cell r="K1912" t="str">
            <v>VEGA</v>
          </cell>
          <cell r="L1912" t="str">
            <v>URIBE</v>
          </cell>
          <cell r="M1912">
            <v>4000</v>
          </cell>
          <cell r="N1912">
            <v>2.4</v>
          </cell>
          <cell r="O1912" t="str">
            <v>SEMANAL</v>
          </cell>
          <cell r="P1912">
            <v>40161</v>
          </cell>
        </row>
        <row r="1913">
          <cell r="B1913">
            <v>1964</v>
          </cell>
          <cell r="C1913"/>
          <cell r="D1913" t="str">
            <v>B</v>
          </cell>
          <cell r="E1913" t="str">
            <v>LIQUIDADO</v>
          </cell>
          <cell r="F1913"/>
          <cell r="G1913" t="str">
            <v>PERSONAL</v>
          </cell>
          <cell r="H1913" t="str">
            <v>Marcela Lopez Munoz</v>
          </cell>
          <cell r="I1913"/>
          <cell r="J1913" t="str">
            <v>CATHIA FABIOLA</v>
          </cell>
          <cell r="K1913" t="str">
            <v>FLORES</v>
          </cell>
          <cell r="L1913" t="str">
            <v>CORTEZ</v>
          </cell>
          <cell r="M1913">
            <v>5000</v>
          </cell>
          <cell r="N1913">
            <v>2.33</v>
          </cell>
          <cell r="O1913" t="str">
            <v>SEMANAL</v>
          </cell>
          <cell r="P1913">
            <v>40161</v>
          </cell>
        </row>
        <row r="1914">
          <cell r="B1914">
            <v>1965</v>
          </cell>
          <cell r="C1914"/>
          <cell r="D1914" t="str">
            <v>D</v>
          </cell>
          <cell r="E1914" t="str">
            <v>INCOBRABLE</v>
          </cell>
          <cell r="F1914"/>
          <cell r="G1914" t="str">
            <v>PERSONAL</v>
          </cell>
          <cell r="H1914" t="str">
            <v>Marcela Lopez Munoz</v>
          </cell>
          <cell r="I1914"/>
          <cell r="J1914" t="str">
            <v>CIRA</v>
          </cell>
          <cell r="K1914" t="str">
            <v>PEREZ</v>
          </cell>
          <cell r="L1914" t="str">
            <v>MARTINEZ</v>
          </cell>
          <cell r="M1914">
            <v>8000</v>
          </cell>
          <cell r="N1914">
            <v>2.19</v>
          </cell>
          <cell r="O1914" t="str">
            <v>SEMANAL</v>
          </cell>
          <cell r="P1914">
            <v>40161</v>
          </cell>
        </row>
        <row r="1915">
          <cell r="B1915">
            <v>1965</v>
          </cell>
          <cell r="C1915"/>
          <cell r="D1915" t="str">
            <v>B</v>
          </cell>
          <cell r="E1915" t="str">
            <v>LIQUIDADO</v>
          </cell>
          <cell r="F1915"/>
          <cell r="G1915" t="str">
            <v>PERSONAL</v>
          </cell>
          <cell r="H1915" t="str">
            <v>Marcela Lopez Munoz</v>
          </cell>
          <cell r="I1915"/>
          <cell r="J1915" t="str">
            <v>Refugio Reyna</v>
          </cell>
          <cell r="K1915" t="str">
            <v>Sevilla</v>
          </cell>
          <cell r="L1915" t="str">
            <v>Luna</v>
          </cell>
          <cell r="M1915">
            <v>7500</v>
          </cell>
          <cell r="N1915">
            <v>1.94</v>
          </cell>
          <cell r="O1915" t="str">
            <v>SEMANAL</v>
          </cell>
          <cell r="P1915">
            <v>40161</v>
          </cell>
        </row>
        <row r="1916">
          <cell r="B1916">
            <v>1966</v>
          </cell>
          <cell r="C1916"/>
          <cell r="D1916" t="str">
            <v>B</v>
          </cell>
          <cell r="E1916" t="str">
            <v>LIQUIDADO</v>
          </cell>
          <cell r="F1916"/>
          <cell r="G1916" t="str">
            <v>PERSONAL</v>
          </cell>
          <cell r="H1916" t="str">
            <v>Marcela Lopez Munoz</v>
          </cell>
          <cell r="I1916"/>
          <cell r="J1916" t="str">
            <v>ALFONSO MIGUEL</v>
          </cell>
          <cell r="K1916" t="str">
            <v>SANTIAGO</v>
          </cell>
          <cell r="L1916" t="str">
            <v>MARTINEZ</v>
          </cell>
          <cell r="M1916">
            <v>14000</v>
          </cell>
          <cell r="N1916">
            <v>1.79</v>
          </cell>
          <cell r="O1916" t="str">
            <v>SEMANAL</v>
          </cell>
          <cell r="P1916">
            <v>40161</v>
          </cell>
        </row>
        <row r="1917">
          <cell r="B1917">
            <v>1967</v>
          </cell>
          <cell r="C1917"/>
          <cell r="D1917" t="str">
            <v>B</v>
          </cell>
          <cell r="E1917" t="str">
            <v>LIQUIDADO</v>
          </cell>
          <cell r="F1917"/>
          <cell r="G1917" t="str">
            <v>PERSONAL</v>
          </cell>
          <cell r="H1917" t="str">
            <v>Marcela Lopez Munoz</v>
          </cell>
          <cell r="I1917"/>
          <cell r="J1917" t="str">
            <v>JUAN MANUEL</v>
          </cell>
          <cell r="K1917" t="str">
            <v>GOMEZ</v>
          </cell>
          <cell r="L1917" t="str">
            <v>BUSTAMANTE</v>
          </cell>
          <cell r="M1917">
            <v>5000</v>
          </cell>
          <cell r="N1917">
            <v>2.02</v>
          </cell>
          <cell r="O1917" t="str">
            <v>SEMANAL</v>
          </cell>
          <cell r="P1917">
            <v>40161</v>
          </cell>
        </row>
        <row r="1918">
          <cell r="B1918">
            <v>1968</v>
          </cell>
          <cell r="C1918"/>
          <cell r="D1918" t="str">
            <v>A</v>
          </cell>
          <cell r="E1918" t="str">
            <v>LIQUIDADO</v>
          </cell>
          <cell r="F1918"/>
          <cell r="G1918" t="str">
            <v>PERSONAL</v>
          </cell>
          <cell r="H1918" t="str">
            <v>Administracion</v>
          </cell>
          <cell r="I1918"/>
          <cell r="J1918" t="str">
            <v>PIADENA</v>
          </cell>
          <cell r="K1918" t="str">
            <v>S.A. DE</v>
          </cell>
          <cell r="L1918" t="str">
            <v>C.V.</v>
          </cell>
          <cell r="M1918">
            <v>19809</v>
          </cell>
          <cell r="N1918">
            <v>17</v>
          </cell>
          <cell r="O1918" t="str">
            <v>MENSUAL</v>
          </cell>
          <cell r="P1918">
            <v>40162</v>
          </cell>
        </row>
        <row r="1919">
          <cell r="B1919">
            <v>1969</v>
          </cell>
          <cell r="C1919"/>
          <cell r="D1919" t="str">
            <v>D</v>
          </cell>
          <cell r="E1919" t="str">
            <v>LIQUIDADO</v>
          </cell>
          <cell r="F1919"/>
          <cell r="G1919" t="str">
            <v>PERSONAL</v>
          </cell>
          <cell r="H1919" t="str">
            <v>Administracion</v>
          </cell>
          <cell r="I1919"/>
          <cell r="J1919" t="str">
            <v>PIADENA</v>
          </cell>
          <cell r="K1919" t="str">
            <v>S.A. DE</v>
          </cell>
          <cell r="L1919" t="str">
            <v>C.V.</v>
          </cell>
          <cell r="M1919">
            <v>23845</v>
          </cell>
          <cell r="N1919">
            <v>7.5</v>
          </cell>
          <cell r="O1919" t="str">
            <v>MENSUAL</v>
          </cell>
          <cell r="P1919">
            <v>40162</v>
          </cell>
        </row>
        <row r="1920">
          <cell r="B1920">
            <v>1970</v>
          </cell>
          <cell r="C1920"/>
          <cell r="D1920" t="str">
            <v>B</v>
          </cell>
          <cell r="E1920" t="str">
            <v>LIQUIDADO</v>
          </cell>
          <cell r="F1920"/>
          <cell r="G1920" t="str">
            <v>PERSONAL</v>
          </cell>
          <cell r="H1920" t="str">
            <v>Marcela Lopez Munoz</v>
          </cell>
          <cell r="I1920"/>
          <cell r="J1920" t="str">
            <v>JORGE</v>
          </cell>
          <cell r="K1920" t="str">
            <v>DIAZ</v>
          </cell>
          <cell r="L1920" t="str">
            <v>IBARRA</v>
          </cell>
          <cell r="M1920">
            <v>13000</v>
          </cell>
          <cell r="N1920">
            <v>1.8</v>
          </cell>
          <cell r="O1920" t="str">
            <v>SEMANAL</v>
          </cell>
          <cell r="P1920">
            <v>40163</v>
          </cell>
        </row>
        <row r="1921">
          <cell r="B1921">
            <v>1971</v>
          </cell>
          <cell r="C1921"/>
          <cell r="D1921" t="str">
            <v>B</v>
          </cell>
          <cell r="E1921" t="str">
            <v>LIQUIDADO</v>
          </cell>
          <cell r="F1921"/>
          <cell r="G1921" t="str">
            <v>PERSONAL</v>
          </cell>
          <cell r="H1921" t="str">
            <v>Marcela Lopez Munoz</v>
          </cell>
          <cell r="I1921"/>
          <cell r="J1921" t="str">
            <v>VERONICA GUADALUPE</v>
          </cell>
          <cell r="K1921" t="str">
            <v>BAUTISTA</v>
          </cell>
          <cell r="L1921" t="str">
            <v>RODRIGUEZ</v>
          </cell>
          <cell r="M1921">
            <v>10000</v>
          </cell>
          <cell r="N1921">
            <v>1.87</v>
          </cell>
          <cell r="O1921" t="str">
            <v>SEMANAL</v>
          </cell>
          <cell r="P1921">
            <v>40163</v>
          </cell>
        </row>
        <row r="1922">
          <cell r="B1922">
            <v>1972</v>
          </cell>
          <cell r="C1922"/>
          <cell r="D1922" t="str">
            <v>C</v>
          </cell>
          <cell r="E1922" t="str">
            <v>LIQUIDADO</v>
          </cell>
          <cell r="F1922"/>
          <cell r="G1922" t="str">
            <v>PERSONAL</v>
          </cell>
          <cell r="H1922" t="str">
            <v>Marcela Lopez Munoz</v>
          </cell>
          <cell r="I1922"/>
          <cell r="J1922" t="str">
            <v>JUANA</v>
          </cell>
          <cell r="K1922" t="str">
            <v>HERNANDEZ</v>
          </cell>
          <cell r="L1922" t="str">
            <v>MOCTEZUMA</v>
          </cell>
          <cell r="M1922">
            <v>7000</v>
          </cell>
          <cell r="N1922">
            <v>1.94</v>
          </cell>
          <cell r="O1922" t="str">
            <v>SEMANAL</v>
          </cell>
          <cell r="P1922">
            <v>40163</v>
          </cell>
        </row>
        <row r="1923">
          <cell r="B1923">
            <v>1973</v>
          </cell>
          <cell r="C1923"/>
          <cell r="D1923" t="str">
            <v>D</v>
          </cell>
          <cell r="E1923" t="str">
            <v>INCOBRABLE</v>
          </cell>
          <cell r="F1923"/>
          <cell r="G1923" t="str">
            <v>PERSONAL</v>
          </cell>
          <cell r="H1923" t="str">
            <v>Marcela Lopez Munoz</v>
          </cell>
          <cell r="I1923"/>
          <cell r="J1923" t="str">
            <v>MANUEL</v>
          </cell>
          <cell r="K1923" t="str">
            <v>GARCIA</v>
          </cell>
          <cell r="L1923" t="str">
            <v>HERNANDEZ</v>
          </cell>
          <cell r="M1923">
            <v>7000</v>
          </cell>
          <cell r="N1923">
            <v>1.94</v>
          </cell>
          <cell r="O1923" t="str">
            <v>SEMANAL</v>
          </cell>
          <cell r="P1923">
            <v>40163</v>
          </cell>
        </row>
        <row r="1924">
          <cell r="B1924">
            <v>1974</v>
          </cell>
          <cell r="C1924"/>
          <cell r="D1924" t="str">
            <v>B</v>
          </cell>
          <cell r="E1924" t="str">
            <v>LIQUIDADO</v>
          </cell>
          <cell r="F1924"/>
          <cell r="G1924" t="str">
            <v>PERSONAL</v>
          </cell>
          <cell r="H1924" t="str">
            <v>Marcela Lopez Munoz</v>
          </cell>
          <cell r="I1924"/>
          <cell r="J1924" t="str">
            <v>MARIA ELOISA</v>
          </cell>
          <cell r="K1924" t="str">
            <v>SANTOYO</v>
          </cell>
          <cell r="L1924" t="str">
            <v>CALDERON</v>
          </cell>
          <cell r="M1924">
            <v>15000</v>
          </cell>
          <cell r="N1924">
            <v>1.78</v>
          </cell>
          <cell r="O1924" t="str">
            <v>SEMANAL</v>
          </cell>
          <cell r="P1924">
            <v>40165</v>
          </cell>
        </row>
        <row r="1925">
          <cell r="B1925">
            <v>1975</v>
          </cell>
          <cell r="C1925"/>
          <cell r="D1925" t="str">
            <v>C</v>
          </cell>
          <cell r="E1925" t="str">
            <v>LIQUIDADO</v>
          </cell>
          <cell r="F1925"/>
          <cell r="G1925" t="str">
            <v>PERSONAL</v>
          </cell>
          <cell r="H1925" t="str">
            <v>Monica Flores Mendoza (DF)</v>
          </cell>
          <cell r="I1925"/>
          <cell r="J1925" t="str">
            <v>ERNESTINA</v>
          </cell>
          <cell r="K1925" t="str">
            <v>SORIA</v>
          </cell>
          <cell r="L1925" t="str">
            <v>GARCIA</v>
          </cell>
          <cell r="M1925">
            <v>7000</v>
          </cell>
          <cell r="N1925">
            <v>1.87</v>
          </cell>
          <cell r="O1925" t="str">
            <v>SEMANAL</v>
          </cell>
          <cell r="P1925">
            <v>40164</v>
          </cell>
        </row>
        <row r="1926">
          <cell r="B1926">
            <v>1976</v>
          </cell>
          <cell r="C1926"/>
          <cell r="D1926" t="str">
            <v>C</v>
          </cell>
          <cell r="E1926" t="str">
            <v>LIQUIDADO</v>
          </cell>
          <cell r="F1926"/>
          <cell r="G1926" t="str">
            <v>PERSONAL</v>
          </cell>
          <cell r="H1926" t="str">
            <v>Monica Flores Mendoza (DF)</v>
          </cell>
          <cell r="I1926"/>
          <cell r="J1926" t="str">
            <v>DALILA</v>
          </cell>
          <cell r="K1926" t="str">
            <v>CASTILLO</v>
          </cell>
          <cell r="L1926" t="str">
            <v>SANTIAGO</v>
          </cell>
          <cell r="M1926">
            <v>15000</v>
          </cell>
          <cell r="N1926">
            <v>1.78</v>
          </cell>
          <cell r="O1926" t="str">
            <v>SEMANAL</v>
          </cell>
          <cell r="P1926">
            <v>40164</v>
          </cell>
        </row>
        <row r="1927">
          <cell r="B1927">
            <v>1977</v>
          </cell>
          <cell r="C1927"/>
          <cell r="D1927" t="str">
            <v>D</v>
          </cell>
          <cell r="E1927" t="str">
            <v>LIQUIDADO</v>
          </cell>
          <cell r="F1927"/>
          <cell r="G1927" t="str">
            <v>PERSONAL</v>
          </cell>
          <cell r="H1927" t="str">
            <v>Monica Flores Mendoza (DF)</v>
          </cell>
          <cell r="I1927"/>
          <cell r="J1927" t="str">
            <v>MARTHA ELIZABETH</v>
          </cell>
          <cell r="K1927" t="str">
            <v>VEGA</v>
          </cell>
          <cell r="L1927" t="str">
            <v>GUTIERREZ</v>
          </cell>
          <cell r="M1927">
            <v>10000</v>
          </cell>
          <cell r="N1927">
            <v>3.74</v>
          </cell>
          <cell r="O1927" t="str">
            <v>CATORCENAL</v>
          </cell>
          <cell r="P1927">
            <v>40164</v>
          </cell>
        </row>
        <row r="1928">
          <cell r="B1928">
            <v>1978</v>
          </cell>
          <cell r="C1928"/>
          <cell r="D1928" t="str">
            <v>C</v>
          </cell>
          <cell r="E1928" t="str">
            <v>LIQUIDADO</v>
          </cell>
          <cell r="F1928"/>
          <cell r="G1928" t="str">
            <v>PERSONAL</v>
          </cell>
          <cell r="H1928" t="str">
            <v>Josefina Ochoa</v>
          </cell>
          <cell r="I1928"/>
          <cell r="J1928" t="str">
            <v>BIBIANA</v>
          </cell>
          <cell r="K1928" t="str">
            <v>LAGUNAS</v>
          </cell>
          <cell r="L1928" t="str">
            <v>LAHERA</v>
          </cell>
          <cell r="M1928">
            <v>7000</v>
          </cell>
          <cell r="N1928">
            <v>2.23</v>
          </cell>
          <cell r="O1928" t="str">
            <v>SEMANAL</v>
          </cell>
          <cell r="P1928">
            <v>40164</v>
          </cell>
        </row>
        <row r="1929">
          <cell r="B1929">
            <v>1979</v>
          </cell>
          <cell r="C1929"/>
          <cell r="D1929" t="str">
            <v>D</v>
          </cell>
          <cell r="E1929" t="str">
            <v>INCOBRABLE</v>
          </cell>
          <cell r="F1929"/>
          <cell r="G1929" t="str">
            <v>PERSONAL</v>
          </cell>
          <cell r="H1929" t="str">
            <v>Marcela Lopez Munoz</v>
          </cell>
          <cell r="I1929"/>
          <cell r="J1929" t="str">
            <v>JOSE ANGEL</v>
          </cell>
          <cell r="K1929" t="str">
            <v>REVELEZ</v>
          </cell>
          <cell r="L1929" t="str">
            <v>PEREZ</v>
          </cell>
          <cell r="M1929">
            <v>6000</v>
          </cell>
          <cell r="N1929">
            <v>2.2599999999999998</v>
          </cell>
          <cell r="O1929" t="str">
            <v>SEMANAL</v>
          </cell>
          <cell r="P1929">
            <v>40164</v>
          </cell>
        </row>
        <row r="1930">
          <cell r="B1930">
            <v>1980</v>
          </cell>
          <cell r="C1930"/>
          <cell r="D1930" t="str">
            <v>D</v>
          </cell>
          <cell r="E1930" t="str">
            <v>LIQUIDADO</v>
          </cell>
          <cell r="F1930"/>
          <cell r="G1930" t="str">
            <v>PERSONAL</v>
          </cell>
          <cell r="H1930" t="str">
            <v>Marcela Lopez Munoz</v>
          </cell>
          <cell r="I1930"/>
          <cell r="J1930" t="str">
            <v>HECTOR ARTURO</v>
          </cell>
          <cell r="K1930" t="str">
            <v>JUAREZ</v>
          </cell>
          <cell r="L1930" t="str">
            <v>LOPEZ</v>
          </cell>
          <cell r="M1930">
            <v>20000</v>
          </cell>
          <cell r="N1930">
            <v>2</v>
          </cell>
          <cell r="O1930" t="str">
            <v>SEMANAL</v>
          </cell>
          <cell r="P1930">
            <v>40164</v>
          </cell>
        </row>
        <row r="1931">
          <cell r="B1931">
            <v>1981</v>
          </cell>
          <cell r="C1931"/>
          <cell r="D1931" t="str">
            <v>D</v>
          </cell>
          <cell r="E1931" t="str">
            <v>LIQUIDADO</v>
          </cell>
          <cell r="F1931"/>
          <cell r="G1931" t="str">
            <v>PERSONAL</v>
          </cell>
          <cell r="H1931" t="str">
            <v>Marcela Lopez Munoz</v>
          </cell>
          <cell r="I1931"/>
          <cell r="J1931" t="str">
            <v>MARIA DARIA ALICIA</v>
          </cell>
          <cell r="K1931" t="str">
            <v>RIVERA</v>
          </cell>
          <cell r="L1931" t="str">
            <v>MORA</v>
          </cell>
          <cell r="M1931">
            <v>7000</v>
          </cell>
          <cell r="N1931">
            <v>2.23</v>
          </cell>
          <cell r="O1931" t="str">
            <v>SEMANAL</v>
          </cell>
          <cell r="P1931">
            <v>40164</v>
          </cell>
        </row>
        <row r="1932">
          <cell r="B1932">
            <v>1982</v>
          </cell>
          <cell r="C1932"/>
          <cell r="D1932" t="str">
            <v>B</v>
          </cell>
          <cell r="E1932" t="str">
            <v>LIQUIDADO</v>
          </cell>
          <cell r="F1932"/>
          <cell r="G1932" t="str">
            <v>PERSONAL</v>
          </cell>
          <cell r="H1932" t="str">
            <v>Marcela Lopez Munoz</v>
          </cell>
          <cell r="I1932"/>
          <cell r="J1932" t="str">
            <v>VERONICA</v>
          </cell>
          <cell r="K1932" t="str">
            <v>SAUCEDO</v>
          </cell>
          <cell r="L1932" t="str">
            <v>RODRIGUEZ</v>
          </cell>
          <cell r="M1932">
            <v>12000</v>
          </cell>
          <cell r="N1932">
            <v>1.8</v>
          </cell>
          <cell r="O1932" t="str">
            <v>SEMANAL</v>
          </cell>
          <cell r="P1932">
            <v>40164</v>
          </cell>
        </row>
        <row r="1933">
          <cell r="B1933">
            <v>1983</v>
          </cell>
          <cell r="C1933"/>
          <cell r="D1933" t="str">
            <v>C</v>
          </cell>
          <cell r="E1933" t="str">
            <v>LIQUIDADO</v>
          </cell>
          <cell r="F1933"/>
          <cell r="G1933" t="str">
            <v>PERSONAL</v>
          </cell>
          <cell r="H1933" t="str">
            <v>Monica Flores Mendoza (DF)</v>
          </cell>
          <cell r="I1933"/>
          <cell r="J1933" t="str">
            <v>ADRIANA</v>
          </cell>
          <cell r="K1933" t="str">
            <v>RANGEL</v>
          </cell>
          <cell r="L1933" t="str">
            <v>FLORES</v>
          </cell>
          <cell r="M1933">
            <v>15000</v>
          </cell>
          <cell r="N1933">
            <v>1.78</v>
          </cell>
          <cell r="O1933" t="str">
            <v>SEMANAL</v>
          </cell>
          <cell r="P1933">
            <v>40165</v>
          </cell>
        </row>
        <row r="1934">
          <cell r="B1934">
            <v>1984</v>
          </cell>
          <cell r="C1934"/>
          <cell r="D1934" t="str">
            <v>B</v>
          </cell>
          <cell r="E1934" t="str">
            <v>LIQUIDADO</v>
          </cell>
          <cell r="F1934"/>
          <cell r="G1934" t="str">
            <v>PERSONAL</v>
          </cell>
          <cell r="H1934" t="str">
            <v>Marcela Lopez Munoz</v>
          </cell>
          <cell r="I1934"/>
          <cell r="J1934" t="str">
            <v>JOSEFA</v>
          </cell>
          <cell r="K1934" t="str">
            <v>FLORES</v>
          </cell>
          <cell r="L1934" t="str">
            <v>PADILLA</v>
          </cell>
          <cell r="M1934">
            <v>5000</v>
          </cell>
          <cell r="N1934">
            <v>2.02</v>
          </cell>
          <cell r="O1934" t="str">
            <v>SEMANAL</v>
          </cell>
          <cell r="P1934">
            <v>40165</v>
          </cell>
        </row>
        <row r="1935">
          <cell r="B1935">
            <v>1985</v>
          </cell>
          <cell r="C1935"/>
          <cell r="D1935" t="str">
            <v>B</v>
          </cell>
          <cell r="E1935" t="str">
            <v>LIQUIDADO</v>
          </cell>
          <cell r="F1935"/>
          <cell r="G1935" t="str">
            <v>PERSONAL</v>
          </cell>
          <cell r="H1935" t="str">
            <v>Marcela Lopez Munoz</v>
          </cell>
          <cell r="I1935"/>
          <cell r="J1935" t="str">
            <v>MINERVA</v>
          </cell>
          <cell r="K1935" t="str">
            <v>GARCIA</v>
          </cell>
          <cell r="L1935" t="str">
            <v>TADEO</v>
          </cell>
          <cell r="M1935">
            <v>8000</v>
          </cell>
          <cell r="N1935">
            <v>2.19</v>
          </cell>
          <cell r="O1935" t="str">
            <v>SEMANAL</v>
          </cell>
          <cell r="P1935">
            <v>40165</v>
          </cell>
        </row>
        <row r="1936">
          <cell r="B1936">
            <v>1986</v>
          </cell>
          <cell r="C1936"/>
          <cell r="D1936" t="str">
            <v>C</v>
          </cell>
          <cell r="E1936" t="str">
            <v>LIQUIDADO</v>
          </cell>
          <cell r="F1936"/>
          <cell r="G1936" t="str">
            <v>PERSONAL</v>
          </cell>
          <cell r="H1936" t="str">
            <v>Angelica Tabares Lopez</v>
          </cell>
          <cell r="I1936"/>
          <cell r="J1936" t="str">
            <v>LUIS ENRIQUE</v>
          </cell>
          <cell r="K1936" t="str">
            <v>MERCADO</v>
          </cell>
          <cell r="L1936" t="str">
            <v>VARELA</v>
          </cell>
          <cell r="M1936">
            <v>7000</v>
          </cell>
          <cell r="N1936">
            <v>2.23</v>
          </cell>
          <cell r="O1936" t="str">
            <v>SEMANAL</v>
          </cell>
          <cell r="P1936">
            <v>40165</v>
          </cell>
        </row>
        <row r="1937">
          <cell r="B1937">
            <v>1987</v>
          </cell>
          <cell r="C1937"/>
          <cell r="D1937" t="str">
            <v>D</v>
          </cell>
          <cell r="E1937" t="str">
            <v>LIQUIDADO</v>
          </cell>
          <cell r="F1937"/>
          <cell r="G1937" t="str">
            <v>PERSONAL</v>
          </cell>
          <cell r="H1937" t="str">
            <v>Josefina Ochoa</v>
          </cell>
          <cell r="I1937"/>
          <cell r="J1937" t="str">
            <v>ROSA ANGELINA</v>
          </cell>
          <cell r="K1937" t="str">
            <v>ACEVEDO</v>
          </cell>
          <cell r="L1937" t="str">
            <v>SILVERIO</v>
          </cell>
          <cell r="M1937">
            <v>8000</v>
          </cell>
          <cell r="N1937">
            <v>2.19</v>
          </cell>
          <cell r="O1937" t="str">
            <v>SEMANAL</v>
          </cell>
          <cell r="P1937">
            <v>40165</v>
          </cell>
        </row>
        <row r="1938">
          <cell r="B1938">
            <v>1988</v>
          </cell>
          <cell r="C1938"/>
          <cell r="D1938" t="str">
            <v>D</v>
          </cell>
          <cell r="E1938" t="str">
            <v>LIQUIDADO</v>
          </cell>
          <cell r="F1938"/>
          <cell r="G1938" t="str">
            <v>PERSONAL</v>
          </cell>
          <cell r="H1938" t="str">
            <v>Josefina Ochoa</v>
          </cell>
          <cell r="I1938"/>
          <cell r="J1938" t="str">
            <v>IVAN</v>
          </cell>
          <cell r="K1938" t="str">
            <v>GARCIA</v>
          </cell>
          <cell r="L1938" t="str">
            <v>MATEO</v>
          </cell>
          <cell r="M1938">
            <v>8000</v>
          </cell>
          <cell r="N1938">
            <v>2.19</v>
          </cell>
          <cell r="O1938" t="str">
            <v>SEMANAL</v>
          </cell>
          <cell r="P1938">
            <v>40165</v>
          </cell>
        </row>
        <row r="1939">
          <cell r="B1939">
            <v>1989</v>
          </cell>
          <cell r="C1939"/>
          <cell r="D1939" t="str">
            <v>D</v>
          </cell>
          <cell r="E1939" t="str">
            <v>LIQUIDADO</v>
          </cell>
          <cell r="F1939"/>
          <cell r="G1939" t="str">
            <v>PERSONAL</v>
          </cell>
          <cell r="H1939" t="str">
            <v>Monica Flores Mendoza (DF)</v>
          </cell>
          <cell r="I1939"/>
          <cell r="J1939" t="str">
            <v>MARIA GUADALUPE</v>
          </cell>
          <cell r="K1939" t="str">
            <v>HERNANDEZ</v>
          </cell>
          <cell r="L1939" t="str">
            <v>GARDUNO</v>
          </cell>
          <cell r="M1939">
            <v>5000</v>
          </cell>
          <cell r="N1939">
            <v>4.66</v>
          </cell>
          <cell r="O1939" t="str">
            <v>CATORCENAL</v>
          </cell>
          <cell r="P1939">
            <v>40165</v>
          </cell>
        </row>
        <row r="1940">
          <cell r="B1940">
            <v>1990</v>
          </cell>
          <cell r="C1940"/>
          <cell r="D1940" t="str">
            <v>D</v>
          </cell>
          <cell r="E1940" t="str">
            <v>LIQUIDADO</v>
          </cell>
          <cell r="F1940"/>
          <cell r="G1940" t="str">
            <v>PERSONAL</v>
          </cell>
          <cell r="H1940" t="str">
            <v>Monica Flores Mendoza (DF)</v>
          </cell>
          <cell r="I1940"/>
          <cell r="J1940" t="str">
            <v>CRISTINA GABRIELA</v>
          </cell>
          <cell r="K1940" t="str">
            <v>ESCUDERO</v>
          </cell>
          <cell r="L1940" t="str">
            <v>MORALES</v>
          </cell>
          <cell r="M1940">
            <v>4000</v>
          </cell>
          <cell r="N1940">
            <v>2.4</v>
          </cell>
          <cell r="O1940" t="str">
            <v>SEMANAL</v>
          </cell>
          <cell r="P1940">
            <v>40165</v>
          </cell>
        </row>
        <row r="1941">
          <cell r="B1941">
            <v>1991</v>
          </cell>
          <cell r="C1941"/>
          <cell r="D1941" t="str">
            <v>B</v>
          </cell>
          <cell r="E1941" t="str">
            <v>LIQUIDADO</v>
          </cell>
          <cell r="F1941"/>
          <cell r="G1941" t="str">
            <v>PERSONAL</v>
          </cell>
          <cell r="H1941" t="str">
            <v>Marcela Lopez Munoz</v>
          </cell>
          <cell r="I1941"/>
          <cell r="J1941" t="str">
            <v>SERGIO</v>
          </cell>
          <cell r="K1941" t="str">
            <v>ACOSTA</v>
          </cell>
          <cell r="L1941" t="str">
            <v>VARGAS</v>
          </cell>
          <cell r="M1941">
            <v>5000</v>
          </cell>
          <cell r="N1941">
            <v>2.33</v>
          </cell>
          <cell r="O1941" t="str">
            <v>SEMANAL</v>
          </cell>
          <cell r="P1941">
            <v>40165</v>
          </cell>
        </row>
        <row r="1942">
          <cell r="B1942">
            <v>1992</v>
          </cell>
          <cell r="C1942"/>
          <cell r="D1942" t="str">
            <v>D</v>
          </cell>
          <cell r="E1942" t="str">
            <v>LIQUIDADO</v>
          </cell>
          <cell r="F1942"/>
          <cell r="G1942" t="str">
            <v>PERSONAL</v>
          </cell>
          <cell r="H1942" t="str">
            <v>Administracion</v>
          </cell>
          <cell r="I1942"/>
          <cell r="J1942" t="str">
            <v>JOSE</v>
          </cell>
          <cell r="K1942" t="str">
            <v>TREJO</v>
          </cell>
          <cell r="L1942" t="str">
            <v>RODRIGUEZ</v>
          </cell>
          <cell r="M1942">
            <v>30000</v>
          </cell>
          <cell r="N1942">
            <v>0.77</v>
          </cell>
          <cell r="O1942" t="str">
            <v>CATORCENAL</v>
          </cell>
          <cell r="P1942">
            <v>40165</v>
          </cell>
        </row>
        <row r="1943">
          <cell r="B1943">
            <v>1993</v>
          </cell>
          <cell r="C1943"/>
          <cell r="D1943" t="str">
            <v>B</v>
          </cell>
          <cell r="E1943" t="str">
            <v>LIQUIDADO</v>
          </cell>
          <cell r="F1943"/>
          <cell r="G1943" t="str">
            <v>PERSONAL</v>
          </cell>
          <cell r="H1943" t="str">
            <v>Angelica Tabares Lopez</v>
          </cell>
          <cell r="I1943"/>
          <cell r="J1943" t="str">
            <v>MARIA EUGENIA</v>
          </cell>
          <cell r="K1943" t="str">
            <v>PEREZ</v>
          </cell>
          <cell r="L1943" t="str">
            <v>CRUZ</v>
          </cell>
          <cell r="M1943">
            <v>8000</v>
          </cell>
          <cell r="N1943">
            <v>2.19</v>
          </cell>
          <cell r="O1943" t="str">
            <v>SEMANAL</v>
          </cell>
          <cell r="P1943">
            <v>40168</v>
          </cell>
        </row>
        <row r="1944">
          <cell r="B1944">
            <v>1994</v>
          </cell>
          <cell r="C1944"/>
          <cell r="D1944" t="str">
            <v>C</v>
          </cell>
          <cell r="E1944" t="str">
            <v>LIQUIDADO</v>
          </cell>
          <cell r="F1944"/>
          <cell r="G1944" t="str">
            <v>PERSONAL</v>
          </cell>
          <cell r="H1944" t="str">
            <v>Angelica Tabares Lopez</v>
          </cell>
          <cell r="I1944"/>
          <cell r="J1944" t="str">
            <v>VLADIMIR</v>
          </cell>
          <cell r="K1944" t="str">
            <v>HERNANDEZ</v>
          </cell>
          <cell r="L1944" t="str">
            <v>REYES</v>
          </cell>
          <cell r="M1944">
            <v>10000</v>
          </cell>
          <cell r="N1944">
            <v>3.74</v>
          </cell>
          <cell r="O1944" t="str">
            <v>CATORCENAL</v>
          </cell>
          <cell r="P1944">
            <v>40168</v>
          </cell>
        </row>
        <row r="1945">
          <cell r="B1945">
            <v>1995</v>
          </cell>
          <cell r="C1945"/>
          <cell r="D1945" t="str">
            <v>B</v>
          </cell>
          <cell r="E1945" t="str">
            <v>LIQUIDADO</v>
          </cell>
          <cell r="F1945"/>
          <cell r="G1945" t="str">
            <v>PERSONAL</v>
          </cell>
          <cell r="H1945" t="str">
            <v>Marcela Lopez Munoz</v>
          </cell>
          <cell r="I1945"/>
          <cell r="J1945" t="str">
            <v>MARIA DE LOS ANGELES</v>
          </cell>
          <cell r="K1945" t="str">
            <v>LOZADA</v>
          </cell>
          <cell r="L1945" t="str">
            <v>CABALLERO</v>
          </cell>
          <cell r="M1945">
            <v>15000</v>
          </cell>
          <cell r="N1945">
            <v>1.78</v>
          </cell>
          <cell r="O1945" t="str">
            <v>SEMANAL</v>
          </cell>
          <cell r="P1945">
            <v>40169</v>
          </cell>
        </row>
        <row r="1946">
          <cell r="B1946">
            <v>1997</v>
          </cell>
          <cell r="C1946"/>
          <cell r="D1946" t="str">
            <v>C</v>
          </cell>
          <cell r="E1946" t="str">
            <v>LIQUIDADO</v>
          </cell>
          <cell r="F1946"/>
          <cell r="G1946" t="str">
            <v>PERSONAL</v>
          </cell>
          <cell r="H1946" t="str">
            <v>Josefina Ochoa</v>
          </cell>
          <cell r="I1946"/>
          <cell r="J1946" t="str">
            <v>ALEJANDRO</v>
          </cell>
          <cell r="K1946" t="str">
            <v>MARTINEZ</v>
          </cell>
          <cell r="L1946" t="str">
            <v>LEONEL</v>
          </cell>
          <cell r="M1946">
            <v>10000</v>
          </cell>
          <cell r="N1946">
            <v>2.15</v>
          </cell>
          <cell r="O1946" t="str">
            <v>SEMANAL</v>
          </cell>
          <cell r="P1946">
            <v>40170</v>
          </cell>
        </row>
        <row r="1947">
          <cell r="B1947">
            <v>1998</v>
          </cell>
          <cell r="C1947"/>
          <cell r="D1947" t="str">
            <v>D</v>
          </cell>
          <cell r="E1947" t="str">
            <v>LIQUIDADO</v>
          </cell>
          <cell r="F1947"/>
          <cell r="G1947" t="str">
            <v>PERSONAL</v>
          </cell>
          <cell r="H1947" t="str">
            <v>Josefina Ochoa</v>
          </cell>
          <cell r="I1947"/>
          <cell r="J1947" t="str">
            <v>JOSEFINA PATRICIA</v>
          </cell>
          <cell r="K1947" t="str">
            <v>GALICIA</v>
          </cell>
          <cell r="L1947" t="str">
            <v>CRUZ</v>
          </cell>
          <cell r="M1947">
            <v>5000</v>
          </cell>
          <cell r="N1947">
            <v>2.33</v>
          </cell>
          <cell r="O1947" t="str">
            <v>SEMANAL</v>
          </cell>
          <cell r="P1947">
            <v>40170</v>
          </cell>
        </row>
        <row r="1948">
          <cell r="B1948">
            <v>1999</v>
          </cell>
          <cell r="C1948"/>
          <cell r="D1948" t="str">
            <v>B</v>
          </cell>
          <cell r="E1948" t="str">
            <v>LIQUIDADO</v>
          </cell>
          <cell r="F1948"/>
          <cell r="G1948" t="str">
            <v>PERSONAL</v>
          </cell>
          <cell r="H1948" t="str">
            <v>Angelica Tabares Lopez</v>
          </cell>
          <cell r="I1948"/>
          <cell r="J1948" t="str">
            <v>ALEJANDRO</v>
          </cell>
          <cell r="K1948" t="str">
            <v>LOVERA</v>
          </cell>
          <cell r="L1948" t="str">
            <v>LEOCADIO</v>
          </cell>
          <cell r="M1948">
            <v>5000</v>
          </cell>
          <cell r="N1948">
            <v>2.33</v>
          </cell>
          <cell r="O1948" t="str">
            <v>SEMANAL</v>
          </cell>
          <cell r="P1948">
            <v>40170</v>
          </cell>
        </row>
        <row r="1949">
          <cell r="B1949">
            <v>2000</v>
          </cell>
          <cell r="C1949"/>
          <cell r="D1949" t="str">
            <v>D</v>
          </cell>
          <cell r="E1949" t="str">
            <v>LIQUIDADO</v>
          </cell>
          <cell r="F1949"/>
          <cell r="G1949" t="str">
            <v>PERSONAL</v>
          </cell>
          <cell r="H1949" t="str">
            <v>Josefina Ochoa</v>
          </cell>
          <cell r="I1949"/>
          <cell r="J1949" t="str">
            <v>EVELYN</v>
          </cell>
          <cell r="K1949" t="str">
            <v>GARCIA</v>
          </cell>
          <cell r="L1949" t="str">
            <v>PENA</v>
          </cell>
          <cell r="M1949">
            <v>4000</v>
          </cell>
          <cell r="N1949">
            <v>2.4</v>
          </cell>
          <cell r="O1949" t="str">
            <v>SEMANAL</v>
          </cell>
          <cell r="P1949">
            <v>40170</v>
          </cell>
        </row>
        <row r="1950">
          <cell r="B1950">
            <v>2001</v>
          </cell>
          <cell r="C1950"/>
          <cell r="D1950" t="str">
            <v>B</v>
          </cell>
          <cell r="E1950" t="str">
            <v>LIQUIDADO</v>
          </cell>
          <cell r="F1950"/>
          <cell r="G1950" t="str">
            <v>PERSONAL</v>
          </cell>
          <cell r="H1950" t="str">
            <v>Marcela Lopez Munoz</v>
          </cell>
          <cell r="I1950"/>
          <cell r="J1950" t="str">
            <v>LUCIA</v>
          </cell>
          <cell r="K1950" t="str">
            <v>MARTINEZ</v>
          </cell>
          <cell r="L1950" t="str">
            <v>MARTINEZ</v>
          </cell>
          <cell r="M1950">
            <v>7500</v>
          </cell>
          <cell r="N1950">
            <v>1.94</v>
          </cell>
          <cell r="O1950" t="str">
            <v>SEMANAL</v>
          </cell>
          <cell r="P1950">
            <v>40170</v>
          </cell>
        </row>
        <row r="1951">
          <cell r="B1951">
            <v>2002</v>
          </cell>
          <cell r="C1951"/>
          <cell r="D1951" t="str">
            <v>C</v>
          </cell>
          <cell r="E1951" t="str">
            <v>LIQUIDADO</v>
          </cell>
          <cell r="F1951"/>
          <cell r="G1951" t="str">
            <v>PERSONAL</v>
          </cell>
          <cell r="H1951" t="str">
            <v>Angelica Tabares Lopez</v>
          </cell>
          <cell r="I1951"/>
          <cell r="J1951" t="str">
            <v>MONICA PATRICIA</v>
          </cell>
          <cell r="K1951" t="str">
            <v>PALACIOS</v>
          </cell>
          <cell r="L1951" t="str">
            <v>AVILES</v>
          </cell>
          <cell r="M1951">
            <v>4000</v>
          </cell>
          <cell r="N1951">
            <v>2.4</v>
          </cell>
          <cell r="O1951" t="str">
            <v>SEMANAL</v>
          </cell>
          <cell r="P1951">
            <v>40170</v>
          </cell>
        </row>
        <row r="1952">
          <cell r="B1952">
            <v>2003</v>
          </cell>
          <cell r="C1952"/>
          <cell r="D1952" t="str">
            <v>D</v>
          </cell>
          <cell r="E1952" t="str">
            <v>LIQUIDADO</v>
          </cell>
          <cell r="F1952"/>
          <cell r="G1952" t="str">
            <v>PERSONAL</v>
          </cell>
          <cell r="H1952" t="str">
            <v>Marcela Lopez Munoz</v>
          </cell>
          <cell r="I1952"/>
          <cell r="J1952" t="str">
            <v>ROSA EVELYN</v>
          </cell>
          <cell r="K1952" t="str">
            <v>LOPEZ</v>
          </cell>
          <cell r="L1952" t="str">
            <v>SANTIAGO</v>
          </cell>
          <cell r="M1952">
            <v>5000</v>
          </cell>
          <cell r="N1952">
            <v>2.33</v>
          </cell>
          <cell r="O1952" t="str">
            <v>SEMANAL</v>
          </cell>
          <cell r="P1952">
            <v>40171</v>
          </cell>
        </row>
        <row r="1953">
          <cell r="B1953">
            <v>2004</v>
          </cell>
          <cell r="C1953"/>
          <cell r="D1953" t="str">
            <v>D</v>
          </cell>
          <cell r="E1953" t="str">
            <v>LIQUIDADO</v>
          </cell>
          <cell r="F1953"/>
          <cell r="G1953" t="str">
            <v>PERSONAL</v>
          </cell>
          <cell r="H1953" t="str">
            <v>Administracion</v>
          </cell>
          <cell r="I1953"/>
          <cell r="J1953" t="str">
            <v>Monica</v>
          </cell>
          <cell r="K1953" t="str">
            <v>Flores</v>
          </cell>
          <cell r="L1953" t="str">
            <v>Mendoza</v>
          </cell>
          <cell r="M1953">
            <v>5000</v>
          </cell>
          <cell r="N1953">
            <v>0.96</v>
          </cell>
          <cell r="O1953" t="str">
            <v>CATORCENAL</v>
          </cell>
          <cell r="P1953">
            <v>40172</v>
          </cell>
        </row>
        <row r="1954">
          <cell r="B1954">
            <v>2005</v>
          </cell>
          <cell r="C1954"/>
          <cell r="D1954" t="str">
            <v>B</v>
          </cell>
          <cell r="E1954" t="str">
            <v>LIQUIDADO</v>
          </cell>
          <cell r="F1954"/>
          <cell r="G1954" t="str">
            <v>PERSONAL</v>
          </cell>
          <cell r="H1954" t="str">
            <v>Marcela Lopez Munoz</v>
          </cell>
          <cell r="I1954"/>
          <cell r="J1954" t="str">
            <v>EDUARDO</v>
          </cell>
          <cell r="K1954" t="str">
            <v>REYES</v>
          </cell>
          <cell r="L1954" t="str">
            <v>CARRILLO</v>
          </cell>
          <cell r="M1954">
            <v>6000</v>
          </cell>
          <cell r="N1954">
            <v>2.2599999999999998</v>
          </cell>
          <cell r="O1954" t="str">
            <v>SEMANAL</v>
          </cell>
          <cell r="P1954">
            <v>40175</v>
          </cell>
        </row>
        <row r="1955">
          <cell r="B1955">
            <v>2006</v>
          </cell>
          <cell r="C1955"/>
          <cell r="D1955" t="str">
            <v>D</v>
          </cell>
          <cell r="E1955" t="str">
            <v>LIQUIDADO</v>
          </cell>
          <cell r="F1955"/>
          <cell r="G1955" t="str">
            <v>PERSONAL</v>
          </cell>
          <cell r="H1955" t="str">
            <v>Marcela Lopez Munoz</v>
          </cell>
          <cell r="I1955"/>
          <cell r="J1955" t="str">
            <v>JAVIER</v>
          </cell>
          <cell r="K1955" t="str">
            <v>GODINEZ</v>
          </cell>
          <cell r="L1955" t="str">
            <v>TORRES</v>
          </cell>
          <cell r="M1955">
            <v>7000</v>
          </cell>
          <cell r="N1955">
            <v>3.88</v>
          </cell>
          <cell r="O1955" t="str">
            <v>SEMANAL</v>
          </cell>
          <cell r="P1955">
            <v>40175</v>
          </cell>
        </row>
        <row r="1956">
          <cell r="B1956">
            <v>2007</v>
          </cell>
          <cell r="C1956"/>
          <cell r="D1956" t="str">
            <v>D</v>
          </cell>
          <cell r="E1956" t="str">
            <v>LIQUIDADO</v>
          </cell>
          <cell r="F1956"/>
          <cell r="G1956" t="str">
            <v>PERSONAL</v>
          </cell>
          <cell r="H1956" t="str">
            <v>Monica Flores Mendoza (DF)</v>
          </cell>
          <cell r="I1956"/>
          <cell r="J1956" t="str">
            <v>ALEJANDRO</v>
          </cell>
          <cell r="K1956" t="str">
            <v>CASTANEDA</v>
          </cell>
          <cell r="L1956" t="str">
            <v>RODRIGUEZ</v>
          </cell>
          <cell r="M1956">
            <v>10000</v>
          </cell>
          <cell r="N1956">
            <v>3.74</v>
          </cell>
          <cell r="O1956" t="str">
            <v>CATORCENAL</v>
          </cell>
          <cell r="P1956">
            <v>40175</v>
          </cell>
        </row>
        <row r="1957">
          <cell r="B1957">
            <v>2008</v>
          </cell>
          <cell r="C1957"/>
          <cell r="D1957" t="str">
            <v>D</v>
          </cell>
          <cell r="E1957" t="str">
            <v>LIQUIDADO</v>
          </cell>
          <cell r="F1957"/>
          <cell r="G1957" t="str">
            <v>PERSONAL</v>
          </cell>
          <cell r="H1957" t="str">
            <v>Administracion</v>
          </cell>
          <cell r="I1957"/>
          <cell r="J1957" t="str">
            <v>JAVIER ARTURO FONCERRADA SANCHEZ, REPRESENTANTE LEGAL,</v>
          </cell>
          <cell r="K1957" t="str">
            <v>GRUPO FOTESA</v>
          </cell>
          <cell r="L1957" t="str">
            <v>S.A. de C.V.</v>
          </cell>
          <cell r="M1957">
            <v>360000</v>
          </cell>
          <cell r="N1957">
            <v>1.6659999999999999</v>
          </cell>
          <cell r="O1957" t="str">
            <v>MENSUAL</v>
          </cell>
          <cell r="P1957">
            <v>40177</v>
          </cell>
        </row>
        <row r="1958">
          <cell r="B1958">
            <v>2009</v>
          </cell>
          <cell r="C1958"/>
          <cell r="D1958" t="str">
            <v>C</v>
          </cell>
          <cell r="E1958" t="str">
            <v>LIQUIDADO</v>
          </cell>
          <cell r="F1958"/>
          <cell r="G1958" t="str">
            <v>PERSONAL</v>
          </cell>
          <cell r="H1958" t="str">
            <v>Marcela Lopez Munoz</v>
          </cell>
          <cell r="I1958"/>
          <cell r="J1958" t="str">
            <v>ARMANDO</v>
          </cell>
          <cell r="K1958" t="str">
            <v>OLVERA</v>
          </cell>
          <cell r="L1958" t="str">
            <v>MIRANDA</v>
          </cell>
          <cell r="M1958">
            <v>7000</v>
          </cell>
          <cell r="N1958">
            <v>2.23</v>
          </cell>
          <cell r="O1958" t="str">
            <v>SEMANAL</v>
          </cell>
          <cell r="P1958">
            <v>40183</v>
          </cell>
        </row>
        <row r="1959">
          <cell r="B1959">
            <v>2010</v>
          </cell>
          <cell r="C1959"/>
          <cell r="D1959" t="str">
            <v>C</v>
          </cell>
          <cell r="E1959" t="str">
            <v>LIQUIDADO</v>
          </cell>
          <cell r="F1959"/>
          <cell r="G1959" t="str">
            <v>PERSONAL</v>
          </cell>
          <cell r="H1959" t="str">
            <v>Marcela Lopez Munoz</v>
          </cell>
          <cell r="I1959"/>
          <cell r="J1959" t="str">
            <v>PATRICIA</v>
          </cell>
          <cell r="K1959" t="str">
            <v>RODEO</v>
          </cell>
          <cell r="L1959" t="str">
            <v>MEZA</v>
          </cell>
          <cell r="M1959">
            <v>3000</v>
          </cell>
          <cell r="N1959">
            <v>2.2599999999999998</v>
          </cell>
          <cell r="O1959" t="str">
            <v>SEMANAL</v>
          </cell>
          <cell r="P1959">
            <v>40183</v>
          </cell>
        </row>
        <row r="1960">
          <cell r="B1960">
            <v>2012</v>
          </cell>
          <cell r="C1960"/>
          <cell r="D1960" t="str">
            <v>B</v>
          </cell>
          <cell r="E1960" t="str">
            <v>LIQUIDADO</v>
          </cell>
          <cell r="F1960"/>
          <cell r="G1960" t="str">
            <v>PERSONAL</v>
          </cell>
          <cell r="H1960" t="str">
            <v>Marcela Lopez Munoz</v>
          </cell>
          <cell r="I1960"/>
          <cell r="J1960" t="str">
            <v>JOSE JESUS</v>
          </cell>
          <cell r="K1960" t="str">
            <v>ARIAS</v>
          </cell>
          <cell r="L1960" t="str">
            <v>GARCIA</v>
          </cell>
          <cell r="M1960">
            <v>7000</v>
          </cell>
          <cell r="N1960">
            <v>2.23</v>
          </cell>
          <cell r="O1960" t="str">
            <v>SEMANAL</v>
          </cell>
          <cell r="P1960">
            <v>40183</v>
          </cell>
        </row>
        <row r="1961">
          <cell r="B1961">
            <v>2013</v>
          </cell>
          <cell r="C1961"/>
          <cell r="D1961" t="str">
            <v>A</v>
          </cell>
          <cell r="E1961" t="str">
            <v>LIQUIDADO</v>
          </cell>
          <cell r="F1961"/>
          <cell r="G1961" t="str">
            <v>PERSONAL</v>
          </cell>
          <cell r="H1961" t="str">
            <v>Marcela Lopez Munoz</v>
          </cell>
          <cell r="I1961"/>
          <cell r="J1961" t="str">
            <v>MARIA DEL CARMEN</v>
          </cell>
          <cell r="K1961" t="str">
            <v>LOPEZ</v>
          </cell>
          <cell r="L1961" t="str">
            <v>HERNANDEZ</v>
          </cell>
          <cell r="M1961">
            <v>3000</v>
          </cell>
          <cell r="N1961">
            <v>2.57</v>
          </cell>
          <cell r="O1961" t="str">
            <v>SEMANAL</v>
          </cell>
          <cell r="P1961">
            <v>40183</v>
          </cell>
        </row>
        <row r="1962">
          <cell r="B1962">
            <v>2014</v>
          </cell>
          <cell r="C1962"/>
          <cell r="D1962" t="str">
            <v>B</v>
          </cell>
          <cell r="E1962" t="str">
            <v>LIQUIDADO</v>
          </cell>
          <cell r="F1962"/>
          <cell r="G1962" t="str">
            <v>PERSONAL</v>
          </cell>
          <cell r="H1962" t="str">
            <v>Monica Flores Mendoza (DF)</v>
          </cell>
          <cell r="I1962"/>
          <cell r="J1962" t="str">
            <v>ELISA ANDREA</v>
          </cell>
          <cell r="K1962" t="str">
            <v>FLORES</v>
          </cell>
          <cell r="L1962" t="str">
            <v>AMADOR</v>
          </cell>
          <cell r="M1962">
            <v>10000</v>
          </cell>
          <cell r="N1962">
            <v>4.34</v>
          </cell>
          <cell r="O1962" t="str">
            <v>CATORCENAL</v>
          </cell>
          <cell r="P1962">
            <v>40183</v>
          </cell>
        </row>
        <row r="1963">
          <cell r="B1963">
            <v>2015</v>
          </cell>
          <cell r="C1963"/>
          <cell r="D1963" t="str">
            <v>D</v>
          </cell>
          <cell r="E1963" t="str">
            <v>LIQUIDADO</v>
          </cell>
          <cell r="F1963"/>
          <cell r="G1963" t="str">
            <v>PERSONAL</v>
          </cell>
          <cell r="H1963" t="str">
            <v>Monica Flores Mendoza (DF)</v>
          </cell>
          <cell r="I1963"/>
          <cell r="J1963" t="str">
            <v>JORGE ALEJANDRO</v>
          </cell>
          <cell r="K1963" t="str">
            <v>CUELLAR</v>
          </cell>
          <cell r="L1963" t="str">
            <v>HERNANDEZ</v>
          </cell>
          <cell r="M1963">
            <v>9000</v>
          </cell>
          <cell r="N1963">
            <v>1.9</v>
          </cell>
          <cell r="O1963" t="str">
            <v>SEMANAL</v>
          </cell>
          <cell r="P1963">
            <v>40183</v>
          </cell>
        </row>
        <row r="1964">
          <cell r="B1964">
            <v>2016</v>
          </cell>
          <cell r="C1964"/>
          <cell r="D1964" t="str">
            <v>B</v>
          </cell>
          <cell r="E1964" t="str">
            <v>LIQUIDADO</v>
          </cell>
          <cell r="F1964"/>
          <cell r="G1964" t="str">
            <v>PERSONAL</v>
          </cell>
          <cell r="H1964" t="str">
            <v>Monica Flores Mendoza (DF)</v>
          </cell>
          <cell r="I1964"/>
          <cell r="J1964" t="str">
            <v>MARIA ESPERANZA ARELY</v>
          </cell>
          <cell r="K1964" t="str">
            <v>HERRERA</v>
          </cell>
          <cell r="L1964" t="str">
            <v>LOPEZ</v>
          </cell>
          <cell r="M1964">
            <v>7000</v>
          </cell>
          <cell r="N1964">
            <v>3.8</v>
          </cell>
          <cell r="O1964" t="str">
            <v>CATORCENAL</v>
          </cell>
          <cell r="P1964">
            <v>40183</v>
          </cell>
        </row>
        <row r="1965">
          <cell r="B1965">
            <v>2017</v>
          </cell>
          <cell r="C1965"/>
          <cell r="D1965" t="str">
            <v>B</v>
          </cell>
          <cell r="E1965" t="str">
            <v>LIQUIDADO</v>
          </cell>
          <cell r="F1965"/>
          <cell r="G1965" t="str">
            <v>PERSONAL</v>
          </cell>
          <cell r="H1965" t="str">
            <v>Marcela Lopez Munoz</v>
          </cell>
          <cell r="I1965"/>
          <cell r="J1965" t="str">
            <v>ALFONSO</v>
          </cell>
          <cell r="K1965" t="str">
            <v>VITAL</v>
          </cell>
          <cell r="L1965" t="str">
            <v>CASASOLA</v>
          </cell>
          <cell r="M1965">
            <v>7000</v>
          </cell>
          <cell r="N1965">
            <v>2.23</v>
          </cell>
          <cell r="O1965" t="str">
            <v>SEMANAL</v>
          </cell>
          <cell r="P1965">
            <v>40185</v>
          </cell>
        </row>
        <row r="1966">
          <cell r="B1966">
            <v>2018</v>
          </cell>
          <cell r="C1966"/>
          <cell r="D1966" t="str">
            <v>A</v>
          </cell>
          <cell r="E1966" t="str">
            <v>LIQUIDADO</v>
          </cell>
          <cell r="F1966"/>
          <cell r="G1966" t="str">
            <v>PERSONAL</v>
          </cell>
          <cell r="H1966" t="str">
            <v>Marcela Lopez Munoz</v>
          </cell>
          <cell r="I1966"/>
          <cell r="J1966" t="str">
            <v>BERTHA PATRICIA</v>
          </cell>
          <cell r="K1966" t="str">
            <v>RAMOS</v>
          </cell>
          <cell r="L1966" t="str">
            <v>LOPEZ</v>
          </cell>
          <cell r="M1966">
            <v>11000</v>
          </cell>
          <cell r="N1966">
            <v>2.0699999999999998</v>
          </cell>
          <cell r="O1966" t="str">
            <v>SEMANAL</v>
          </cell>
          <cell r="P1966">
            <v>40185</v>
          </cell>
        </row>
        <row r="1967">
          <cell r="B1967">
            <v>2019</v>
          </cell>
          <cell r="C1967"/>
          <cell r="D1967" t="str">
            <v>B</v>
          </cell>
          <cell r="E1967" t="str">
            <v>LIQUIDADO</v>
          </cell>
          <cell r="F1967"/>
          <cell r="G1967" t="str">
            <v>PERSONAL</v>
          </cell>
          <cell r="H1967" t="str">
            <v>Marcela Lopez Munoz</v>
          </cell>
          <cell r="I1967"/>
          <cell r="J1967" t="str">
            <v>CAROLINA</v>
          </cell>
          <cell r="K1967" t="str">
            <v>MORA</v>
          </cell>
          <cell r="L1967" t="str">
            <v>ALVAREZ</v>
          </cell>
          <cell r="M1967">
            <v>3000</v>
          </cell>
          <cell r="N1967">
            <v>2.57</v>
          </cell>
          <cell r="O1967" t="str">
            <v>SEMANAL</v>
          </cell>
          <cell r="P1967">
            <v>40185</v>
          </cell>
        </row>
        <row r="1968">
          <cell r="B1968">
            <v>2020</v>
          </cell>
          <cell r="C1968"/>
          <cell r="D1968" t="str">
            <v>B</v>
          </cell>
          <cell r="E1968" t="str">
            <v>LIQUIDADO</v>
          </cell>
          <cell r="F1968"/>
          <cell r="G1968" t="str">
            <v>PERSONAL</v>
          </cell>
          <cell r="H1968" t="str">
            <v>Marcela Lopez Munoz</v>
          </cell>
          <cell r="I1968"/>
          <cell r="J1968" t="str">
            <v>MARIA MARTHA</v>
          </cell>
          <cell r="K1968" t="str">
            <v>JIMENEZ</v>
          </cell>
          <cell r="L1968" t="str">
            <v>FLORES</v>
          </cell>
          <cell r="M1968">
            <v>5000</v>
          </cell>
          <cell r="N1968">
            <v>2.33</v>
          </cell>
          <cell r="O1968" t="str">
            <v>SEMANAL</v>
          </cell>
          <cell r="P1968">
            <v>40185</v>
          </cell>
        </row>
        <row r="1969">
          <cell r="B1969">
            <v>2021</v>
          </cell>
          <cell r="C1969"/>
          <cell r="D1969" t="str">
            <v>D</v>
          </cell>
          <cell r="E1969" t="str">
            <v>LIQUIDADO</v>
          </cell>
          <cell r="F1969"/>
          <cell r="G1969" t="str">
            <v>PERSONAL</v>
          </cell>
          <cell r="H1969" t="str">
            <v>Marcela Lopez Munoz</v>
          </cell>
          <cell r="I1969"/>
          <cell r="J1969" t="str">
            <v>ROSAURA</v>
          </cell>
          <cell r="K1969" t="str">
            <v>ACOSTA</v>
          </cell>
          <cell r="L1969" t="str">
            <v>RODRIGO</v>
          </cell>
          <cell r="M1969">
            <v>8000</v>
          </cell>
          <cell r="N1969">
            <v>2.19</v>
          </cell>
          <cell r="O1969" t="str">
            <v>SEMANAL</v>
          </cell>
          <cell r="P1969">
            <v>40185</v>
          </cell>
        </row>
        <row r="1970">
          <cell r="B1970">
            <v>2022</v>
          </cell>
          <cell r="C1970"/>
          <cell r="D1970" t="str">
            <v>C</v>
          </cell>
          <cell r="E1970" t="str">
            <v>LIQUIDADO</v>
          </cell>
          <cell r="F1970"/>
          <cell r="G1970" t="str">
            <v>PERSONAL</v>
          </cell>
          <cell r="H1970" t="str">
            <v>Marcela Lopez Munoz</v>
          </cell>
          <cell r="I1970"/>
          <cell r="J1970" t="str">
            <v>MAGDALENA</v>
          </cell>
          <cell r="K1970" t="str">
            <v>REYES</v>
          </cell>
          <cell r="L1970" t="str">
            <v>PONCIANO</v>
          </cell>
          <cell r="M1970">
            <v>4000</v>
          </cell>
          <cell r="N1970">
            <v>2.4</v>
          </cell>
          <cell r="O1970" t="str">
            <v>SEMANAL</v>
          </cell>
          <cell r="P1970">
            <v>40185</v>
          </cell>
        </row>
        <row r="1971">
          <cell r="B1971">
            <v>2023</v>
          </cell>
          <cell r="C1971"/>
          <cell r="D1971" t="str">
            <v>A</v>
          </cell>
          <cell r="E1971" t="str">
            <v>LIQUIDADO</v>
          </cell>
          <cell r="F1971"/>
          <cell r="G1971" t="str">
            <v>PERSONAL</v>
          </cell>
          <cell r="H1971" t="str">
            <v>Marcela Lopez Munoz</v>
          </cell>
          <cell r="I1971"/>
          <cell r="J1971" t="str">
            <v>ALICIA TRINIDAD</v>
          </cell>
          <cell r="K1971" t="str">
            <v>ESCARELA</v>
          </cell>
          <cell r="L1971" t="str">
            <v>RIOVALLE</v>
          </cell>
          <cell r="M1971">
            <v>12000</v>
          </cell>
          <cell r="N1971">
            <v>2.06</v>
          </cell>
          <cell r="O1971" t="str">
            <v>SEMANAL</v>
          </cell>
          <cell r="P1971">
            <v>40185</v>
          </cell>
        </row>
        <row r="1972">
          <cell r="B1972">
            <v>2024</v>
          </cell>
          <cell r="C1972"/>
          <cell r="D1972" t="str">
            <v>D</v>
          </cell>
          <cell r="E1972" t="str">
            <v>LIQUIDADO</v>
          </cell>
          <cell r="F1972"/>
          <cell r="G1972" t="str">
            <v>PERSONAL</v>
          </cell>
          <cell r="H1972" t="str">
            <v>Monica Flores Mendoza (DF)</v>
          </cell>
          <cell r="I1972"/>
          <cell r="J1972" t="str">
            <v>MIGUEL ANGEL</v>
          </cell>
          <cell r="K1972" t="str">
            <v>JASSO</v>
          </cell>
          <cell r="L1972" t="str">
            <v>NIEVES</v>
          </cell>
          <cell r="M1972">
            <v>5000</v>
          </cell>
          <cell r="N1972">
            <v>2.33</v>
          </cell>
          <cell r="O1972" t="str">
            <v>SEMANAL</v>
          </cell>
          <cell r="P1972">
            <v>40185</v>
          </cell>
        </row>
        <row r="1973">
          <cell r="B1973">
            <v>2025</v>
          </cell>
          <cell r="C1973"/>
          <cell r="D1973" t="str">
            <v>C</v>
          </cell>
          <cell r="E1973" t="str">
            <v>LIQUIDADO</v>
          </cell>
          <cell r="F1973"/>
          <cell r="G1973" t="str">
            <v>PERSONAL</v>
          </cell>
          <cell r="H1973" t="str">
            <v>Marcela Lopez Munoz</v>
          </cell>
          <cell r="I1973"/>
          <cell r="J1973" t="str">
            <v>JULIA</v>
          </cell>
          <cell r="K1973" t="str">
            <v>REBOLLO</v>
          </cell>
          <cell r="L1973" t="str">
            <v>CARRILLO</v>
          </cell>
          <cell r="M1973">
            <v>3000</v>
          </cell>
          <cell r="N1973">
            <v>5.14</v>
          </cell>
          <cell r="O1973" t="str">
            <v>CATORCENAL</v>
          </cell>
          <cell r="P1973">
            <v>40185</v>
          </cell>
        </row>
        <row r="1974">
          <cell r="B1974">
            <v>2026</v>
          </cell>
          <cell r="C1974"/>
          <cell r="D1974" t="str">
            <v>D</v>
          </cell>
          <cell r="E1974" t="str">
            <v>LIQUIDADO</v>
          </cell>
          <cell r="F1974"/>
          <cell r="G1974" t="str">
            <v>PERSONAL</v>
          </cell>
          <cell r="H1974" t="str">
            <v>Josefina Ochoa</v>
          </cell>
          <cell r="I1974"/>
          <cell r="J1974" t="str">
            <v>EDUARDO</v>
          </cell>
          <cell r="K1974" t="str">
            <v>MENDOZA</v>
          </cell>
          <cell r="L1974" t="str">
            <v>CEDILLO</v>
          </cell>
          <cell r="M1974">
            <v>3000</v>
          </cell>
          <cell r="N1974">
            <v>2.2599999999999998</v>
          </cell>
          <cell r="O1974" t="str">
            <v>SEMANAL</v>
          </cell>
          <cell r="P1974">
            <v>40191</v>
          </cell>
        </row>
        <row r="1975">
          <cell r="B1975">
            <v>2027</v>
          </cell>
          <cell r="C1975"/>
          <cell r="D1975" t="str">
            <v>B</v>
          </cell>
          <cell r="E1975" t="str">
            <v>LIQUIDADO</v>
          </cell>
          <cell r="F1975"/>
          <cell r="G1975" t="str">
            <v>PERSONAL</v>
          </cell>
          <cell r="H1975" t="str">
            <v>Marcela Lopez Munoz</v>
          </cell>
          <cell r="I1975"/>
          <cell r="J1975" t="str">
            <v>LOURDES</v>
          </cell>
          <cell r="K1975" t="str">
            <v>BRIONES</v>
          </cell>
          <cell r="L1975" t="str">
            <v>CALDERON</v>
          </cell>
          <cell r="M1975">
            <v>3000</v>
          </cell>
          <cell r="N1975">
            <v>2.2599999999999998</v>
          </cell>
          <cell r="O1975" t="str">
            <v>SEMANAL</v>
          </cell>
          <cell r="P1975">
            <v>40190</v>
          </cell>
        </row>
        <row r="1976">
          <cell r="B1976">
            <v>2028</v>
          </cell>
          <cell r="C1976"/>
          <cell r="D1976" t="str">
            <v>B</v>
          </cell>
          <cell r="E1976" t="str">
            <v>LIQUIDADO</v>
          </cell>
          <cell r="F1976"/>
          <cell r="G1976" t="str">
            <v>PERSONAL</v>
          </cell>
          <cell r="H1976" t="str">
            <v>Monica Flores Mendoza (DF)</v>
          </cell>
          <cell r="I1976"/>
          <cell r="J1976" t="str">
            <v>RUBEN</v>
          </cell>
          <cell r="K1976" t="str">
            <v>SANCHEZ</v>
          </cell>
          <cell r="L1976" t="str">
            <v>TRUJILLO</v>
          </cell>
          <cell r="M1976">
            <v>7000</v>
          </cell>
          <cell r="N1976">
            <v>3.88</v>
          </cell>
          <cell r="O1976" t="str">
            <v>CATORCENAL</v>
          </cell>
          <cell r="P1976">
            <v>40191</v>
          </cell>
        </row>
        <row r="1977">
          <cell r="B1977">
            <v>2029</v>
          </cell>
          <cell r="C1977"/>
          <cell r="D1977" t="str">
            <v>D</v>
          </cell>
          <cell r="E1977" t="str">
            <v>LIQUIDADO</v>
          </cell>
          <cell r="F1977"/>
          <cell r="G1977" t="str">
            <v>PERSONAL</v>
          </cell>
          <cell r="H1977" t="str">
            <v>Marcela Lopez Munoz</v>
          </cell>
          <cell r="I1977"/>
          <cell r="J1977" t="str">
            <v>ROSA ISELA</v>
          </cell>
          <cell r="K1977" t="str">
            <v>ROJAS</v>
          </cell>
          <cell r="L1977" t="str">
            <v>GARCIA</v>
          </cell>
          <cell r="M1977">
            <v>8000</v>
          </cell>
          <cell r="N1977">
            <v>1.91</v>
          </cell>
          <cell r="O1977" t="str">
            <v>SEMANAL</v>
          </cell>
          <cell r="P1977">
            <v>40190</v>
          </cell>
        </row>
        <row r="1978">
          <cell r="B1978">
            <v>2030</v>
          </cell>
          <cell r="C1978"/>
          <cell r="D1978" t="str">
            <v>B</v>
          </cell>
          <cell r="E1978" t="str">
            <v>LIQUIDADO</v>
          </cell>
          <cell r="F1978"/>
          <cell r="G1978" t="str">
            <v>PERSONAL</v>
          </cell>
          <cell r="H1978" t="str">
            <v>Marcela Lopez Munoz</v>
          </cell>
          <cell r="I1978"/>
          <cell r="J1978" t="str">
            <v>NORMA PATRICIA</v>
          </cell>
          <cell r="K1978" t="str">
            <v>MONTIEL</v>
          </cell>
          <cell r="L1978" t="str">
            <v>SILVA</v>
          </cell>
          <cell r="M1978">
            <v>5000</v>
          </cell>
          <cell r="N1978">
            <v>2.33</v>
          </cell>
          <cell r="O1978" t="str">
            <v>SEMANAL</v>
          </cell>
          <cell r="P1978">
            <v>40190</v>
          </cell>
        </row>
        <row r="1979">
          <cell r="B1979">
            <v>2031</v>
          </cell>
          <cell r="C1979"/>
          <cell r="D1979" t="str">
            <v>B</v>
          </cell>
          <cell r="E1979" t="str">
            <v>LIQUIDADO</v>
          </cell>
          <cell r="F1979"/>
          <cell r="G1979" t="str">
            <v>PERSONAL</v>
          </cell>
          <cell r="H1979" t="str">
            <v>Monica Flores Mendoza (DF)</v>
          </cell>
          <cell r="I1979"/>
          <cell r="J1979" t="str">
            <v>JORGE</v>
          </cell>
          <cell r="K1979" t="str">
            <v>ARANA</v>
          </cell>
          <cell r="L1979" t="str">
            <v>ALVAREZ</v>
          </cell>
          <cell r="M1979">
            <v>12000</v>
          </cell>
          <cell r="N1979">
            <v>2.06</v>
          </cell>
          <cell r="O1979" t="str">
            <v>SEMANAL</v>
          </cell>
          <cell r="P1979">
            <v>40191</v>
          </cell>
        </row>
        <row r="1980">
          <cell r="B1980">
            <v>2032</v>
          </cell>
          <cell r="C1980"/>
          <cell r="D1980" t="str">
            <v>B</v>
          </cell>
          <cell r="E1980" t="str">
            <v>LIQUIDADO</v>
          </cell>
          <cell r="F1980"/>
          <cell r="G1980" t="str">
            <v>PERSONAL</v>
          </cell>
          <cell r="H1980" t="str">
            <v>Marcela Lopez Munoz</v>
          </cell>
          <cell r="I1980"/>
          <cell r="J1980" t="str">
            <v>BERTHA</v>
          </cell>
          <cell r="K1980" t="str">
            <v>MARTINEZ</v>
          </cell>
          <cell r="L1980" t="str">
            <v>HERNANDEZ</v>
          </cell>
          <cell r="M1980">
            <v>4000</v>
          </cell>
          <cell r="N1980">
            <v>4.8</v>
          </cell>
          <cell r="O1980" t="str">
            <v>CATORCENAL</v>
          </cell>
          <cell r="P1980">
            <v>40190</v>
          </cell>
        </row>
        <row r="1981">
          <cell r="B1981">
            <v>2033</v>
          </cell>
          <cell r="C1981"/>
          <cell r="D1981" t="str">
            <v>C</v>
          </cell>
          <cell r="E1981" t="str">
            <v>LIQUIDADO</v>
          </cell>
          <cell r="F1981"/>
          <cell r="G1981" t="str">
            <v>PERSONAL</v>
          </cell>
          <cell r="H1981" t="str">
            <v>Marcela Lopez Munoz</v>
          </cell>
          <cell r="I1981"/>
          <cell r="J1981" t="str">
            <v>IRENE</v>
          </cell>
          <cell r="K1981" t="str">
            <v>ELIZALDE</v>
          </cell>
          <cell r="L1981" t="str">
            <v>MORIN</v>
          </cell>
          <cell r="M1981">
            <v>5000</v>
          </cell>
          <cell r="N1981">
            <v>2.33</v>
          </cell>
          <cell r="O1981" t="str">
            <v>SEMANAL</v>
          </cell>
          <cell r="P1981">
            <v>40190</v>
          </cell>
        </row>
        <row r="1982">
          <cell r="B1982">
            <v>2034</v>
          </cell>
          <cell r="C1982"/>
          <cell r="D1982" t="str">
            <v>B</v>
          </cell>
          <cell r="E1982" t="str">
            <v>LIQUIDADO</v>
          </cell>
          <cell r="F1982"/>
          <cell r="G1982" t="str">
            <v>PERSONAL</v>
          </cell>
          <cell r="H1982" t="str">
            <v>Marcela Lopez Munoz</v>
          </cell>
          <cell r="I1982"/>
          <cell r="J1982" t="str">
            <v>LEONOR</v>
          </cell>
          <cell r="K1982" t="str">
            <v>SANCHEZ</v>
          </cell>
          <cell r="L1982" t="str">
            <v>EUGENIO</v>
          </cell>
          <cell r="M1982">
            <v>5000</v>
          </cell>
          <cell r="N1982">
            <v>2.33</v>
          </cell>
          <cell r="O1982" t="str">
            <v>SEMANAL</v>
          </cell>
          <cell r="P1982">
            <v>40190</v>
          </cell>
        </row>
        <row r="1983">
          <cell r="B1983">
            <v>2035</v>
          </cell>
          <cell r="C1983"/>
          <cell r="D1983" t="str">
            <v>B</v>
          </cell>
          <cell r="E1983" t="str">
            <v>LIQUIDADO</v>
          </cell>
          <cell r="F1983"/>
          <cell r="G1983" t="str">
            <v>PERSONAL</v>
          </cell>
          <cell r="H1983" t="str">
            <v>Marcela Lopez Munoz</v>
          </cell>
          <cell r="I1983"/>
          <cell r="J1983" t="str">
            <v>LEONEL</v>
          </cell>
          <cell r="K1983" t="str">
            <v>SAUCEDO</v>
          </cell>
          <cell r="L1983" t="str">
            <v>RODRIGUEZ</v>
          </cell>
          <cell r="M1983">
            <v>4000</v>
          </cell>
          <cell r="N1983">
            <v>2.4</v>
          </cell>
          <cell r="O1983" t="str">
            <v>SEMANAL</v>
          </cell>
          <cell r="P1983">
            <v>40190</v>
          </cell>
        </row>
        <row r="1984">
          <cell r="B1984">
            <v>2036</v>
          </cell>
          <cell r="C1984"/>
          <cell r="D1984" t="str">
            <v>D</v>
          </cell>
          <cell r="E1984" t="str">
            <v>LIQUIDADO</v>
          </cell>
          <cell r="F1984"/>
          <cell r="G1984" t="str">
            <v>PERSONAL</v>
          </cell>
          <cell r="H1984" t="str">
            <v>Marcela Lopez Munoz</v>
          </cell>
          <cell r="I1984"/>
          <cell r="J1984" t="str">
            <v>HERMAN</v>
          </cell>
          <cell r="K1984" t="str">
            <v>RAMIREZ</v>
          </cell>
          <cell r="L1984" t="str">
            <v>TORRES</v>
          </cell>
          <cell r="M1984">
            <v>10000</v>
          </cell>
          <cell r="N1984">
            <v>2.15</v>
          </cell>
          <cell r="O1984" t="str">
            <v>SEMANAL</v>
          </cell>
          <cell r="P1984">
            <v>40190</v>
          </cell>
        </row>
        <row r="1985">
          <cell r="B1985">
            <v>2037</v>
          </cell>
          <cell r="C1985"/>
          <cell r="D1985" t="str">
            <v>D</v>
          </cell>
          <cell r="E1985" t="str">
            <v>INCOBRABLE</v>
          </cell>
          <cell r="F1985"/>
          <cell r="G1985" t="str">
            <v>PERSONAL</v>
          </cell>
          <cell r="H1985" t="str">
            <v>Marcela Lopez Munoz</v>
          </cell>
          <cell r="I1985"/>
          <cell r="J1985" t="str">
            <v>DANIEL</v>
          </cell>
          <cell r="K1985" t="str">
            <v>SOLORIO</v>
          </cell>
          <cell r="L1985" t="str">
            <v>HERNANDEZ</v>
          </cell>
          <cell r="M1985">
            <v>7000</v>
          </cell>
          <cell r="N1985">
            <v>2.23</v>
          </cell>
          <cell r="O1985" t="str">
            <v>SEMANAL</v>
          </cell>
          <cell r="P1985">
            <v>40190</v>
          </cell>
        </row>
        <row r="1986">
          <cell r="B1986">
            <v>2038</v>
          </cell>
          <cell r="C1986"/>
          <cell r="D1986" t="str">
            <v>D</v>
          </cell>
          <cell r="E1986" t="str">
            <v>LIQUIDADO</v>
          </cell>
          <cell r="F1986"/>
          <cell r="G1986" t="str">
            <v>PERSONAL</v>
          </cell>
          <cell r="H1986" t="str">
            <v>Marcela Lopez Munoz</v>
          </cell>
          <cell r="I1986"/>
          <cell r="J1986" t="str">
            <v>MARIA MAGDALENA</v>
          </cell>
          <cell r="K1986" t="str">
            <v>ARIAS</v>
          </cell>
          <cell r="L1986" t="str">
            <v>GARCIA</v>
          </cell>
          <cell r="M1986">
            <v>3000</v>
          </cell>
          <cell r="N1986">
            <v>2.57</v>
          </cell>
          <cell r="O1986" t="str">
            <v>SEMANAL</v>
          </cell>
          <cell r="P1986">
            <v>40190</v>
          </cell>
        </row>
        <row r="1987">
          <cell r="B1987">
            <v>2039</v>
          </cell>
          <cell r="C1987"/>
          <cell r="D1987" t="str">
            <v>B</v>
          </cell>
          <cell r="E1987" t="str">
            <v>LIQUIDADO</v>
          </cell>
          <cell r="F1987"/>
          <cell r="G1987" t="str">
            <v>PERSONAL</v>
          </cell>
          <cell r="H1987" t="str">
            <v>Marcela Lopez Munoz</v>
          </cell>
          <cell r="I1987"/>
          <cell r="J1987" t="str">
            <v>ROBERTO</v>
          </cell>
          <cell r="K1987" t="str">
            <v>PEDROZA</v>
          </cell>
          <cell r="L1987" t="str">
            <v>CAMACHO</v>
          </cell>
          <cell r="M1987">
            <v>3000</v>
          </cell>
          <cell r="N1987">
            <v>2.57</v>
          </cell>
          <cell r="O1987" t="str">
            <v>SEMANAL</v>
          </cell>
          <cell r="P1987">
            <v>40190</v>
          </cell>
        </row>
        <row r="1988">
          <cell r="B1988">
            <v>2040</v>
          </cell>
          <cell r="C1988"/>
          <cell r="D1988" t="str">
            <v>C</v>
          </cell>
          <cell r="E1988" t="str">
            <v>LIQUIDADO</v>
          </cell>
          <cell r="F1988"/>
          <cell r="G1988" t="str">
            <v>PERSONAL</v>
          </cell>
          <cell r="H1988" t="str">
            <v>Marcela Lopez Munoz</v>
          </cell>
          <cell r="I1988"/>
          <cell r="J1988" t="str">
            <v>ANTONIO</v>
          </cell>
          <cell r="K1988" t="str">
            <v>HERNANDEZ</v>
          </cell>
          <cell r="L1988" t="str">
            <v>VAZQUEZ</v>
          </cell>
          <cell r="M1988">
            <v>4000</v>
          </cell>
          <cell r="N1988">
            <v>2.4</v>
          </cell>
          <cell r="O1988" t="str">
            <v>SEMANAL</v>
          </cell>
          <cell r="P1988">
            <v>40190</v>
          </cell>
        </row>
        <row r="1989">
          <cell r="B1989">
            <v>2041</v>
          </cell>
          <cell r="C1989"/>
          <cell r="D1989" t="str">
            <v>B</v>
          </cell>
          <cell r="E1989" t="str">
            <v>LIQUIDADO</v>
          </cell>
          <cell r="F1989"/>
          <cell r="G1989" t="str">
            <v>PERSONAL</v>
          </cell>
          <cell r="H1989" t="str">
            <v>Monica Flores Mendoza (DF)</v>
          </cell>
          <cell r="I1989"/>
          <cell r="J1989" t="str">
            <v>SILVINO</v>
          </cell>
          <cell r="K1989" t="str">
            <v>VAZQUEZ</v>
          </cell>
          <cell r="L1989" t="str">
            <v>DECION</v>
          </cell>
          <cell r="M1989">
            <v>10000</v>
          </cell>
          <cell r="N1989">
            <v>2.15</v>
          </cell>
          <cell r="O1989" t="str">
            <v>SEMANAL</v>
          </cell>
          <cell r="P1989">
            <v>40191</v>
          </cell>
        </row>
        <row r="1990">
          <cell r="B1990">
            <v>2042</v>
          </cell>
          <cell r="C1990"/>
          <cell r="D1990" t="str">
            <v>C</v>
          </cell>
          <cell r="E1990" t="str">
            <v>LIQUIDADO</v>
          </cell>
          <cell r="F1990"/>
          <cell r="G1990" t="str">
            <v>PERSONAL</v>
          </cell>
          <cell r="H1990" t="str">
            <v>Monica Flores Mendoza (DF)</v>
          </cell>
          <cell r="I1990"/>
          <cell r="J1990" t="str">
            <v>MARIA LORENA</v>
          </cell>
          <cell r="K1990" t="str">
            <v>LEYVA</v>
          </cell>
          <cell r="L1990" t="str">
            <v>OJEDA</v>
          </cell>
          <cell r="M1990">
            <v>5000</v>
          </cell>
          <cell r="N1990">
            <v>2.33</v>
          </cell>
          <cell r="O1990" t="str">
            <v>SEMANAL</v>
          </cell>
          <cell r="P1990">
            <v>40190</v>
          </cell>
        </row>
        <row r="1991">
          <cell r="B1991">
            <v>2043</v>
          </cell>
          <cell r="C1991"/>
          <cell r="D1991" t="str">
            <v>D</v>
          </cell>
          <cell r="E1991" t="str">
            <v>LIQUIDADO</v>
          </cell>
          <cell r="F1991"/>
          <cell r="G1991" t="str">
            <v>PERSONAL</v>
          </cell>
          <cell r="H1991" t="str">
            <v>Administracion</v>
          </cell>
          <cell r="I1991"/>
          <cell r="J1991" t="str">
            <v>PIADENA</v>
          </cell>
          <cell r="K1991" t="str">
            <v>S.A.</v>
          </cell>
          <cell r="L1991" t="str">
            <v>DE C.V.</v>
          </cell>
          <cell r="M1991">
            <v>40056</v>
          </cell>
          <cell r="N1991">
            <v>17</v>
          </cell>
          <cell r="O1991" t="str">
            <v>MENSUAL</v>
          </cell>
          <cell r="P1991">
            <v>40190</v>
          </cell>
        </row>
        <row r="1992">
          <cell r="B1992">
            <v>2044</v>
          </cell>
          <cell r="C1992"/>
          <cell r="D1992" t="str">
            <v>C</v>
          </cell>
          <cell r="E1992" t="str">
            <v>LIQUIDADO</v>
          </cell>
          <cell r="F1992"/>
          <cell r="G1992" t="str">
            <v>PERSONAL</v>
          </cell>
          <cell r="H1992" t="str">
            <v>Monica Flores Mendoza (DF)</v>
          </cell>
          <cell r="I1992"/>
          <cell r="J1992" t="str">
            <v>OSCAR</v>
          </cell>
          <cell r="K1992" t="str">
            <v>NAVA</v>
          </cell>
          <cell r="L1992" t="str">
            <v>ESPINOLA</v>
          </cell>
          <cell r="M1992">
            <v>4000</v>
          </cell>
          <cell r="N1992">
            <v>2.12</v>
          </cell>
          <cell r="O1992" t="str">
            <v>SEMANAL</v>
          </cell>
          <cell r="P1992">
            <v>40192</v>
          </cell>
        </row>
        <row r="1993">
          <cell r="B1993">
            <v>2045</v>
          </cell>
          <cell r="C1993"/>
          <cell r="D1993" t="str">
            <v>D</v>
          </cell>
          <cell r="E1993" t="str">
            <v>LIQUIDADO</v>
          </cell>
          <cell r="F1993"/>
          <cell r="G1993" t="str">
            <v>PERSONAL</v>
          </cell>
          <cell r="H1993" t="str">
            <v>Josefina Ochoa</v>
          </cell>
          <cell r="I1993"/>
          <cell r="J1993" t="str">
            <v>SILVIA</v>
          </cell>
          <cell r="K1993" t="str">
            <v>GARCIA</v>
          </cell>
          <cell r="L1993" t="str">
            <v>ROBLEDO</v>
          </cell>
          <cell r="M1993">
            <v>7000</v>
          </cell>
          <cell r="N1993">
            <v>3.88</v>
          </cell>
          <cell r="O1993" t="str">
            <v>CATORCENAL</v>
          </cell>
          <cell r="P1993">
            <v>40192</v>
          </cell>
        </row>
        <row r="1994">
          <cell r="B1994">
            <v>2046</v>
          </cell>
          <cell r="C1994"/>
          <cell r="D1994" t="str">
            <v>C</v>
          </cell>
          <cell r="E1994" t="str">
            <v>LIQUIDADO</v>
          </cell>
          <cell r="F1994"/>
          <cell r="G1994" t="str">
            <v>PERSONAL</v>
          </cell>
          <cell r="H1994" t="str">
            <v>Monica Flores Mendoza (DF)</v>
          </cell>
          <cell r="I1994"/>
          <cell r="J1994" t="str">
            <v>LUIS ALBERTO</v>
          </cell>
          <cell r="K1994" t="str">
            <v>MOLINA</v>
          </cell>
          <cell r="L1994" t="str">
            <v>MARTINEZ</v>
          </cell>
          <cell r="M1994">
            <v>7000</v>
          </cell>
          <cell r="N1994">
            <v>1.94</v>
          </cell>
          <cell r="O1994" t="str">
            <v>SEMANAL</v>
          </cell>
          <cell r="P1994">
            <v>40192</v>
          </cell>
        </row>
        <row r="1995">
          <cell r="B1995">
            <v>2047</v>
          </cell>
          <cell r="C1995"/>
          <cell r="D1995" t="str">
            <v>D</v>
          </cell>
          <cell r="E1995" t="str">
            <v>LIQUIDADO</v>
          </cell>
          <cell r="F1995"/>
          <cell r="G1995" t="str">
            <v>PERSONAL</v>
          </cell>
          <cell r="H1995" t="str">
            <v>Josefina Ochoa</v>
          </cell>
          <cell r="I1995"/>
          <cell r="J1995" t="str">
            <v>MAYRA MANUELA</v>
          </cell>
          <cell r="K1995" t="str">
            <v>AYALA</v>
          </cell>
          <cell r="L1995" t="str">
            <v>CORTES</v>
          </cell>
          <cell r="M1995">
            <v>5000</v>
          </cell>
          <cell r="N1995">
            <v>2.33</v>
          </cell>
          <cell r="O1995" t="str">
            <v>SEMANAL</v>
          </cell>
          <cell r="P1995">
            <v>40192</v>
          </cell>
        </row>
        <row r="1996">
          <cell r="B1996">
            <v>2048</v>
          </cell>
          <cell r="C1996"/>
          <cell r="D1996" t="str">
            <v>B</v>
          </cell>
          <cell r="E1996" t="str">
            <v>LIQUIDADO</v>
          </cell>
          <cell r="F1996"/>
          <cell r="G1996" t="str">
            <v>PERSONAL</v>
          </cell>
          <cell r="H1996" t="str">
            <v>Marcela Lopez Munoz</v>
          </cell>
          <cell r="I1996"/>
          <cell r="J1996" t="str">
            <v>ERNESTO</v>
          </cell>
          <cell r="K1996" t="str">
            <v>GUEVARA</v>
          </cell>
          <cell r="L1996" t="str">
            <v>PADILLA</v>
          </cell>
          <cell r="M1996">
            <v>7000</v>
          </cell>
          <cell r="N1996">
            <v>2.23</v>
          </cell>
          <cell r="O1996" t="str">
            <v>SEMANAL</v>
          </cell>
          <cell r="P1996">
            <v>40192</v>
          </cell>
        </row>
        <row r="1997">
          <cell r="B1997">
            <v>2049</v>
          </cell>
          <cell r="C1997"/>
          <cell r="D1997" t="str">
            <v>C</v>
          </cell>
          <cell r="E1997" t="str">
            <v>LIQUIDADO</v>
          </cell>
          <cell r="F1997"/>
          <cell r="G1997" t="str">
            <v>PERSONAL</v>
          </cell>
          <cell r="H1997" t="str">
            <v>Monica Flores Mendoza (DF)</v>
          </cell>
          <cell r="I1997"/>
          <cell r="J1997" t="str">
            <v>YADIRA</v>
          </cell>
          <cell r="K1997" t="str">
            <v>CARMONA</v>
          </cell>
          <cell r="L1997" t="str">
            <v>SEGOVIA</v>
          </cell>
          <cell r="M1997">
            <v>8000</v>
          </cell>
          <cell r="N1997">
            <v>4.38</v>
          </cell>
          <cell r="O1997" t="str">
            <v>CATORCENAL</v>
          </cell>
          <cell r="P1997">
            <v>40192</v>
          </cell>
        </row>
        <row r="1998">
          <cell r="B1998">
            <v>2050</v>
          </cell>
          <cell r="C1998"/>
          <cell r="D1998" t="str">
            <v>B</v>
          </cell>
          <cell r="E1998" t="str">
            <v>LIQUIDADO</v>
          </cell>
          <cell r="F1998"/>
          <cell r="G1998" t="str">
            <v>PERSONAL</v>
          </cell>
          <cell r="H1998" t="str">
            <v>Josefina Ochoa</v>
          </cell>
          <cell r="I1998"/>
          <cell r="J1998" t="str">
            <v>ROSALIA</v>
          </cell>
          <cell r="K1998" t="str">
            <v>NUNEZ</v>
          </cell>
          <cell r="L1998" t="str">
            <v>AYALA</v>
          </cell>
          <cell r="M1998">
            <v>9000</v>
          </cell>
          <cell r="N1998">
            <v>2.17</v>
          </cell>
          <cell r="O1998" t="str">
            <v>SEMANAL</v>
          </cell>
          <cell r="P1998">
            <v>40192</v>
          </cell>
        </row>
        <row r="1999">
          <cell r="B1999">
            <v>2051</v>
          </cell>
          <cell r="C1999"/>
          <cell r="D1999" t="str">
            <v>D</v>
          </cell>
          <cell r="E1999" t="str">
            <v>LIQUIDADO</v>
          </cell>
          <cell r="F1999"/>
          <cell r="G1999" t="str">
            <v>PERSONAL</v>
          </cell>
          <cell r="H1999" t="str">
            <v>Marcela Lopez Munoz</v>
          </cell>
          <cell r="I1999"/>
          <cell r="J1999" t="str">
            <v>SILVIA</v>
          </cell>
          <cell r="K1999" t="str">
            <v>TREJO</v>
          </cell>
          <cell r="L1999" t="str">
            <v>LOPEZ</v>
          </cell>
          <cell r="M1999">
            <v>5000</v>
          </cell>
          <cell r="N1999">
            <v>2.33</v>
          </cell>
          <cell r="O1999" t="str">
            <v>SEMANAL</v>
          </cell>
          <cell r="P1999">
            <v>40192</v>
          </cell>
        </row>
        <row r="2000">
          <cell r="B2000">
            <v>2052</v>
          </cell>
          <cell r="C2000"/>
          <cell r="D2000" t="str">
            <v>B</v>
          </cell>
          <cell r="E2000" t="str">
            <v>LIQUIDADO</v>
          </cell>
          <cell r="F2000"/>
          <cell r="G2000" t="str">
            <v>PERSONAL</v>
          </cell>
          <cell r="H2000" t="str">
            <v>Marcela Lopez Munoz</v>
          </cell>
          <cell r="I2000"/>
          <cell r="J2000" t="str">
            <v>GERARDO</v>
          </cell>
          <cell r="K2000" t="str">
            <v>TELLO</v>
          </cell>
          <cell r="L2000" t="str">
            <v>FLORES</v>
          </cell>
          <cell r="M2000">
            <v>5000</v>
          </cell>
          <cell r="N2000">
            <v>2.33</v>
          </cell>
          <cell r="O2000" t="str">
            <v>SEMANAL</v>
          </cell>
          <cell r="P2000">
            <v>40192</v>
          </cell>
        </row>
        <row r="2001">
          <cell r="B2001">
            <v>2053</v>
          </cell>
          <cell r="C2001"/>
          <cell r="D2001" t="str">
            <v>A</v>
          </cell>
          <cell r="E2001" t="str">
            <v>LIQUIDADO</v>
          </cell>
          <cell r="F2001"/>
          <cell r="G2001" t="str">
            <v>PERSONAL</v>
          </cell>
          <cell r="H2001" t="str">
            <v>Administracion</v>
          </cell>
          <cell r="I2001"/>
          <cell r="J2001" t="str">
            <v>LUIS ALBERTO</v>
          </cell>
          <cell r="K2001" t="str">
            <v>BEREA</v>
          </cell>
          <cell r="L2001" t="str">
            <v>FONCERRADA</v>
          </cell>
          <cell r="M2001">
            <v>9000</v>
          </cell>
          <cell r="N2001">
            <v>9.66</v>
          </cell>
          <cell r="O2001" t="str">
            <v>MENSUAL</v>
          </cell>
          <cell r="P2001">
            <v>40192</v>
          </cell>
        </row>
        <row r="2002">
          <cell r="B2002">
            <v>2054</v>
          </cell>
          <cell r="C2002"/>
          <cell r="D2002" t="str">
            <v>C</v>
          </cell>
          <cell r="E2002" t="str">
            <v>LIQUIDADO</v>
          </cell>
          <cell r="F2002"/>
          <cell r="G2002" t="str">
            <v>PERSONAL</v>
          </cell>
          <cell r="H2002" t="str">
            <v>Administracion</v>
          </cell>
          <cell r="I2002"/>
          <cell r="J2002" t="str">
            <v>LUIS ALBERTO</v>
          </cell>
          <cell r="K2002" t="str">
            <v>BEREA</v>
          </cell>
          <cell r="L2002" t="str">
            <v>FONCERRADA</v>
          </cell>
          <cell r="M2002">
            <v>8000</v>
          </cell>
          <cell r="N2002">
            <v>0.34</v>
          </cell>
          <cell r="O2002" t="str">
            <v>QUINCENAL</v>
          </cell>
          <cell r="P2002">
            <v>40192</v>
          </cell>
        </row>
        <row r="2003">
          <cell r="B2003">
            <v>2055</v>
          </cell>
          <cell r="C2003"/>
          <cell r="D2003" t="str">
            <v>B</v>
          </cell>
          <cell r="E2003" t="str">
            <v>LIQUIDADO</v>
          </cell>
          <cell r="F2003"/>
          <cell r="G2003" t="str">
            <v>PERSONAL</v>
          </cell>
          <cell r="H2003" t="str">
            <v>Marcela Lopez Munoz</v>
          </cell>
          <cell r="I2003"/>
          <cell r="J2003" t="str">
            <v>ENRIQUE</v>
          </cell>
          <cell r="K2003" t="str">
            <v>JIMENEZ</v>
          </cell>
          <cell r="L2003" t="str">
            <v>CASTANEDA</v>
          </cell>
          <cell r="M2003">
            <v>5000</v>
          </cell>
          <cell r="N2003">
            <v>2.33</v>
          </cell>
          <cell r="O2003" t="str">
            <v>SEMANAL</v>
          </cell>
          <cell r="P2003">
            <v>40193</v>
          </cell>
        </row>
        <row r="2004">
          <cell r="B2004">
            <v>2056</v>
          </cell>
          <cell r="C2004"/>
          <cell r="D2004" t="str">
            <v>D</v>
          </cell>
          <cell r="E2004" t="str">
            <v>LIQUIDADO</v>
          </cell>
          <cell r="F2004"/>
          <cell r="G2004" t="str">
            <v>PERSONAL</v>
          </cell>
          <cell r="H2004" t="str">
            <v>Marcela Lopez Munoz</v>
          </cell>
          <cell r="I2004"/>
          <cell r="J2004" t="str">
            <v>CATALINA</v>
          </cell>
          <cell r="K2004" t="str">
            <v>SOLIS</v>
          </cell>
          <cell r="L2004" t="str">
            <v>MELCHOR</v>
          </cell>
          <cell r="M2004">
            <v>5000</v>
          </cell>
          <cell r="N2004">
            <v>2.33</v>
          </cell>
          <cell r="O2004" t="str">
            <v>SEMANAL</v>
          </cell>
          <cell r="P2004">
            <v>40193</v>
          </cell>
        </row>
        <row r="2005">
          <cell r="B2005">
            <v>2057</v>
          </cell>
          <cell r="C2005"/>
          <cell r="D2005" t="str">
            <v>D</v>
          </cell>
          <cell r="E2005" t="str">
            <v>LIQUIDADO</v>
          </cell>
          <cell r="F2005"/>
          <cell r="G2005" t="str">
            <v>PERSONAL</v>
          </cell>
          <cell r="H2005" t="str">
            <v>Administracion</v>
          </cell>
          <cell r="I2005"/>
          <cell r="J2005" t="str">
            <v>PABLO DIEGO</v>
          </cell>
          <cell r="K2005" t="str">
            <v>FRAGOSO</v>
          </cell>
          <cell r="L2005" t="str">
            <v>RODRIGUEZ</v>
          </cell>
          <cell r="M2005">
            <v>10000</v>
          </cell>
          <cell r="N2005">
            <v>1.1499999999999999</v>
          </cell>
          <cell r="O2005" t="str">
            <v>CATORCENAL</v>
          </cell>
          <cell r="P2005">
            <v>40192</v>
          </cell>
        </row>
        <row r="2006">
          <cell r="B2006">
            <v>2058</v>
          </cell>
          <cell r="C2006"/>
          <cell r="D2006" t="str">
            <v>C</v>
          </cell>
          <cell r="E2006" t="str">
            <v>LIQUIDADO</v>
          </cell>
          <cell r="F2006"/>
          <cell r="G2006" t="str">
            <v>PERSONAL</v>
          </cell>
          <cell r="H2006" t="str">
            <v>Monica Flores Mendoza (DF)</v>
          </cell>
          <cell r="I2006"/>
          <cell r="J2006" t="str">
            <v>EVELIA</v>
          </cell>
          <cell r="K2006" t="str">
            <v>GUTIERREZ</v>
          </cell>
          <cell r="L2006" t="str">
            <v>GARCIA</v>
          </cell>
          <cell r="M2006">
            <v>5000</v>
          </cell>
          <cell r="N2006">
            <v>2.33</v>
          </cell>
          <cell r="O2006" t="str">
            <v>SEMANAL</v>
          </cell>
          <cell r="P2006">
            <v>40197</v>
          </cell>
        </row>
        <row r="2007">
          <cell r="B2007">
            <v>2059</v>
          </cell>
          <cell r="C2007"/>
          <cell r="D2007" t="str">
            <v>B</v>
          </cell>
          <cell r="E2007" t="str">
            <v>LIQUIDADO</v>
          </cell>
          <cell r="F2007"/>
          <cell r="G2007" t="str">
            <v>PERSONAL</v>
          </cell>
          <cell r="H2007" t="str">
            <v>Marcela Lopez Munoz</v>
          </cell>
          <cell r="I2007"/>
          <cell r="J2007" t="str">
            <v>JULIA</v>
          </cell>
          <cell r="K2007" t="str">
            <v>PEREZ</v>
          </cell>
          <cell r="L2007" t="str">
            <v>FUENTES</v>
          </cell>
          <cell r="M2007">
            <v>10000</v>
          </cell>
          <cell r="N2007">
            <v>3.78</v>
          </cell>
          <cell r="O2007" t="str">
            <v>QUINCENAL</v>
          </cell>
          <cell r="P2007">
            <v>40197</v>
          </cell>
        </row>
        <row r="2008">
          <cell r="B2008">
            <v>2060</v>
          </cell>
          <cell r="C2008"/>
          <cell r="D2008" t="str">
            <v>B</v>
          </cell>
          <cell r="E2008" t="str">
            <v>LIQUIDADO</v>
          </cell>
          <cell r="F2008"/>
          <cell r="G2008" t="str">
            <v>PERSONAL</v>
          </cell>
          <cell r="H2008" t="str">
            <v>Monica Flores Mendoza (DF)</v>
          </cell>
          <cell r="I2008"/>
          <cell r="J2008" t="str">
            <v>MARTHA ADILIA</v>
          </cell>
          <cell r="K2008" t="str">
            <v>MAYA</v>
          </cell>
          <cell r="L2008" t="str">
            <v>TORUNO</v>
          </cell>
          <cell r="M2008">
            <v>4000</v>
          </cell>
          <cell r="N2008">
            <v>2.12</v>
          </cell>
          <cell r="O2008" t="str">
            <v>SEMANAL</v>
          </cell>
          <cell r="P2008">
            <v>40197</v>
          </cell>
        </row>
        <row r="2009">
          <cell r="B2009">
            <v>2061</v>
          </cell>
          <cell r="C2009"/>
          <cell r="D2009" t="str">
            <v>D</v>
          </cell>
          <cell r="E2009" t="str">
            <v>LIQUIDADO</v>
          </cell>
          <cell r="F2009"/>
          <cell r="G2009" t="str">
            <v>PERSONAL</v>
          </cell>
          <cell r="H2009" t="str">
            <v>Josefina Ochoa</v>
          </cell>
          <cell r="I2009"/>
          <cell r="J2009" t="str">
            <v>MARIA DEL CARMEN</v>
          </cell>
          <cell r="K2009" t="str">
            <v>MOLINA</v>
          </cell>
          <cell r="L2009" t="str">
            <v>MARTINEZ</v>
          </cell>
          <cell r="M2009">
            <v>5000</v>
          </cell>
          <cell r="N2009">
            <v>1.87</v>
          </cell>
          <cell r="O2009" t="str">
            <v>SEMANAL</v>
          </cell>
          <cell r="P2009">
            <v>40197</v>
          </cell>
        </row>
        <row r="2010">
          <cell r="B2010">
            <v>2062</v>
          </cell>
          <cell r="C2010"/>
          <cell r="D2010" t="str">
            <v>B</v>
          </cell>
          <cell r="E2010" t="str">
            <v>LIQUIDADO</v>
          </cell>
          <cell r="F2010"/>
          <cell r="G2010" t="str">
            <v>PERSONAL</v>
          </cell>
          <cell r="H2010" t="str">
            <v>Josefina Ochoa</v>
          </cell>
          <cell r="I2010"/>
          <cell r="J2010" t="str">
            <v>VERONICA</v>
          </cell>
          <cell r="K2010" t="str">
            <v>ORDONEZ</v>
          </cell>
          <cell r="L2010" t="str">
            <v>PEREZ</v>
          </cell>
          <cell r="M2010">
            <v>20000</v>
          </cell>
          <cell r="N2010">
            <v>1.25</v>
          </cell>
          <cell r="O2010" t="str">
            <v>SEMANAL</v>
          </cell>
          <cell r="P2010">
            <v>40197</v>
          </cell>
        </row>
        <row r="2011">
          <cell r="B2011">
            <v>2063</v>
          </cell>
          <cell r="C2011"/>
          <cell r="D2011" t="str">
            <v>B</v>
          </cell>
          <cell r="E2011" t="str">
            <v>LIQUIDADO</v>
          </cell>
          <cell r="F2011"/>
          <cell r="G2011" t="str">
            <v>PERSONAL</v>
          </cell>
          <cell r="H2011" t="str">
            <v>Marcela Lopez Munoz</v>
          </cell>
          <cell r="I2011"/>
          <cell r="J2011" t="str">
            <v>GLORIA</v>
          </cell>
          <cell r="K2011" t="str">
            <v>PEREZ</v>
          </cell>
          <cell r="L2011" t="str">
            <v>SALAZAR</v>
          </cell>
          <cell r="M2011">
            <v>5000</v>
          </cell>
          <cell r="N2011">
            <v>2.33</v>
          </cell>
          <cell r="O2011" t="str">
            <v>SEMANAL</v>
          </cell>
          <cell r="P2011">
            <v>40197</v>
          </cell>
        </row>
        <row r="2012">
          <cell r="B2012">
            <v>2064</v>
          </cell>
          <cell r="C2012"/>
          <cell r="D2012" t="str">
            <v>B</v>
          </cell>
          <cell r="E2012" t="str">
            <v>LIQUIDADO</v>
          </cell>
          <cell r="F2012"/>
          <cell r="G2012" t="str">
            <v>PERSONAL</v>
          </cell>
          <cell r="H2012" t="str">
            <v>Angelica Tabares Lopez</v>
          </cell>
          <cell r="I2012"/>
          <cell r="J2012" t="str">
            <v>VICTOR HUGO</v>
          </cell>
          <cell r="K2012" t="str">
            <v>VERGARA</v>
          </cell>
          <cell r="L2012" t="str">
            <v>JUAREZ</v>
          </cell>
          <cell r="M2012">
            <v>40000</v>
          </cell>
          <cell r="N2012">
            <v>5.42</v>
          </cell>
          <cell r="O2012" t="str">
            <v>MENSUAL</v>
          </cell>
          <cell r="P2012">
            <v>40197</v>
          </cell>
        </row>
        <row r="2013">
          <cell r="B2013">
            <v>2065</v>
          </cell>
          <cell r="C2013"/>
          <cell r="D2013" t="str">
            <v>B</v>
          </cell>
          <cell r="E2013" t="str">
            <v>LIQUIDADO</v>
          </cell>
          <cell r="F2013"/>
          <cell r="G2013" t="str">
            <v>PERSONAL</v>
          </cell>
          <cell r="H2013" t="str">
            <v>Marcela Lopez Munoz</v>
          </cell>
          <cell r="I2013"/>
          <cell r="J2013" t="str">
            <v>ROSA MARIA</v>
          </cell>
          <cell r="K2013" t="str">
            <v>PEREZ</v>
          </cell>
          <cell r="L2013" t="str">
            <v>MARTINEZ</v>
          </cell>
          <cell r="M2013">
            <v>3000</v>
          </cell>
          <cell r="N2013">
            <v>2.57</v>
          </cell>
          <cell r="O2013" t="str">
            <v>SEMANAL</v>
          </cell>
          <cell r="P2013">
            <v>40198</v>
          </cell>
        </row>
        <row r="2014">
          <cell r="B2014">
            <v>2066</v>
          </cell>
          <cell r="C2014"/>
          <cell r="D2014" t="str">
            <v>B</v>
          </cell>
          <cell r="E2014" t="str">
            <v>LIQUIDADO</v>
          </cell>
          <cell r="F2014"/>
          <cell r="G2014" t="str">
            <v>PERSONAL</v>
          </cell>
          <cell r="H2014" t="str">
            <v>Monica Flores Mendoza (DF)</v>
          </cell>
          <cell r="I2014"/>
          <cell r="J2014" t="str">
            <v>MARIBEL</v>
          </cell>
          <cell r="K2014" t="str">
            <v>VAZQUEZ</v>
          </cell>
          <cell r="L2014" t="str">
            <v>JUAREZ</v>
          </cell>
          <cell r="M2014">
            <v>6500</v>
          </cell>
          <cell r="N2014">
            <v>2.2400000000000002</v>
          </cell>
          <cell r="O2014" t="str">
            <v>SEMANAL</v>
          </cell>
          <cell r="P2014">
            <v>40198</v>
          </cell>
        </row>
        <row r="2015">
          <cell r="B2015">
            <v>2067</v>
          </cell>
          <cell r="C2015"/>
          <cell r="D2015" t="str">
            <v>B</v>
          </cell>
          <cell r="E2015" t="str">
            <v>LIQUIDADO</v>
          </cell>
          <cell r="F2015"/>
          <cell r="G2015" t="str">
            <v>PERSONAL</v>
          </cell>
          <cell r="H2015" t="str">
            <v>Josefina Ochoa</v>
          </cell>
          <cell r="I2015"/>
          <cell r="J2015" t="str">
            <v>ELOINA</v>
          </cell>
          <cell r="K2015" t="str">
            <v>PACHECO</v>
          </cell>
          <cell r="L2015" t="str">
            <v>LOPEZ</v>
          </cell>
          <cell r="M2015">
            <v>3000</v>
          </cell>
          <cell r="N2015">
            <v>2.57</v>
          </cell>
          <cell r="O2015" t="str">
            <v>SEMANAL</v>
          </cell>
          <cell r="P2015">
            <v>40198</v>
          </cell>
        </row>
        <row r="2016">
          <cell r="B2016">
            <v>2068</v>
          </cell>
          <cell r="C2016"/>
          <cell r="D2016" t="str">
            <v>D</v>
          </cell>
          <cell r="E2016" t="str">
            <v>INCOBRABLE</v>
          </cell>
          <cell r="F2016"/>
          <cell r="G2016" t="str">
            <v>PERSONAL</v>
          </cell>
          <cell r="H2016" t="str">
            <v>Marcela Lopez Munoz</v>
          </cell>
          <cell r="I2016"/>
          <cell r="J2016" t="str">
            <v>ROCIO</v>
          </cell>
          <cell r="K2016" t="str">
            <v>XILO</v>
          </cell>
          <cell r="L2016" t="str">
            <v>PEREZ</v>
          </cell>
          <cell r="M2016">
            <v>4000</v>
          </cell>
          <cell r="N2016">
            <v>2.4</v>
          </cell>
          <cell r="O2016" t="str">
            <v>SEMANAL</v>
          </cell>
          <cell r="P2016">
            <v>40198</v>
          </cell>
        </row>
        <row r="2017">
          <cell r="B2017">
            <v>2069</v>
          </cell>
          <cell r="C2017"/>
          <cell r="D2017" t="str">
            <v>D</v>
          </cell>
          <cell r="E2017" t="str">
            <v>LIQUIDADO</v>
          </cell>
          <cell r="F2017"/>
          <cell r="G2017" t="str">
            <v>PERSONAL</v>
          </cell>
          <cell r="H2017" t="str">
            <v>Josefina Ochoa</v>
          </cell>
          <cell r="I2017"/>
          <cell r="J2017" t="str">
            <v>MARIA DE LOS ANGELES</v>
          </cell>
          <cell r="K2017" t="str">
            <v>MALDONADO</v>
          </cell>
          <cell r="L2017" t="str">
            <v>VELAZQUEZ</v>
          </cell>
          <cell r="M2017">
            <v>3000</v>
          </cell>
          <cell r="N2017">
            <v>2.57</v>
          </cell>
          <cell r="O2017" t="str">
            <v>SEMANAL</v>
          </cell>
          <cell r="P2017">
            <v>40198</v>
          </cell>
        </row>
        <row r="2018">
          <cell r="B2018">
            <v>2070</v>
          </cell>
          <cell r="C2018"/>
          <cell r="D2018" t="str">
            <v>A</v>
          </cell>
          <cell r="E2018" t="str">
            <v>LIQUIDADO</v>
          </cell>
          <cell r="F2018"/>
          <cell r="G2018" t="str">
            <v>PERSONAL</v>
          </cell>
          <cell r="H2018" t="str">
            <v>Josefina Ochoa</v>
          </cell>
          <cell r="I2018"/>
          <cell r="J2018" t="str">
            <v>LAURA ALICIA</v>
          </cell>
          <cell r="K2018" t="str">
            <v>TENA</v>
          </cell>
          <cell r="L2018" t="str">
            <v>SALAZAR</v>
          </cell>
          <cell r="M2018">
            <v>6000</v>
          </cell>
          <cell r="N2018">
            <v>2.2599999999999998</v>
          </cell>
          <cell r="O2018" t="str">
            <v>SEMANAL</v>
          </cell>
          <cell r="P2018">
            <v>40199</v>
          </cell>
        </row>
        <row r="2019">
          <cell r="B2019">
            <v>2071</v>
          </cell>
          <cell r="C2019"/>
          <cell r="D2019" t="str">
            <v>C</v>
          </cell>
          <cell r="E2019" t="str">
            <v>LIQUIDADO</v>
          </cell>
          <cell r="F2019"/>
          <cell r="G2019" t="str">
            <v>PERSONAL</v>
          </cell>
          <cell r="H2019" t="str">
            <v>Josefina Ochoa</v>
          </cell>
          <cell r="I2019"/>
          <cell r="J2019" t="str">
            <v>JORGE TRINIDAD</v>
          </cell>
          <cell r="K2019" t="str">
            <v>ACOSTA</v>
          </cell>
          <cell r="L2019" t="str">
            <v>MARTINEZ</v>
          </cell>
          <cell r="M2019">
            <v>4500</v>
          </cell>
          <cell r="N2019">
            <v>2.36</v>
          </cell>
          <cell r="O2019" t="str">
            <v>SEMANAL</v>
          </cell>
          <cell r="P2019">
            <v>40199</v>
          </cell>
        </row>
        <row r="2020">
          <cell r="B2020">
            <v>2072</v>
          </cell>
          <cell r="C2020"/>
          <cell r="D2020" t="str">
            <v>D</v>
          </cell>
          <cell r="E2020" t="str">
            <v>LIQUIDADO</v>
          </cell>
          <cell r="F2020"/>
          <cell r="G2020" t="str">
            <v>PERSONAL</v>
          </cell>
          <cell r="H2020" t="str">
            <v>Monica Flores Mendoza (DF)</v>
          </cell>
          <cell r="I2020"/>
          <cell r="J2020" t="str">
            <v>AIDA</v>
          </cell>
          <cell r="K2020" t="str">
            <v>MOGICA</v>
          </cell>
          <cell r="L2020" t="str">
            <v>SAGAON</v>
          </cell>
          <cell r="M2020">
            <v>20000</v>
          </cell>
          <cell r="N2020">
            <v>2</v>
          </cell>
          <cell r="O2020" t="str">
            <v>SEMANAL</v>
          </cell>
          <cell r="P2020">
            <v>40199</v>
          </cell>
        </row>
        <row r="2021">
          <cell r="B2021">
            <v>2073</v>
          </cell>
          <cell r="C2021"/>
          <cell r="D2021" t="str">
            <v>C</v>
          </cell>
          <cell r="E2021" t="str">
            <v>LIQUIDADO</v>
          </cell>
          <cell r="F2021"/>
          <cell r="G2021" t="str">
            <v>PERSONAL</v>
          </cell>
          <cell r="H2021" t="str">
            <v>Josefina Ochoa</v>
          </cell>
          <cell r="I2021"/>
          <cell r="J2021" t="str">
            <v>PABLO</v>
          </cell>
          <cell r="K2021" t="str">
            <v>HERNANDEZ</v>
          </cell>
          <cell r="L2021" t="str">
            <v>CASTRO</v>
          </cell>
          <cell r="M2021">
            <v>20000</v>
          </cell>
          <cell r="N2021">
            <v>2</v>
          </cell>
          <cell r="O2021" t="str">
            <v>SEMANAL</v>
          </cell>
          <cell r="P2021">
            <v>40199</v>
          </cell>
        </row>
        <row r="2022">
          <cell r="B2022">
            <v>2074</v>
          </cell>
          <cell r="C2022"/>
          <cell r="D2022" t="str">
            <v>C</v>
          </cell>
          <cell r="E2022" t="str">
            <v>LIQUIDADO</v>
          </cell>
          <cell r="F2022"/>
          <cell r="G2022" t="str">
            <v>PERSONAL</v>
          </cell>
          <cell r="H2022" t="str">
            <v>Marcela Lopez Munoz</v>
          </cell>
          <cell r="I2022"/>
          <cell r="J2022" t="str">
            <v>ANDRES</v>
          </cell>
          <cell r="K2022" t="str">
            <v>RUIZ</v>
          </cell>
          <cell r="L2022" t="str">
            <v>TREJO</v>
          </cell>
          <cell r="M2022">
            <v>5000</v>
          </cell>
          <cell r="N2022">
            <v>2.33</v>
          </cell>
          <cell r="O2022" t="str">
            <v>SEMANAL</v>
          </cell>
          <cell r="P2022">
            <v>40199</v>
          </cell>
        </row>
        <row r="2023">
          <cell r="B2023">
            <v>2075</v>
          </cell>
          <cell r="C2023"/>
          <cell r="D2023" t="str">
            <v>B</v>
          </cell>
          <cell r="E2023" t="str">
            <v>LIQUIDADO</v>
          </cell>
          <cell r="F2023"/>
          <cell r="G2023" t="str">
            <v>PERSONAL</v>
          </cell>
          <cell r="H2023" t="str">
            <v>Marcela Lopez Munoz</v>
          </cell>
          <cell r="I2023"/>
          <cell r="J2023" t="str">
            <v>ANTONIO</v>
          </cell>
          <cell r="K2023" t="str">
            <v>ARABIA</v>
          </cell>
          <cell r="L2023" t="str">
            <v>CRESPO</v>
          </cell>
          <cell r="M2023">
            <v>5000</v>
          </cell>
          <cell r="N2023">
            <v>2.33</v>
          </cell>
          <cell r="O2023" t="str">
            <v>SEMANAL</v>
          </cell>
          <cell r="P2023">
            <v>40199</v>
          </cell>
        </row>
        <row r="2024">
          <cell r="B2024">
            <v>2076</v>
          </cell>
          <cell r="C2024"/>
          <cell r="D2024" t="str">
            <v>C</v>
          </cell>
          <cell r="E2024" t="str">
            <v>LIQUIDADO</v>
          </cell>
          <cell r="F2024"/>
          <cell r="G2024" t="str">
            <v>PERSONAL</v>
          </cell>
          <cell r="H2024" t="str">
            <v>Marcela Lopez Munoz</v>
          </cell>
          <cell r="I2024"/>
          <cell r="J2024" t="str">
            <v>NORMA</v>
          </cell>
          <cell r="K2024" t="str">
            <v>GONZALEZ</v>
          </cell>
          <cell r="L2024" t="str">
            <v>CRUZ</v>
          </cell>
          <cell r="M2024">
            <v>3000</v>
          </cell>
          <cell r="N2024">
            <v>2.57</v>
          </cell>
          <cell r="O2024" t="str">
            <v>SEMANAL</v>
          </cell>
          <cell r="P2024">
            <v>40200</v>
          </cell>
        </row>
        <row r="2025">
          <cell r="B2025">
            <v>2077</v>
          </cell>
          <cell r="C2025"/>
          <cell r="D2025" t="str">
            <v>B</v>
          </cell>
          <cell r="E2025" t="str">
            <v>LIQUIDADO</v>
          </cell>
          <cell r="F2025"/>
          <cell r="G2025" t="str">
            <v>PERSONAL</v>
          </cell>
          <cell r="H2025" t="str">
            <v>Angelica Tabares Lopez</v>
          </cell>
          <cell r="I2025"/>
          <cell r="J2025" t="str">
            <v>MARIA DEL CARMEN</v>
          </cell>
          <cell r="K2025" t="str">
            <v>MURILLO</v>
          </cell>
          <cell r="L2025" t="str">
            <v>JARAMILLO</v>
          </cell>
          <cell r="M2025">
            <v>40000</v>
          </cell>
          <cell r="N2025">
            <v>1.52</v>
          </cell>
          <cell r="O2025" t="str">
            <v>SEMANAL</v>
          </cell>
          <cell r="P2025">
            <v>40201</v>
          </cell>
        </row>
        <row r="2026">
          <cell r="B2026">
            <v>2078</v>
          </cell>
          <cell r="C2026"/>
          <cell r="D2026" t="str">
            <v>B</v>
          </cell>
          <cell r="E2026" t="str">
            <v>LIQUIDADO</v>
          </cell>
          <cell r="F2026"/>
          <cell r="G2026" t="str">
            <v>PERSONAL</v>
          </cell>
          <cell r="H2026" t="str">
            <v>Marcela Lopez Munoz</v>
          </cell>
          <cell r="I2026"/>
          <cell r="J2026" t="str">
            <v>ALMA ROCIO</v>
          </cell>
          <cell r="K2026" t="str">
            <v>ONTIVEROS</v>
          </cell>
          <cell r="L2026" t="str">
            <v>PEREZ</v>
          </cell>
          <cell r="M2026">
            <v>7000</v>
          </cell>
          <cell r="N2026">
            <v>2.23</v>
          </cell>
          <cell r="O2026" t="str">
            <v>SEMANAL</v>
          </cell>
          <cell r="P2026">
            <v>40203</v>
          </cell>
        </row>
        <row r="2027">
          <cell r="B2027">
            <v>2079</v>
          </cell>
          <cell r="C2027"/>
          <cell r="D2027" t="str">
            <v>B</v>
          </cell>
          <cell r="E2027" t="str">
            <v>LIQUIDADO</v>
          </cell>
          <cell r="F2027"/>
          <cell r="G2027" t="str">
            <v>PERSONAL</v>
          </cell>
          <cell r="H2027" t="str">
            <v>Marcela Lopez Munoz</v>
          </cell>
          <cell r="I2027"/>
          <cell r="J2027" t="str">
            <v>Yazmin Karina</v>
          </cell>
          <cell r="K2027" t="str">
            <v>Rico</v>
          </cell>
          <cell r="L2027" t="str">
            <v>Soriano</v>
          </cell>
          <cell r="M2027">
            <v>15000</v>
          </cell>
          <cell r="N2027">
            <v>2.04</v>
          </cell>
          <cell r="O2027" t="str">
            <v>SEMANAL</v>
          </cell>
          <cell r="P2027">
            <v>40203</v>
          </cell>
        </row>
        <row r="2028">
          <cell r="B2028">
            <v>2080</v>
          </cell>
          <cell r="C2028"/>
          <cell r="D2028" t="str">
            <v>C</v>
          </cell>
          <cell r="E2028" t="str">
            <v>LIQUIDADO</v>
          </cell>
          <cell r="F2028"/>
          <cell r="G2028" t="str">
            <v>PERSONAL</v>
          </cell>
          <cell r="H2028" t="str">
            <v>Administracion</v>
          </cell>
          <cell r="I2028"/>
          <cell r="J2028" t="str">
            <v>RAUL</v>
          </cell>
          <cell r="K2028" t="str">
            <v>RODRIGUEZ</v>
          </cell>
          <cell r="L2028" t="str">
            <v>YZQUIERDO</v>
          </cell>
          <cell r="M2028">
            <v>15000</v>
          </cell>
          <cell r="N2028">
            <v>4.5999999999999996</v>
          </cell>
          <cell r="O2028" t="str">
            <v>MENSUAL</v>
          </cell>
          <cell r="P2028">
            <v>40200</v>
          </cell>
        </row>
        <row r="2029">
          <cell r="B2029">
            <v>2081</v>
          </cell>
          <cell r="C2029"/>
          <cell r="D2029" t="str">
            <v>D</v>
          </cell>
          <cell r="E2029" t="str">
            <v>LIQUIDADO</v>
          </cell>
          <cell r="F2029"/>
          <cell r="G2029" t="str">
            <v>PERSONAL</v>
          </cell>
          <cell r="H2029" t="str">
            <v>Marcela Lopez Munoz</v>
          </cell>
          <cell r="I2029"/>
          <cell r="J2029" t="str">
            <v>SANDRA</v>
          </cell>
          <cell r="K2029" t="str">
            <v>HERNANDEZ</v>
          </cell>
          <cell r="L2029" t="str">
            <v>UMBRAL</v>
          </cell>
          <cell r="M2029">
            <v>7000</v>
          </cell>
          <cell r="N2029">
            <v>4.46</v>
          </cell>
          <cell r="O2029" t="str">
            <v>QUINCENAL</v>
          </cell>
          <cell r="P2029">
            <v>40203</v>
          </cell>
        </row>
        <row r="2030">
          <cell r="B2030">
            <v>2082</v>
          </cell>
          <cell r="C2030"/>
          <cell r="D2030" t="str">
            <v>C</v>
          </cell>
          <cell r="E2030" t="str">
            <v>LIQUIDADO</v>
          </cell>
          <cell r="F2030"/>
          <cell r="G2030" t="str">
            <v>PERSONAL</v>
          </cell>
          <cell r="H2030" t="str">
            <v>Marcela Lopez Munoz</v>
          </cell>
          <cell r="I2030"/>
          <cell r="J2030" t="str">
            <v>MARIA DE LOS ANGELES</v>
          </cell>
          <cell r="K2030" t="str">
            <v>PAREDES</v>
          </cell>
          <cell r="L2030" t="str">
            <v>CHAVEZ</v>
          </cell>
          <cell r="M2030">
            <v>10000</v>
          </cell>
          <cell r="N2030">
            <v>2.15</v>
          </cell>
          <cell r="O2030" t="str">
            <v>SEMANAL</v>
          </cell>
          <cell r="P2030">
            <v>40203</v>
          </cell>
        </row>
        <row r="2031">
          <cell r="B2031">
            <v>2083</v>
          </cell>
          <cell r="C2031"/>
          <cell r="D2031" t="str">
            <v>C</v>
          </cell>
          <cell r="E2031" t="str">
            <v>LIQUIDADO</v>
          </cell>
          <cell r="F2031"/>
          <cell r="G2031" t="str">
            <v>PERSONAL</v>
          </cell>
          <cell r="H2031" t="str">
            <v>Marcela Lopez Munoz</v>
          </cell>
          <cell r="I2031"/>
          <cell r="J2031" t="str">
            <v>JUANA</v>
          </cell>
          <cell r="K2031" t="str">
            <v>VALDEZ</v>
          </cell>
          <cell r="L2031" t="str">
            <v>FLORES</v>
          </cell>
          <cell r="M2031">
            <v>3000</v>
          </cell>
          <cell r="N2031">
            <v>2.57</v>
          </cell>
          <cell r="O2031" t="str">
            <v>SEMANAL</v>
          </cell>
          <cell r="P2031">
            <v>40203</v>
          </cell>
        </row>
        <row r="2032">
          <cell r="B2032">
            <v>2084</v>
          </cell>
          <cell r="C2032"/>
          <cell r="D2032" t="str">
            <v>B</v>
          </cell>
          <cell r="E2032" t="str">
            <v>LIQUIDADO</v>
          </cell>
          <cell r="F2032"/>
          <cell r="G2032" t="str">
            <v>PERSONAL</v>
          </cell>
          <cell r="H2032" t="str">
            <v>Marcela Lopez Munoz</v>
          </cell>
          <cell r="I2032"/>
          <cell r="J2032" t="str">
            <v>MARGARITA</v>
          </cell>
          <cell r="K2032" t="str">
            <v>GOMEZ</v>
          </cell>
          <cell r="L2032" t="str">
            <v>TORIZ</v>
          </cell>
          <cell r="M2032">
            <v>4000</v>
          </cell>
          <cell r="N2032">
            <v>2.4500000000000002</v>
          </cell>
          <cell r="O2032" t="str">
            <v>QUINCENAL</v>
          </cell>
          <cell r="P2032">
            <v>40203</v>
          </cell>
        </row>
        <row r="2033">
          <cell r="B2033">
            <v>2085</v>
          </cell>
          <cell r="C2033"/>
          <cell r="D2033" t="str">
            <v>D</v>
          </cell>
          <cell r="E2033" t="str">
            <v>LIQUIDADO</v>
          </cell>
          <cell r="F2033"/>
          <cell r="G2033" t="str">
            <v>PERSONAL</v>
          </cell>
          <cell r="H2033" t="str">
            <v>Marcela Lopez Munoz</v>
          </cell>
          <cell r="I2033"/>
          <cell r="J2033" t="str">
            <v>JESUS</v>
          </cell>
          <cell r="K2033" t="str">
            <v>JARILLO</v>
          </cell>
          <cell r="L2033" t="str">
            <v>HERNANDEZ</v>
          </cell>
          <cell r="M2033">
            <v>4000</v>
          </cell>
          <cell r="N2033">
            <v>2.4</v>
          </cell>
          <cell r="O2033" t="str">
            <v>SEMANAL</v>
          </cell>
          <cell r="P2033">
            <v>40203</v>
          </cell>
        </row>
        <row r="2034">
          <cell r="B2034">
            <v>2086</v>
          </cell>
          <cell r="C2034"/>
          <cell r="D2034" t="str">
            <v>D</v>
          </cell>
          <cell r="E2034" t="str">
            <v>LIQUIDADO</v>
          </cell>
          <cell r="F2034"/>
          <cell r="G2034" t="str">
            <v>PERSONAL</v>
          </cell>
          <cell r="H2034" t="str">
            <v>Marcela Lopez Munoz</v>
          </cell>
          <cell r="I2034"/>
          <cell r="J2034" t="str">
            <v>ELIZABETH</v>
          </cell>
          <cell r="K2034" t="str">
            <v>LEAL</v>
          </cell>
          <cell r="L2034" t="str">
            <v>GARCIA</v>
          </cell>
          <cell r="M2034">
            <v>5000</v>
          </cell>
          <cell r="N2034">
            <v>2.33</v>
          </cell>
          <cell r="O2034" t="str">
            <v>SEMANAL</v>
          </cell>
          <cell r="P2034">
            <v>40203</v>
          </cell>
        </row>
        <row r="2035">
          <cell r="B2035">
            <v>2087</v>
          </cell>
          <cell r="C2035"/>
          <cell r="D2035" t="str">
            <v>B</v>
          </cell>
          <cell r="E2035" t="str">
            <v>LIQUIDADO</v>
          </cell>
          <cell r="F2035"/>
          <cell r="G2035" t="str">
            <v>PERSONAL</v>
          </cell>
          <cell r="H2035" t="str">
            <v>Josefina Ochoa</v>
          </cell>
          <cell r="I2035"/>
          <cell r="J2035" t="str">
            <v>DEMETRIO</v>
          </cell>
          <cell r="K2035" t="str">
            <v>PIMENTEL</v>
          </cell>
          <cell r="L2035" t="str">
            <v>FAJARDO</v>
          </cell>
          <cell r="M2035">
            <v>8000</v>
          </cell>
          <cell r="N2035">
            <v>2.19</v>
          </cell>
          <cell r="O2035" t="str">
            <v>SEMANAL</v>
          </cell>
          <cell r="P2035">
            <v>40204</v>
          </cell>
        </row>
        <row r="2036">
          <cell r="B2036">
            <v>2088</v>
          </cell>
          <cell r="C2036"/>
          <cell r="D2036" t="str">
            <v>D</v>
          </cell>
          <cell r="E2036" t="str">
            <v>LIQUIDADO</v>
          </cell>
          <cell r="F2036"/>
          <cell r="G2036" t="str">
            <v>PERSONAL</v>
          </cell>
          <cell r="H2036" t="str">
            <v>Marcela Lopez Munoz</v>
          </cell>
          <cell r="I2036"/>
          <cell r="J2036" t="str">
            <v>BLANCA ESTELA</v>
          </cell>
          <cell r="K2036" t="str">
            <v>ANGELES</v>
          </cell>
          <cell r="L2036" t="str">
            <v>PEREZ</v>
          </cell>
          <cell r="M2036">
            <v>5000</v>
          </cell>
          <cell r="N2036">
            <v>4</v>
          </cell>
          <cell r="O2036" t="str">
            <v>QUINCENAL</v>
          </cell>
          <cell r="P2036">
            <v>40204</v>
          </cell>
        </row>
        <row r="2037">
          <cell r="B2037">
            <v>2089</v>
          </cell>
          <cell r="C2037"/>
          <cell r="D2037" t="str">
            <v>C</v>
          </cell>
          <cell r="E2037" t="str">
            <v>LIQUIDADO</v>
          </cell>
          <cell r="F2037"/>
          <cell r="G2037" t="str">
            <v>PERSONAL</v>
          </cell>
          <cell r="H2037" t="str">
            <v>Administracion</v>
          </cell>
          <cell r="I2037"/>
          <cell r="J2037" t="str">
            <v>ARACELI</v>
          </cell>
          <cell r="K2037" t="str">
            <v>CABRERA</v>
          </cell>
          <cell r="L2037" t="str">
            <v>CARRILLO</v>
          </cell>
          <cell r="M2037">
            <v>45000</v>
          </cell>
          <cell r="N2037">
            <v>1.44</v>
          </cell>
          <cell r="O2037" t="str">
            <v>SEMANAL</v>
          </cell>
          <cell r="P2037">
            <v>40205</v>
          </cell>
        </row>
        <row r="2038">
          <cell r="B2038">
            <v>2090</v>
          </cell>
          <cell r="C2038"/>
          <cell r="D2038" t="str">
            <v>B</v>
          </cell>
          <cell r="E2038" t="str">
            <v>LIQUIDADO</v>
          </cell>
          <cell r="F2038"/>
          <cell r="G2038" t="str">
            <v>PERSONAL</v>
          </cell>
          <cell r="H2038" t="str">
            <v>Angelica Tabares Lopez</v>
          </cell>
          <cell r="I2038"/>
          <cell r="J2038" t="str">
            <v>ALBERTO ELEUTERIO</v>
          </cell>
          <cell r="K2038" t="str">
            <v>SIXTEGA</v>
          </cell>
          <cell r="L2038" t="str">
            <v>MIXTEGA</v>
          </cell>
          <cell r="M2038">
            <v>15000</v>
          </cell>
          <cell r="N2038">
            <v>4.0999999999999996</v>
          </cell>
          <cell r="O2038" t="str">
            <v>CATORCENAL</v>
          </cell>
          <cell r="P2038">
            <v>40205</v>
          </cell>
        </row>
        <row r="2039">
          <cell r="B2039">
            <v>2091</v>
          </cell>
          <cell r="C2039"/>
          <cell r="D2039" t="str">
            <v>C</v>
          </cell>
          <cell r="E2039" t="str">
            <v>LIQUIDADO</v>
          </cell>
          <cell r="F2039"/>
          <cell r="G2039" t="str">
            <v>PERSONAL</v>
          </cell>
          <cell r="H2039" t="str">
            <v>Marcela Lopez Munoz</v>
          </cell>
          <cell r="I2039"/>
          <cell r="J2039" t="str">
            <v>Jorge Samuel</v>
          </cell>
          <cell r="K2039" t="str">
            <v>Beltran</v>
          </cell>
          <cell r="L2039" t="str">
            <v>Paz</v>
          </cell>
          <cell r="M2039">
            <v>10000</v>
          </cell>
          <cell r="N2039">
            <v>1.87</v>
          </cell>
          <cell r="O2039" t="str">
            <v>SEMANAL</v>
          </cell>
          <cell r="P2039">
            <v>40205</v>
          </cell>
        </row>
        <row r="2040">
          <cell r="B2040">
            <v>2092</v>
          </cell>
          <cell r="C2040"/>
          <cell r="D2040" t="str">
            <v>D</v>
          </cell>
          <cell r="E2040" t="str">
            <v>LIQUIDADO</v>
          </cell>
          <cell r="F2040"/>
          <cell r="G2040" t="str">
            <v>PERSONAL</v>
          </cell>
          <cell r="H2040" t="str">
            <v>Administracion</v>
          </cell>
          <cell r="I2040"/>
          <cell r="J2040" t="str">
            <v>FERNANDO</v>
          </cell>
          <cell r="K2040" t="str">
            <v>SANCHEZ</v>
          </cell>
          <cell r="L2040" t="str">
            <v>CERVANTES</v>
          </cell>
          <cell r="M2040">
            <v>5000</v>
          </cell>
          <cell r="N2040">
            <v>0.15</v>
          </cell>
          <cell r="O2040" t="str">
            <v>CATORCENAL</v>
          </cell>
          <cell r="P2040">
            <v>40204</v>
          </cell>
        </row>
        <row r="2041">
          <cell r="B2041">
            <v>2093</v>
          </cell>
          <cell r="C2041"/>
          <cell r="D2041" t="str">
            <v>B</v>
          </cell>
          <cell r="E2041" t="str">
            <v>LIQUIDADO</v>
          </cell>
          <cell r="F2041"/>
          <cell r="G2041" t="str">
            <v>PERSONAL</v>
          </cell>
          <cell r="H2041" t="str">
            <v>Josefina Ochoa</v>
          </cell>
          <cell r="I2041"/>
          <cell r="J2041" t="str">
            <v>GUILLERMO</v>
          </cell>
          <cell r="K2041" t="str">
            <v>CARRILLO</v>
          </cell>
          <cell r="L2041" t="str">
            <v>COVARRUBIAS</v>
          </cell>
          <cell r="M2041">
            <v>8000</v>
          </cell>
          <cell r="N2041">
            <v>2.19</v>
          </cell>
          <cell r="O2041" t="str">
            <v>SEMANAL</v>
          </cell>
          <cell r="P2041">
            <v>40206</v>
          </cell>
        </row>
        <row r="2042">
          <cell r="B2042">
            <v>2094</v>
          </cell>
          <cell r="C2042"/>
          <cell r="D2042" t="str">
            <v>D</v>
          </cell>
          <cell r="E2042" t="str">
            <v>COBRANZA EXTERNA</v>
          </cell>
          <cell r="F2042"/>
          <cell r="G2042" t="str">
            <v>PERSONAL</v>
          </cell>
          <cell r="H2042" t="str">
            <v>Marcela Lopez Munoz</v>
          </cell>
          <cell r="I2042"/>
          <cell r="J2042" t="str">
            <v>MARICRUZ</v>
          </cell>
          <cell r="K2042" t="str">
            <v>MORA</v>
          </cell>
          <cell r="L2042" t="str">
            <v>VELASCO</v>
          </cell>
          <cell r="M2042">
            <v>5000</v>
          </cell>
          <cell r="N2042">
            <v>2.33</v>
          </cell>
          <cell r="O2042" t="str">
            <v>SEMANAL</v>
          </cell>
          <cell r="P2042">
            <v>40206</v>
          </cell>
        </row>
        <row r="2043">
          <cell r="B2043">
            <v>2095</v>
          </cell>
          <cell r="C2043"/>
          <cell r="D2043" t="str">
            <v>D</v>
          </cell>
          <cell r="E2043" t="str">
            <v>LIQUIDADO</v>
          </cell>
          <cell r="F2043"/>
          <cell r="G2043" t="str">
            <v>PERSONAL</v>
          </cell>
          <cell r="H2043" t="str">
            <v>Marcela Lopez Munoz</v>
          </cell>
          <cell r="I2043"/>
          <cell r="J2043" t="str">
            <v>VIRGINIA</v>
          </cell>
          <cell r="K2043" t="str">
            <v>RINCON</v>
          </cell>
          <cell r="L2043" t="str">
            <v>REYNA</v>
          </cell>
          <cell r="M2043">
            <v>5000</v>
          </cell>
          <cell r="N2043">
            <v>2.33</v>
          </cell>
          <cell r="O2043" t="str">
            <v>SEMANAL</v>
          </cell>
          <cell r="P2043">
            <v>40206</v>
          </cell>
        </row>
        <row r="2044">
          <cell r="B2044">
            <v>2096</v>
          </cell>
          <cell r="C2044"/>
          <cell r="D2044" t="str">
            <v>B</v>
          </cell>
          <cell r="E2044" t="str">
            <v>LIQUIDADO</v>
          </cell>
          <cell r="F2044"/>
          <cell r="G2044" t="str">
            <v>PERSONAL</v>
          </cell>
          <cell r="H2044" t="str">
            <v>Josefina Ochoa</v>
          </cell>
          <cell r="I2044"/>
          <cell r="J2044" t="str">
            <v>NEYDAM</v>
          </cell>
          <cell r="K2044" t="str">
            <v>GARCIA</v>
          </cell>
          <cell r="L2044" t="str">
            <v>GUTIERREZ</v>
          </cell>
          <cell r="M2044">
            <v>10000</v>
          </cell>
          <cell r="N2044">
            <v>2.15</v>
          </cell>
          <cell r="O2044" t="str">
            <v>SEMANAL</v>
          </cell>
          <cell r="P2044">
            <v>40206</v>
          </cell>
        </row>
        <row r="2045">
          <cell r="B2045">
            <v>2097</v>
          </cell>
          <cell r="C2045"/>
          <cell r="D2045" t="str">
            <v>B</v>
          </cell>
          <cell r="E2045" t="str">
            <v>LIQUIDADO</v>
          </cell>
          <cell r="F2045"/>
          <cell r="G2045" t="str">
            <v>PERSONAL</v>
          </cell>
          <cell r="H2045" t="str">
            <v>Angelica Tabares Lopez</v>
          </cell>
          <cell r="I2045"/>
          <cell r="J2045" t="str">
            <v>ROGELIO</v>
          </cell>
          <cell r="K2045" t="str">
            <v>TORRES</v>
          </cell>
          <cell r="L2045" t="str">
            <v>ESPINOSA</v>
          </cell>
          <cell r="M2045">
            <v>9000</v>
          </cell>
          <cell r="N2045">
            <v>2.17</v>
          </cell>
          <cell r="O2045" t="str">
            <v>SEMANAL</v>
          </cell>
          <cell r="P2045">
            <v>40206</v>
          </cell>
        </row>
        <row r="2046">
          <cell r="B2046">
            <v>2098</v>
          </cell>
          <cell r="C2046"/>
          <cell r="D2046" t="str">
            <v>D</v>
          </cell>
          <cell r="E2046" t="str">
            <v>ACTIVO</v>
          </cell>
          <cell r="F2046"/>
          <cell r="G2046" t="str">
            <v>PERSONAL</v>
          </cell>
          <cell r="H2046" t="str">
            <v>Marcela Lopez Munoz</v>
          </cell>
          <cell r="I2046"/>
          <cell r="J2046" t="str">
            <v>PEDRO</v>
          </cell>
          <cell r="K2046" t="str">
            <v>PIÑA</v>
          </cell>
          <cell r="L2046" t="str">
            <v>RIVERA</v>
          </cell>
          <cell r="M2046">
            <v>18000</v>
          </cell>
          <cell r="N2046">
            <v>1.76</v>
          </cell>
          <cell r="O2046" t="str">
            <v>SEMANAL</v>
          </cell>
          <cell r="P2046">
            <v>40207</v>
          </cell>
        </row>
        <row r="2047">
          <cell r="B2047">
            <v>2099</v>
          </cell>
          <cell r="C2047"/>
          <cell r="D2047" t="str">
            <v>D</v>
          </cell>
          <cell r="E2047" t="str">
            <v>COBRANZA EXTERNA</v>
          </cell>
          <cell r="F2047"/>
          <cell r="G2047" t="str">
            <v>PERSONAL</v>
          </cell>
          <cell r="H2047" t="str">
            <v>Josefina Ochoa</v>
          </cell>
          <cell r="I2047"/>
          <cell r="J2047" t="str">
            <v>GUILLERMINA</v>
          </cell>
          <cell r="K2047" t="str">
            <v>CARRASCO</v>
          </cell>
          <cell r="L2047" t="str">
            <v>GARCIA</v>
          </cell>
          <cell r="M2047">
            <v>8000</v>
          </cell>
          <cell r="N2047">
            <v>2.19</v>
          </cell>
          <cell r="O2047" t="str">
            <v>SEMANAL</v>
          </cell>
          <cell r="P2047">
            <v>40207</v>
          </cell>
        </row>
        <row r="2048">
          <cell r="B2048">
            <v>2100</v>
          </cell>
          <cell r="C2048"/>
          <cell r="D2048" t="str">
            <v>B</v>
          </cell>
          <cell r="E2048" t="str">
            <v>LIQUIDADO</v>
          </cell>
          <cell r="F2048"/>
          <cell r="G2048" t="str">
            <v>PERSONAL</v>
          </cell>
          <cell r="H2048" t="str">
            <v>Marcela Lopez Munoz</v>
          </cell>
          <cell r="I2048"/>
          <cell r="J2048" t="str">
            <v>MARIA DEL SOCORRO</v>
          </cell>
          <cell r="K2048" t="str">
            <v>PADILLA</v>
          </cell>
          <cell r="L2048" t="str">
            <v>GARCIA</v>
          </cell>
          <cell r="M2048">
            <v>8000</v>
          </cell>
          <cell r="N2048">
            <v>2.19</v>
          </cell>
          <cell r="O2048" t="str">
            <v>SEMANAL</v>
          </cell>
          <cell r="P2048">
            <v>40207</v>
          </cell>
        </row>
        <row r="2049">
          <cell r="B2049">
            <v>2101</v>
          </cell>
          <cell r="C2049"/>
          <cell r="D2049" t="str">
            <v>D</v>
          </cell>
          <cell r="E2049" t="str">
            <v>LIQUIDADO</v>
          </cell>
          <cell r="F2049"/>
          <cell r="G2049" t="str">
            <v>PERSONAL</v>
          </cell>
          <cell r="H2049" t="str">
            <v>Josefina Ochoa</v>
          </cell>
          <cell r="I2049"/>
          <cell r="J2049" t="str">
            <v>GUADALUPE</v>
          </cell>
          <cell r="K2049" t="str">
            <v>IBARRA</v>
          </cell>
          <cell r="L2049" t="str">
            <v>DIAZ</v>
          </cell>
          <cell r="M2049">
            <v>13000</v>
          </cell>
          <cell r="N2049">
            <v>2.06</v>
          </cell>
          <cell r="O2049" t="str">
            <v>SEMANAL</v>
          </cell>
          <cell r="P2049">
            <v>40207</v>
          </cell>
        </row>
        <row r="2050">
          <cell r="B2050">
            <v>2102</v>
          </cell>
          <cell r="C2050"/>
          <cell r="D2050" t="str">
            <v>D</v>
          </cell>
          <cell r="E2050" t="str">
            <v>LIQUIDADO</v>
          </cell>
          <cell r="F2050"/>
          <cell r="G2050" t="str">
            <v>PERSONAL</v>
          </cell>
          <cell r="H2050" t="str">
            <v>Marcela Lopez Munoz</v>
          </cell>
          <cell r="I2050"/>
          <cell r="J2050" t="str">
            <v>LORENA</v>
          </cell>
          <cell r="K2050" t="str">
            <v>MARTINEZ</v>
          </cell>
          <cell r="L2050" t="str">
            <v>VELAZQUEZ</v>
          </cell>
          <cell r="M2050">
            <v>8000</v>
          </cell>
          <cell r="N2050">
            <v>1.92</v>
          </cell>
          <cell r="O2050" t="str">
            <v>CATORCENAL</v>
          </cell>
          <cell r="P2050">
            <v>40207</v>
          </cell>
        </row>
        <row r="2051">
          <cell r="B2051">
            <v>2103</v>
          </cell>
          <cell r="C2051"/>
          <cell r="D2051" t="str">
            <v>A</v>
          </cell>
          <cell r="E2051" t="str">
            <v>LIQUIDADO</v>
          </cell>
          <cell r="F2051"/>
          <cell r="G2051" t="str">
            <v>PERSONAL</v>
          </cell>
          <cell r="H2051" t="str">
            <v>Josefina Ochoa</v>
          </cell>
          <cell r="I2051"/>
          <cell r="J2051" t="str">
            <v>ARTURO</v>
          </cell>
          <cell r="K2051" t="str">
            <v>HURTADO</v>
          </cell>
          <cell r="L2051" t="str">
            <v>VALDEZ</v>
          </cell>
          <cell r="M2051">
            <v>9000</v>
          </cell>
          <cell r="N2051">
            <v>2.17</v>
          </cell>
          <cell r="O2051" t="str">
            <v>SEMANAL</v>
          </cell>
          <cell r="P2051">
            <v>40211</v>
          </cell>
        </row>
        <row r="2052">
          <cell r="B2052">
            <v>2104</v>
          </cell>
          <cell r="C2052"/>
          <cell r="D2052" t="str">
            <v>D</v>
          </cell>
          <cell r="E2052" t="str">
            <v>LIQUIDADO</v>
          </cell>
          <cell r="F2052"/>
          <cell r="G2052" t="str">
            <v>PERSONAL</v>
          </cell>
          <cell r="H2052" t="str">
            <v>Marcela Lopez Munoz</v>
          </cell>
          <cell r="I2052"/>
          <cell r="J2052" t="str">
            <v>GUADALUPE</v>
          </cell>
          <cell r="K2052" t="str">
            <v>RIOS</v>
          </cell>
          <cell r="L2052" t="str">
            <v>HERNANDEZ</v>
          </cell>
          <cell r="M2052">
            <v>6000</v>
          </cell>
          <cell r="N2052">
            <v>2.2599999999999998</v>
          </cell>
          <cell r="O2052" t="str">
            <v>SEMANAL</v>
          </cell>
          <cell r="P2052">
            <v>40218</v>
          </cell>
        </row>
        <row r="2053">
          <cell r="B2053">
            <v>2105</v>
          </cell>
          <cell r="C2053"/>
          <cell r="D2053" t="str">
            <v>D</v>
          </cell>
          <cell r="E2053" t="str">
            <v>INCOBRABLE</v>
          </cell>
          <cell r="F2053"/>
          <cell r="G2053" t="str">
            <v>PERSONAL</v>
          </cell>
          <cell r="H2053" t="str">
            <v>Josefina Ochoa</v>
          </cell>
          <cell r="I2053"/>
          <cell r="J2053" t="str">
            <v>MARINELL DEL CARMEN</v>
          </cell>
          <cell r="K2053" t="str">
            <v>CASTROVERDE</v>
          </cell>
          <cell r="L2053" t="str">
            <v>HIDALGO</v>
          </cell>
          <cell r="M2053">
            <v>4500</v>
          </cell>
          <cell r="N2053">
            <v>2.36</v>
          </cell>
          <cell r="O2053" t="str">
            <v>SEMANAL</v>
          </cell>
          <cell r="P2053">
            <v>40211</v>
          </cell>
        </row>
        <row r="2054">
          <cell r="B2054">
            <v>2106</v>
          </cell>
          <cell r="C2054"/>
          <cell r="D2054" t="str">
            <v>B</v>
          </cell>
          <cell r="E2054" t="str">
            <v>LIQUIDADO</v>
          </cell>
          <cell r="F2054"/>
          <cell r="G2054" t="str">
            <v>PERSONAL</v>
          </cell>
          <cell r="H2054" t="str">
            <v>Marcela Lopez Munoz</v>
          </cell>
          <cell r="I2054"/>
          <cell r="J2054" t="str">
            <v>Maria Guadalupe</v>
          </cell>
          <cell r="K2054" t="str">
            <v>Victoriano</v>
          </cell>
          <cell r="L2054" t="str">
            <v>Monzon</v>
          </cell>
          <cell r="M2054">
            <v>13000</v>
          </cell>
          <cell r="N2054">
            <v>1.8</v>
          </cell>
          <cell r="O2054" t="str">
            <v>SEMANAL</v>
          </cell>
          <cell r="P2054">
            <v>40211</v>
          </cell>
        </row>
        <row r="2055">
          <cell r="B2055">
            <v>2107</v>
          </cell>
          <cell r="C2055"/>
          <cell r="D2055" t="str">
            <v>B</v>
          </cell>
          <cell r="E2055" t="str">
            <v>LIQUIDADO</v>
          </cell>
          <cell r="F2055"/>
          <cell r="G2055" t="str">
            <v>PERSONAL</v>
          </cell>
          <cell r="H2055" t="str">
            <v>Josefina Ochoa</v>
          </cell>
          <cell r="I2055"/>
          <cell r="J2055" t="str">
            <v>RAQUEL</v>
          </cell>
          <cell r="K2055" t="str">
            <v>MENDOZA</v>
          </cell>
          <cell r="L2055" t="str">
            <v>JIMENEZ</v>
          </cell>
          <cell r="M2055">
            <v>3000</v>
          </cell>
          <cell r="N2055">
            <v>2.2599999999999998</v>
          </cell>
          <cell r="O2055" t="str">
            <v>SEMANAL</v>
          </cell>
          <cell r="P2055">
            <v>40211</v>
          </cell>
        </row>
        <row r="2056">
          <cell r="B2056">
            <v>2109</v>
          </cell>
          <cell r="C2056"/>
          <cell r="D2056" t="str">
            <v>C</v>
          </cell>
          <cell r="E2056" t="str">
            <v>LIQUIDADO</v>
          </cell>
          <cell r="F2056"/>
          <cell r="G2056" t="str">
            <v>PERSONAL</v>
          </cell>
          <cell r="H2056" t="str">
            <v>Monica Flores Mendoza (DF)</v>
          </cell>
          <cell r="I2056"/>
          <cell r="J2056" t="str">
            <v>Berenice Yuridia</v>
          </cell>
          <cell r="K2056" t="str">
            <v>Islas</v>
          </cell>
          <cell r="L2056" t="str">
            <v>Matamoros</v>
          </cell>
          <cell r="M2056">
            <v>8000</v>
          </cell>
          <cell r="N2056">
            <v>3.82</v>
          </cell>
          <cell r="O2056" t="str">
            <v>CATORCENAL</v>
          </cell>
          <cell r="P2056">
            <v>40213</v>
          </cell>
        </row>
        <row r="2057">
          <cell r="B2057">
            <v>2110</v>
          </cell>
          <cell r="C2057"/>
          <cell r="D2057" t="str">
            <v>C</v>
          </cell>
          <cell r="E2057" t="str">
            <v>LIQUIDADO</v>
          </cell>
          <cell r="F2057"/>
          <cell r="G2057" t="str">
            <v>PERSONAL</v>
          </cell>
          <cell r="H2057" t="str">
            <v>Angelica Tabares Lopez</v>
          </cell>
          <cell r="I2057"/>
          <cell r="J2057" t="str">
            <v>Humberta</v>
          </cell>
          <cell r="K2057" t="str">
            <v>Aquino</v>
          </cell>
          <cell r="L2057" t="str">
            <v>Lopez</v>
          </cell>
          <cell r="M2057">
            <v>6000</v>
          </cell>
          <cell r="N2057">
            <v>2.2599999999999998</v>
          </cell>
          <cell r="O2057" t="str">
            <v>SEMANAL</v>
          </cell>
          <cell r="P2057">
            <v>40212</v>
          </cell>
        </row>
        <row r="2058">
          <cell r="B2058">
            <v>2111</v>
          </cell>
          <cell r="C2058"/>
          <cell r="D2058" t="str">
            <v>D</v>
          </cell>
          <cell r="E2058" t="str">
            <v>INCOBRABLE</v>
          </cell>
          <cell r="F2058"/>
          <cell r="G2058" t="str">
            <v>PERSONAL</v>
          </cell>
          <cell r="H2058" t="str">
            <v>Josefina Ochoa</v>
          </cell>
          <cell r="I2058"/>
          <cell r="J2058" t="str">
            <v>ESTHER</v>
          </cell>
          <cell r="K2058" t="str">
            <v>CACERIN</v>
          </cell>
          <cell r="L2058" t="str">
            <v>GUZMAN</v>
          </cell>
          <cell r="M2058">
            <v>3000</v>
          </cell>
          <cell r="N2058">
            <v>2.57</v>
          </cell>
          <cell r="O2058" t="str">
            <v>SEMANAL</v>
          </cell>
          <cell r="P2058">
            <v>40212</v>
          </cell>
        </row>
        <row r="2059">
          <cell r="B2059">
            <v>2112</v>
          </cell>
          <cell r="C2059"/>
          <cell r="D2059" t="str">
            <v>B</v>
          </cell>
          <cell r="E2059" t="str">
            <v>LIQUIDADO</v>
          </cell>
          <cell r="F2059"/>
          <cell r="G2059" t="str">
            <v>PERSONAL</v>
          </cell>
          <cell r="H2059" t="str">
            <v>Marcela Lopez Munoz</v>
          </cell>
          <cell r="I2059"/>
          <cell r="J2059" t="str">
            <v>MARIA DEL CARMEN</v>
          </cell>
          <cell r="K2059" t="str">
            <v>LOPEZ</v>
          </cell>
          <cell r="L2059" t="str">
            <v>MARTINEZ</v>
          </cell>
          <cell r="M2059">
            <v>9000</v>
          </cell>
          <cell r="N2059">
            <v>2.17</v>
          </cell>
          <cell r="O2059" t="str">
            <v>SEMANAL</v>
          </cell>
          <cell r="P2059">
            <v>40212</v>
          </cell>
        </row>
        <row r="2060">
          <cell r="B2060">
            <v>2113</v>
          </cell>
          <cell r="C2060"/>
          <cell r="D2060" t="str">
            <v>C</v>
          </cell>
          <cell r="E2060" t="str">
            <v>LIQUIDADO</v>
          </cell>
          <cell r="F2060"/>
          <cell r="G2060" t="str">
            <v>PERSONAL</v>
          </cell>
          <cell r="H2060" t="str">
            <v>Marcela Lopez Munoz</v>
          </cell>
          <cell r="I2060"/>
          <cell r="J2060" t="str">
            <v>Refugio Reyna</v>
          </cell>
          <cell r="K2060" t="str">
            <v>Sevilla</v>
          </cell>
          <cell r="L2060" t="str">
            <v>Luna</v>
          </cell>
          <cell r="M2060">
            <v>9000</v>
          </cell>
          <cell r="N2060">
            <v>1.9</v>
          </cell>
          <cell r="O2060" t="str">
            <v>SEMANAL</v>
          </cell>
          <cell r="P2060">
            <v>40213</v>
          </cell>
        </row>
        <row r="2061">
          <cell r="B2061">
            <v>2114</v>
          </cell>
          <cell r="C2061"/>
          <cell r="D2061" t="str">
            <v>C</v>
          </cell>
          <cell r="E2061" t="str">
            <v>LIQUIDADO</v>
          </cell>
          <cell r="F2061"/>
          <cell r="G2061" t="str">
            <v>PERSONAL</v>
          </cell>
          <cell r="H2061" t="str">
            <v>Marcela Lopez Munoz</v>
          </cell>
          <cell r="I2061"/>
          <cell r="J2061" t="str">
            <v>OLIVIA</v>
          </cell>
          <cell r="K2061" t="str">
            <v>AGUILERA</v>
          </cell>
          <cell r="L2061" t="str">
            <v>FLORES</v>
          </cell>
          <cell r="M2061">
            <v>5000</v>
          </cell>
          <cell r="N2061">
            <v>2.33</v>
          </cell>
          <cell r="O2061" t="str">
            <v>SEMANAL</v>
          </cell>
          <cell r="P2061">
            <v>40213</v>
          </cell>
        </row>
        <row r="2062">
          <cell r="B2062">
            <v>2115</v>
          </cell>
          <cell r="C2062"/>
          <cell r="D2062" t="str">
            <v>A</v>
          </cell>
          <cell r="E2062" t="str">
            <v>LIQUIDADO</v>
          </cell>
          <cell r="F2062"/>
          <cell r="G2062" t="str">
            <v>PERSONAL</v>
          </cell>
          <cell r="H2062" t="str">
            <v>Marcela Lopez Munoz</v>
          </cell>
          <cell r="I2062"/>
          <cell r="J2062" t="str">
            <v>DIANA</v>
          </cell>
          <cell r="K2062" t="str">
            <v>ARELLANO</v>
          </cell>
          <cell r="L2062" t="str">
            <v>PEREZ</v>
          </cell>
          <cell r="M2062">
            <v>3000</v>
          </cell>
          <cell r="N2062">
            <v>2.57</v>
          </cell>
          <cell r="O2062" t="str">
            <v>SEMANAL</v>
          </cell>
          <cell r="P2062">
            <v>40213</v>
          </cell>
        </row>
        <row r="2063">
          <cell r="B2063">
            <v>2116</v>
          </cell>
          <cell r="C2063"/>
          <cell r="D2063" t="str">
            <v>B</v>
          </cell>
          <cell r="E2063" t="str">
            <v>LIQUIDADO</v>
          </cell>
          <cell r="F2063"/>
          <cell r="G2063" t="str">
            <v>PERSONAL</v>
          </cell>
          <cell r="H2063" t="str">
            <v>Marcela Lopez Munoz</v>
          </cell>
          <cell r="I2063"/>
          <cell r="J2063" t="str">
            <v>ERNESTINA</v>
          </cell>
          <cell r="K2063" t="str">
            <v>FLORES</v>
          </cell>
          <cell r="L2063" t="str">
            <v>FLORES</v>
          </cell>
          <cell r="M2063">
            <v>4000</v>
          </cell>
          <cell r="N2063">
            <v>2.4</v>
          </cell>
          <cell r="O2063" t="str">
            <v>SEMANAL</v>
          </cell>
          <cell r="P2063">
            <v>40213</v>
          </cell>
        </row>
        <row r="2064">
          <cell r="B2064">
            <v>2117</v>
          </cell>
          <cell r="C2064"/>
          <cell r="D2064" t="str">
            <v>B</v>
          </cell>
          <cell r="E2064" t="str">
            <v>LIQUIDADO</v>
          </cell>
          <cell r="F2064"/>
          <cell r="G2064" t="str">
            <v>PERSONAL</v>
          </cell>
          <cell r="H2064" t="str">
            <v>Monica Flores Mendoza (DF)</v>
          </cell>
          <cell r="I2064"/>
          <cell r="J2064" t="str">
            <v>LUIS VICENTE</v>
          </cell>
          <cell r="K2064" t="str">
            <v>ORTEGA</v>
          </cell>
          <cell r="L2064" t="str">
            <v>SILVA</v>
          </cell>
          <cell r="M2064">
            <v>7000</v>
          </cell>
          <cell r="N2064">
            <v>2.23</v>
          </cell>
          <cell r="O2064" t="str">
            <v>SEMANAL</v>
          </cell>
          <cell r="P2064">
            <v>40213</v>
          </cell>
        </row>
        <row r="2065">
          <cell r="B2065">
            <v>2118</v>
          </cell>
          <cell r="C2065"/>
          <cell r="D2065" t="str">
            <v>C</v>
          </cell>
          <cell r="E2065" t="str">
            <v>LIQUIDADO</v>
          </cell>
          <cell r="F2065"/>
          <cell r="G2065" t="str">
            <v>PERSONAL</v>
          </cell>
          <cell r="H2065" t="str">
            <v>Marcela Lopez Munoz</v>
          </cell>
          <cell r="I2065"/>
          <cell r="J2065" t="str">
            <v>ENRIQUE</v>
          </cell>
          <cell r="K2065" t="str">
            <v>ACOSTA</v>
          </cell>
          <cell r="L2065" t="str">
            <v>VARGAS</v>
          </cell>
          <cell r="M2065">
            <v>6000</v>
          </cell>
          <cell r="N2065">
            <v>2.2599999999999998</v>
          </cell>
          <cell r="O2065" t="str">
            <v>SEMANAL</v>
          </cell>
          <cell r="P2065">
            <v>40213</v>
          </cell>
        </row>
        <row r="2066">
          <cell r="B2066">
            <v>2119</v>
          </cell>
          <cell r="C2066"/>
          <cell r="D2066" t="str">
            <v>B</v>
          </cell>
          <cell r="E2066" t="str">
            <v>LIQUIDADO</v>
          </cell>
          <cell r="F2066"/>
          <cell r="G2066" t="str">
            <v>PERSONAL</v>
          </cell>
          <cell r="H2066" t="str">
            <v>Marcela Lopez Munoz</v>
          </cell>
          <cell r="I2066"/>
          <cell r="J2066" t="str">
            <v>PERLA</v>
          </cell>
          <cell r="K2066" t="str">
            <v>GUTIERREZ</v>
          </cell>
          <cell r="L2066" t="str">
            <v>SOSA</v>
          </cell>
          <cell r="M2066">
            <v>4000</v>
          </cell>
          <cell r="N2066">
            <v>2.12</v>
          </cell>
          <cell r="O2066" t="str">
            <v>SEMANAL</v>
          </cell>
          <cell r="P2066">
            <v>40217</v>
          </cell>
        </row>
        <row r="2067">
          <cell r="B2067">
            <v>2120</v>
          </cell>
          <cell r="C2067"/>
          <cell r="D2067" t="str">
            <v>B</v>
          </cell>
          <cell r="E2067" t="str">
            <v>LIQUIDADO</v>
          </cell>
          <cell r="F2067"/>
          <cell r="G2067" t="str">
            <v>PERSONAL</v>
          </cell>
          <cell r="H2067" t="str">
            <v>Marcela Lopez Munoz</v>
          </cell>
          <cell r="I2067"/>
          <cell r="J2067" t="str">
            <v>TANIA GABRIELA</v>
          </cell>
          <cell r="K2067" t="str">
            <v>SANCHEZ</v>
          </cell>
          <cell r="L2067" t="str">
            <v>CASTILLO</v>
          </cell>
          <cell r="M2067">
            <v>5000</v>
          </cell>
          <cell r="N2067">
            <v>2.33</v>
          </cell>
          <cell r="O2067" t="str">
            <v>SEMANAL</v>
          </cell>
          <cell r="P2067">
            <v>40214</v>
          </cell>
        </row>
        <row r="2068">
          <cell r="B2068">
            <v>2121</v>
          </cell>
          <cell r="C2068"/>
          <cell r="D2068" t="str">
            <v>D</v>
          </cell>
          <cell r="E2068" t="str">
            <v>LIQUIDADO</v>
          </cell>
          <cell r="F2068"/>
          <cell r="G2068" t="str">
            <v>PERSONAL</v>
          </cell>
          <cell r="H2068" t="str">
            <v>Marcela Lopez Munoz</v>
          </cell>
          <cell r="I2068"/>
          <cell r="J2068" t="str">
            <v>Marco Antonio</v>
          </cell>
          <cell r="K2068" t="str">
            <v>Galvan</v>
          </cell>
          <cell r="L2068" t="str">
            <v>Reyes</v>
          </cell>
          <cell r="M2068">
            <v>15000</v>
          </cell>
          <cell r="N2068">
            <v>1.79</v>
          </cell>
          <cell r="O2068" t="str">
            <v>QUINCENAL</v>
          </cell>
          <cell r="P2068">
            <v>40214</v>
          </cell>
        </row>
        <row r="2069">
          <cell r="B2069">
            <v>2122</v>
          </cell>
          <cell r="C2069"/>
          <cell r="D2069" t="str">
            <v>B</v>
          </cell>
          <cell r="E2069" t="str">
            <v>LIQUIDADO</v>
          </cell>
          <cell r="F2069"/>
          <cell r="G2069" t="str">
            <v>PERSONAL</v>
          </cell>
          <cell r="H2069" t="str">
            <v>Josefina Ochoa</v>
          </cell>
          <cell r="I2069"/>
          <cell r="J2069" t="str">
            <v>MARIA LUISA</v>
          </cell>
          <cell r="K2069" t="str">
            <v>DIAZ</v>
          </cell>
          <cell r="L2069" t="str">
            <v>ESTRADA</v>
          </cell>
          <cell r="M2069">
            <v>8000</v>
          </cell>
          <cell r="N2069">
            <v>2.19</v>
          </cell>
          <cell r="O2069" t="str">
            <v>SEMANAL</v>
          </cell>
          <cell r="P2069">
            <v>40214</v>
          </cell>
        </row>
        <row r="2070">
          <cell r="B2070">
            <v>2123</v>
          </cell>
          <cell r="C2070"/>
          <cell r="D2070" t="str">
            <v>D</v>
          </cell>
          <cell r="E2070" t="str">
            <v>LIQUIDADO</v>
          </cell>
          <cell r="F2070"/>
          <cell r="G2070" t="str">
            <v>PERSONAL</v>
          </cell>
          <cell r="H2070" t="str">
            <v>Marcela Lopez Munoz</v>
          </cell>
          <cell r="I2070"/>
          <cell r="J2070" t="str">
            <v>SANDRA ELIZABETH</v>
          </cell>
          <cell r="K2070" t="str">
            <v>NAVARRETE</v>
          </cell>
          <cell r="L2070" t="str">
            <v>ALARCON</v>
          </cell>
          <cell r="M2070">
            <v>5000</v>
          </cell>
          <cell r="N2070">
            <v>2.33</v>
          </cell>
          <cell r="O2070" t="str">
            <v>SEMANAL</v>
          </cell>
          <cell r="P2070">
            <v>40214</v>
          </cell>
        </row>
        <row r="2071">
          <cell r="B2071">
            <v>2124</v>
          </cell>
          <cell r="C2071"/>
          <cell r="D2071" t="str">
            <v>B</v>
          </cell>
          <cell r="E2071" t="str">
            <v>LIQUIDADO</v>
          </cell>
          <cell r="F2071"/>
          <cell r="G2071" t="str">
            <v>PERSONAL</v>
          </cell>
          <cell r="H2071" t="str">
            <v>Monica Flores Mendoza (DF)</v>
          </cell>
          <cell r="I2071"/>
          <cell r="J2071" t="str">
            <v>Erika Denisse</v>
          </cell>
          <cell r="K2071" t="str">
            <v>Rivera</v>
          </cell>
          <cell r="L2071" t="str">
            <v>Rodriguez</v>
          </cell>
          <cell r="M2071">
            <v>22000</v>
          </cell>
          <cell r="N2071">
            <v>1.75</v>
          </cell>
          <cell r="O2071" t="str">
            <v>SEMANAL</v>
          </cell>
          <cell r="P2071">
            <v>40214</v>
          </cell>
        </row>
        <row r="2072">
          <cell r="B2072">
            <v>2125</v>
          </cell>
          <cell r="C2072"/>
          <cell r="D2072" t="str">
            <v>C</v>
          </cell>
          <cell r="E2072" t="str">
            <v>LIQUIDADO</v>
          </cell>
          <cell r="F2072"/>
          <cell r="G2072" t="str">
            <v>PERSONAL</v>
          </cell>
          <cell r="H2072" t="str">
            <v>Monica Flores Mendoza (DF)</v>
          </cell>
          <cell r="I2072"/>
          <cell r="J2072" t="str">
            <v>YOLANDA</v>
          </cell>
          <cell r="K2072" t="str">
            <v>NUNEZ</v>
          </cell>
          <cell r="L2072" t="str">
            <v>CARMONA</v>
          </cell>
          <cell r="M2072">
            <v>5000</v>
          </cell>
          <cell r="N2072">
            <v>4.66</v>
          </cell>
          <cell r="O2072" t="str">
            <v>CATORCENAL</v>
          </cell>
          <cell r="P2072">
            <v>40214</v>
          </cell>
        </row>
        <row r="2073">
          <cell r="B2073">
            <v>2127</v>
          </cell>
          <cell r="C2073"/>
          <cell r="D2073" t="str">
            <v>B</v>
          </cell>
          <cell r="E2073" t="str">
            <v>LIQUIDADO</v>
          </cell>
          <cell r="F2073"/>
          <cell r="G2073" t="str">
            <v>PERSONAL</v>
          </cell>
          <cell r="H2073" t="str">
            <v>Josefina Ochoa</v>
          </cell>
          <cell r="I2073"/>
          <cell r="J2073" t="str">
            <v>MARIA DE LOS ANGELES</v>
          </cell>
          <cell r="K2073" t="str">
            <v>GALICIA</v>
          </cell>
          <cell r="L2073" t="str">
            <v>GARCIA</v>
          </cell>
          <cell r="M2073">
            <v>5000</v>
          </cell>
          <cell r="N2073">
            <v>2.33</v>
          </cell>
          <cell r="O2073" t="str">
            <v>SEMANAL</v>
          </cell>
          <cell r="P2073">
            <v>40217</v>
          </cell>
        </row>
        <row r="2074">
          <cell r="B2074">
            <v>2128</v>
          </cell>
          <cell r="C2074"/>
          <cell r="D2074" t="str">
            <v>D</v>
          </cell>
          <cell r="E2074" t="str">
            <v>LIQUIDADO</v>
          </cell>
          <cell r="F2074"/>
          <cell r="G2074" t="str">
            <v>PERSONAL</v>
          </cell>
          <cell r="H2074" t="str">
            <v>Josefina Ochoa</v>
          </cell>
          <cell r="I2074"/>
          <cell r="J2074" t="str">
            <v>MARIA CONCEPCION</v>
          </cell>
          <cell r="K2074" t="str">
            <v>LOPEZ</v>
          </cell>
          <cell r="L2074" t="str">
            <v>GUZMAN</v>
          </cell>
          <cell r="M2074">
            <v>15000</v>
          </cell>
          <cell r="N2074">
            <v>2.04</v>
          </cell>
          <cell r="O2074" t="str">
            <v>SEMANAL</v>
          </cell>
          <cell r="P2074">
            <v>40217</v>
          </cell>
        </row>
        <row r="2075">
          <cell r="B2075">
            <v>2129</v>
          </cell>
          <cell r="C2075"/>
          <cell r="D2075" t="str">
            <v>C</v>
          </cell>
          <cell r="E2075" t="str">
            <v>LIQUIDADO</v>
          </cell>
          <cell r="F2075"/>
          <cell r="G2075" t="str">
            <v>PERSONAL</v>
          </cell>
          <cell r="H2075" t="str">
            <v>Monica Flores Mendoza (DF)</v>
          </cell>
          <cell r="I2075"/>
          <cell r="J2075" t="str">
            <v>FELIPE</v>
          </cell>
          <cell r="K2075" t="str">
            <v>SAUCEDO</v>
          </cell>
          <cell r="L2075" t="str">
            <v>AGUILAR</v>
          </cell>
          <cell r="M2075">
            <v>12500</v>
          </cell>
          <cell r="N2075">
            <v>3.6</v>
          </cell>
          <cell r="O2075" t="str">
            <v>CATORCENAL</v>
          </cell>
          <cell r="P2075">
            <v>40217</v>
          </cell>
        </row>
        <row r="2076">
          <cell r="B2076">
            <v>2130</v>
          </cell>
          <cell r="C2076"/>
          <cell r="D2076" t="str">
            <v>C</v>
          </cell>
          <cell r="E2076" t="str">
            <v>LIQUIDADO</v>
          </cell>
          <cell r="F2076"/>
          <cell r="G2076" t="str">
            <v>PERSONAL</v>
          </cell>
          <cell r="H2076" t="str">
            <v>Marcela Lopez Munoz</v>
          </cell>
          <cell r="I2076"/>
          <cell r="J2076" t="str">
            <v>TERESA</v>
          </cell>
          <cell r="K2076" t="str">
            <v>LEON</v>
          </cell>
          <cell r="L2076" t="str">
            <v>VEGA</v>
          </cell>
          <cell r="M2076">
            <v>4000</v>
          </cell>
          <cell r="N2076">
            <v>2.4</v>
          </cell>
          <cell r="O2076" t="str">
            <v>SEMANAL</v>
          </cell>
          <cell r="P2076">
            <v>40218</v>
          </cell>
        </row>
        <row r="2077">
          <cell r="B2077">
            <v>2131</v>
          </cell>
          <cell r="C2077"/>
          <cell r="D2077" t="str">
            <v>B</v>
          </cell>
          <cell r="E2077" t="str">
            <v>LIQUIDADO</v>
          </cell>
          <cell r="F2077"/>
          <cell r="G2077" t="str">
            <v>PERSONAL</v>
          </cell>
          <cell r="H2077" t="str">
            <v>Monica Flores Mendoza (DF)</v>
          </cell>
          <cell r="I2077"/>
          <cell r="J2077" t="str">
            <v>CARMEN HERMINIA</v>
          </cell>
          <cell r="K2077" t="str">
            <v>PALACIOS</v>
          </cell>
          <cell r="L2077" t="str">
            <v>BAGNARELL</v>
          </cell>
          <cell r="M2077">
            <v>5000</v>
          </cell>
          <cell r="N2077">
            <v>2.33</v>
          </cell>
          <cell r="O2077" t="str">
            <v>SEMANAL</v>
          </cell>
          <cell r="P2077">
            <v>40218</v>
          </cell>
        </row>
        <row r="2078">
          <cell r="B2078">
            <v>2132</v>
          </cell>
          <cell r="C2078"/>
          <cell r="D2078" t="str">
            <v>D</v>
          </cell>
          <cell r="E2078" t="str">
            <v>LIQUIDADO</v>
          </cell>
          <cell r="F2078"/>
          <cell r="G2078" t="str">
            <v>PERSONAL</v>
          </cell>
          <cell r="H2078" t="str">
            <v>Josefina Ochoa</v>
          </cell>
          <cell r="I2078"/>
          <cell r="J2078" t="str">
            <v>ALMA ROCIO</v>
          </cell>
          <cell r="K2078" t="str">
            <v>VASQUEZ</v>
          </cell>
          <cell r="L2078" t="str">
            <v>MARTINEZ</v>
          </cell>
          <cell r="M2078">
            <v>3000</v>
          </cell>
          <cell r="N2078">
            <v>2.57</v>
          </cell>
          <cell r="O2078" t="str">
            <v>SEMANAL</v>
          </cell>
          <cell r="P2078">
            <v>40219</v>
          </cell>
        </row>
        <row r="2079">
          <cell r="B2079">
            <v>2133</v>
          </cell>
          <cell r="C2079"/>
          <cell r="D2079" t="str">
            <v>D</v>
          </cell>
          <cell r="E2079" t="str">
            <v>LIQUIDADO</v>
          </cell>
          <cell r="F2079"/>
          <cell r="G2079" t="str">
            <v>PERSONAL</v>
          </cell>
          <cell r="H2079" t="str">
            <v>Josefina Ochoa</v>
          </cell>
          <cell r="I2079"/>
          <cell r="J2079" t="str">
            <v>ARIANA YAZMIN</v>
          </cell>
          <cell r="K2079" t="str">
            <v>PONCE</v>
          </cell>
          <cell r="L2079" t="str">
            <v>RODRIGUEZ</v>
          </cell>
          <cell r="M2079">
            <v>20000</v>
          </cell>
          <cell r="N2079">
            <v>2</v>
          </cell>
          <cell r="O2079" t="str">
            <v>SEMANAL</v>
          </cell>
          <cell r="P2079">
            <v>40219</v>
          </cell>
        </row>
        <row r="2080">
          <cell r="B2080">
            <v>2134</v>
          </cell>
          <cell r="C2080"/>
          <cell r="D2080" t="str">
            <v>C</v>
          </cell>
          <cell r="E2080" t="str">
            <v>LIQUIDADO</v>
          </cell>
          <cell r="F2080"/>
          <cell r="G2080" t="str">
            <v>PERSONAL</v>
          </cell>
          <cell r="H2080" t="str">
            <v>Angelica Tabares Lopez</v>
          </cell>
          <cell r="I2080"/>
          <cell r="J2080" t="str">
            <v>KARINA LIZBETH</v>
          </cell>
          <cell r="K2080" t="str">
            <v>CHICA</v>
          </cell>
          <cell r="L2080" t="str">
            <v>JUAREZ</v>
          </cell>
          <cell r="M2080">
            <v>5000</v>
          </cell>
          <cell r="N2080">
            <v>2.33</v>
          </cell>
          <cell r="O2080" t="str">
            <v>SEMANAL</v>
          </cell>
          <cell r="P2080">
            <v>40219</v>
          </cell>
        </row>
        <row r="2081">
          <cell r="B2081">
            <v>2135</v>
          </cell>
          <cell r="C2081"/>
          <cell r="D2081" t="str">
            <v>D</v>
          </cell>
          <cell r="E2081" t="str">
            <v>LIQUIDADO</v>
          </cell>
          <cell r="F2081"/>
          <cell r="G2081" t="str">
            <v>PERSONAL</v>
          </cell>
          <cell r="H2081" t="str">
            <v>Marcela Lopez Munoz</v>
          </cell>
          <cell r="I2081"/>
          <cell r="J2081" t="str">
            <v>JESUS</v>
          </cell>
          <cell r="K2081" t="str">
            <v>ORTEGA</v>
          </cell>
          <cell r="L2081" t="str">
            <v>HERNANDEZ</v>
          </cell>
          <cell r="M2081">
            <v>5000</v>
          </cell>
          <cell r="N2081">
            <v>2.33</v>
          </cell>
          <cell r="O2081" t="str">
            <v>SEMANAL</v>
          </cell>
          <cell r="P2081">
            <v>40219</v>
          </cell>
        </row>
        <row r="2082">
          <cell r="B2082">
            <v>2136</v>
          </cell>
          <cell r="C2082"/>
          <cell r="D2082" t="str">
            <v>D</v>
          </cell>
          <cell r="E2082" t="str">
            <v>LIQUIDADO</v>
          </cell>
          <cell r="F2082"/>
          <cell r="G2082" t="str">
            <v>PERSONAL</v>
          </cell>
          <cell r="H2082" t="str">
            <v>Marcela Lopez Munoz</v>
          </cell>
          <cell r="I2082"/>
          <cell r="J2082" t="str">
            <v>GARY YOEL</v>
          </cell>
          <cell r="K2082" t="str">
            <v>CARMONA</v>
          </cell>
          <cell r="L2082" t="str">
            <v>CERVANTES</v>
          </cell>
          <cell r="M2082">
            <v>5000</v>
          </cell>
          <cell r="N2082">
            <v>2.33</v>
          </cell>
          <cell r="O2082" t="str">
            <v>SEMANAL</v>
          </cell>
          <cell r="P2082">
            <v>40219</v>
          </cell>
        </row>
        <row r="2083">
          <cell r="B2083">
            <v>2137</v>
          </cell>
          <cell r="C2083"/>
          <cell r="D2083" t="str">
            <v>C</v>
          </cell>
          <cell r="E2083" t="str">
            <v>LIQUIDADO</v>
          </cell>
          <cell r="F2083"/>
          <cell r="G2083" t="str">
            <v>PERSONAL</v>
          </cell>
          <cell r="H2083" t="str">
            <v>Monica Flores Mendoza (DF)</v>
          </cell>
          <cell r="I2083"/>
          <cell r="J2083" t="str">
            <v>GERONIMA</v>
          </cell>
          <cell r="K2083" t="str">
            <v>GONZALEZ</v>
          </cell>
          <cell r="L2083" t="str">
            <v>ARCHUNDIA</v>
          </cell>
          <cell r="M2083">
            <v>14000</v>
          </cell>
          <cell r="N2083">
            <v>2.0499999999999998</v>
          </cell>
          <cell r="O2083" t="str">
            <v>SEMANAL</v>
          </cell>
          <cell r="P2083">
            <v>40220</v>
          </cell>
        </row>
        <row r="2084">
          <cell r="B2084">
            <v>2138</v>
          </cell>
          <cell r="C2084"/>
          <cell r="D2084" t="str">
            <v>D</v>
          </cell>
          <cell r="E2084" t="str">
            <v>LIQUIDADO</v>
          </cell>
          <cell r="F2084"/>
          <cell r="G2084" t="str">
            <v>PERSONAL</v>
          </cell>
          <cell r="H2084" t="str">
            <v>Josefina Ochoa</v>
          </cell>
          <cell r="I2084"/>
          <cell r="J2084" t="str">
            <v>BLANCA CECILIA</v>
          </cell>
          <cell r="K2084" t="str">
            <v>SALAZAR</v>
          </cell>
          <cell r="L2084" t="str">
            <v>RAMIREZ</v>
          </cell>
          <cell r="M2084">
            <v>10000</v>
          </cell>
          <cell r="N2084">
            <v>2.15</v>
          </cell>
          <cell r="O2084" t="str">
            <v>SEMANAL</v>
          </cell>
          <cell r="P2084">
            <v>40220</v>
          </cell>
        </row>
        <row r="2085">
          <cell r="B2085">
            <v>2139</v>
          </cell>
          <cell r="C2085"/>
          <cell r="D2085" t="str">
            <v>B</v>
          </cell>
          <cell r="E2085" t="str">
            <v>LIQUIDADO</v>
          </cell>
          <cell r="F2085"/>
          <cell r="G2085" t="str">
            <v>PERSONAL</v>
          </cell>
          <cell r="H2085" t="str">
            <v>Monica Flores Mendoza (DF)</v>
          </cell>
          <cell r="I2085"/>
          <cell r="J2085" t="str">
            <v>RAUL</v>
          </cell>
          <cell r="K2085" t="str">
            <v>PEREZ</v>
          </cell>
          <cell r="L2085" t="str">
            <v>CARRILLO</v>
          </cell>
          <cell r="M2085">
            <v>6000</v>
          </cell>
          <cell r="N2085">
            <v>4.5199999999999996</v>
          </cell>
          <cell r="O2085" t="str">
            <v>CATORCENAL</v>
          </cell>
          <cell r="P2085">
            <v>40220</v>
          </cell>
        </row>
        <row r="2086">
          <cell r="B2086">
            <v>2140</v>
          </cell>
          <cell r="C2086"/>
          <cell r="D2086" t="str">
            <v>B</v>
          </cell>
          <cell r="E2086" t="str">
            <v>LIQUIDADO</v>
          </cell>
          <cell r="F2086"/>
          <cell r="G2086" t="str">
            <v>PERSONAL</v>
          </cell>
          <cell r="H2086" t="str">
            <v>Monica Flores Mendoza (DF)</v>
          </cell>
          <cell r="I2086"/>
          <cell r="J2086" t="str">
            <v>RODOLFO</v>
          </cell>
          <cell r="K2086" t="str">
            <v>PILLADO</v>
          </cell>
          <cell r="L2086" t="str">
            <v>DETTMER</v>
          </cell>
          <cell r="M2086">
            <v>10000</v>
          </cell>
          <cell r="N2086">
            <v>2.15</v>
          </cell>
          <cell r="O2086" t="str">
            <v>SEMANAL</v>
          </cell>
          <cell r="P2086">
            <v>40220</v>
          </cell>
        </row>
        <row r="2087">
          <cell r="B2087">
            <v>2141</v>
          </cell>
          <cell r="C2087"/>
          <cell r="D2087" t="str">
            <v>B</v>
          </cell>
          <cell r="E2087" t="str">
            <v>LIQUIDADO</v>
          </cell>
          <cell r="F2087"/>
          <cell r="G2087" t="str">
            <v>PERSONAL</v>
          </cell>
          <cell r="H2087" t="str">
            <v>Marcela Lopez Munoz</v>
          </cell>
          <cell r="I2087"/>
          <cell r="J2087" t="str">
            <v>MATILDE MARTINA</v>
          </cell>
          <cell r="K2087" t="str">
            <v>DOMINGUEZ</v>
          </cell>
          <cell r="L2087" t="str">
            <v>VALDEZ</v>
          </cell>
          <cell r="M2087">
            <v>10000</v>
          </cell>
          <cell r="N2087">
            <v>1.87</v>
          </cell>
          <cell r="O2087" t="str">
            <v>SEMANAL</v>
          </cell>
          <cell r="P2087">
            <v>40220</v>
          </cell>
        </row>
        <row r="2088">
          <cell r="B2088">
            <v>2142</v>
          </cell>
          <cell r="C2088"/>
          <cell r="D2088" t="str">
            <v>B</v>
          </cell>
          <cell r="E2088" t="str">
            <v>LIQUIDADO</v>
          </cell>
          <cell r="F2088"/>
          <cell r="G2088" t="str">
            <v>PERSONAL</v>
          </cell>
          <cell r="H2088" t="str">
            <v>Marcela Lopez Munoz</v>
          </cell>
          <cell r="I2088"/>
          <cell r="J2088" t="str">
            <v>IRMA</v>
          </cell>
          <cell r="K2088" t="str">
            <v>VILLEDA</v>
          </cell>
          <cell r="L2088" t="str">
            <v>CRUZ</v>
          </cell>
          <cell r="M2088">
            <v>8000</v>
          </cell>
          <cell r="N2088">
            <v>2.19</v>
          </cell>
          <cell r="O2088" t="str">
            <v>SEMANAL</v>
          </cell>
          <cell r="P2088">
            <v>40220</v>
          </cell>
        </row>
        <row r="2089">
          <cell r="B2089">
            <v>2143</v>
          </cell>
          <cell r="C2089"/>
          <cell r="D2089" t="str">
            <v>D</v>
          </cell>
          <cell r="E2089" t="str">
            <v>LIQUIDADO</v>
          </cell>
          <cell r="F2089"/>
          <cell r="G2089" t="str">
            <v>PERSONAL</v>
          </cell>
          <cell r="H2089" t="str">
            <v>Marcela Lopez Munoz</v>
          </cell>
          <cell r="I2089"/>
          <cell r="J2089" t="str">
            <v>JOSE ALFONSO</v>
          </cell>
          <cell r="K2089" t="str">
            <v>LAGUNA</v>
          </cell>
          <cell r="L2089" t="str">
            <v>CONTRERAS</v>
          </cell>
          <cell r="M2089">
            <v>8000</v>
          </cell>
          <cell r="N2089">
            <v>2.19</v>
          </cell>
          <cell r="O2089" t="str">
            <v>SEMANAL</v>
          </cell>
          <cell r="P2089">
            <v>40228</v>
          </cell>
        </row>
        <row r="2090">
          <cell r="B2090">
            <v>2144</v>
          </cell>
          <cell r="C2090"/>
          <cell r="D2090" t="str">
            <v>B</v>
          </cell>
          <cell r="E2090" t="str">
            <v>LIQUIDADO</v>
          </cell>
          <cell r="F2090"/>
          <cell r="G2090" t="str">
            <v>PERSONAL</v>
          </cell>
          <cell r="H2090" t="str">
            <v>Marcela Lopez Munoz</v>
          </cell>
          <cell r="I2090"/>
          <cell r="J2090" t="str">
            <v>NORMA ANGELICA</v>
          </cell>
          <cell r="K2090" t="str">
            <v>RAMIREZ</v>
          </cell>
          <cell r="L2090" t="str">
            <v>ORTEGA</v>
          </cell>
          <cell r="M2090">
            <v>6000</v>
          </cell>
          <cell r="N2090">
            <v>2.2599999999999998</v>
          </cell>
          <cell r="O2090" t="str">
            <v>SEMANAL</v>
          </cell>
          <cell r="P2090">
            <v>40221</v>
          </cell>
        </row>
        <row r="2091">
          <cell r="B2091">
            <v>2145</v>
          </cell>
          <cell r="C2091"/>
          <cell r="D2091" t="str">
            <v>B</v>
          </cell>
          <cell r="E2091" t="str">
            <v>LIQUIDADO</v>
          </cell>
          <cell r="F2091"/>
          <cell r="G2091" t="str">
            <v>PERSONAL</v>
          </cell>
          <cell r="H2091" t="str">
            <v>Marcela Lopez Munoz</v>
          </cell>
          <cell r="I2091"/>
          <cell r="J2091" t="str">
            <v>MARIA ISABEL</v>
          </cell>
          <cell r="K2091" t="str">
            <v>CURIEL</v>
          </cell>
          <cell r="L2091" t="str">
            <v>PEREZ</v>
          </cell>
          <cell r="M2091">
            <v>3000</v>
          </cell>
          <cell r="N2091">
            <v>2.57</v>
          </cell>
          <cell r="O2091" t="str">
            <v>SEMANAL</v>
          </cell>
          <cell r="P2091">
            <v>40221</v>
          </cell>
        </row>
        <row r="2092">
          <cell r="B2092">
            <v>2146</v>
          </cell>
          <cell r="C2092"/>
          <cell r="D2092" t="str">
            <v>D</v>
          </cell>
          <cell r="E2092" t="str">
            <v>LIQUIDADO</v>
          </cell>
          <cell r="F2092"/>
          <cell r="G2092" t="str">
            <v>PERSONAL</v>
          </cell>
          <cell r="H2092" t="str">
            <v>Josefina Ochoa</v>
          </cell>
          <cell r="I2092"/>
          <cell r="J2092" t="str">
            <v>GLORIA RUBI</v>
          </cell>
          <cell r="K2092" t="str">
            <v>CARINO</v>
          </cell>
          <cell r="L2092" t="str">
            <v>RIOS</v>
          </cell>
          <cell r="M2092">
            <v>3000</v>
          </cell>
          <cell r="N2092">
            <v>2.57</v>
          </cell>
          <cell r="O2092" t="str">
            <v>SEMANAL</v>
          </cell>
          <cell r="P2092">
            <v>40221</v>
          </cell>
        </row>
        <row r="2093">
          <cell r="B2093">
            <v>2147</v>
          </cell>
          <cell r="C2093"/>
          <cell r="D2093" t="str">
            <v>B</v>
          </cell>
          <cell r="E2093" t="str">
            <v>LIQUIDADO</v>
          </cell>
          <cell r="F2093"/>
          <cell r="G2093" t="str">
            <v>PERSONAL</v>
          </cell>
          <cell r="H2093" t="str">
            <v>Marcela Lopez Munoz</v>
          </cell>
          <cell r="I2093"/>
          <cell r="J2093" t="str">
            <v>VERONICA</v>
          </cell>
          <cell r="K2093" t="str">
            <v>LOPEZ</v>
          </cell>
          <cell r="L2093" t="str">
            <v>MORALES</v>
          </cell>
          <cell r="M2093">
            <v>3000</v>
          </cell>
          <cell r="N2093">
            <v>2.57</v>
          </cell>
          <cell r="O2093" t="str">
            <v>SEMANAL</v>
          </cell>
          <cell r="P2093">
            <v>40224</v>
          </cell>
        </row>
        <row r="2094">
          <cell r="B2094">
            <v>2148</v>
          </cell>
          <cell r="C2094"/>
          <cell r="D2094" t="str">
            <v>D</v>
          </cell>
          <cell r="E2094" t="str">
            <v>LIQUIDADO</v>
          </cell>
          <cell r="F2094"/>
          <cell r="G2094" t="str">
            <v>PERSONAL</v>
          </cell>
          <cell r="H2094" t="str">
            <v>Marcela Lopez Munoz</v>
          </cell>
          <cell r="I2094"/>
          <cell r="J2094" t="str">
            <v>MARIA DEL REFUGIO</v>
          </cell>
          <cell r="K2094" t="str">
            <v>CAMACHO</v>
          </cell>
          <cell r="L2094" t="str">
            <v>ROQUE</v>
          </cell>
          <cell r="M2094">
            <v>10000</v>
          </cell>
          <cell r="N2094">
            <v>3.8</v>
          </cell>
          <cell r="O2094" t="str">
            <v>QUINCENAL</v>
          </cell>
          <cell r="P2094">
            <v>40224</v>
          </cell>
        </row>
        <row r="2095">
          <cell r="B2095">
            <v>2149</v>
          </cell>
          <cell r="C2095"/>
          <cell r="D2095" t="str">
            <v>A</v>
          </cell>
          <cell r="E2095" t="str">
            <v>LIQUIDADO</v>
          </cell>
          <cell r="F2095"/>
          <cell r="G2095" t="str">
            <v>PERSONAL</v>
          </cell>
          <cell r="H2095" t="str">
            <v>Monica Flores Mendoza (DF)</v>
          </cell>
          <cell r="I2095"/>
          <cell r="J2095" t="str">
            <v>ROSARIO</v>
          </cell>
          <cell r="K2095" t="str">
            <v>OROZCO</v>
          </cell>
          <cell r="L2095" t="str">
            <v>GONZALEZ</v>
          </cell>
          <cell r="M2095">
            <v>6000</v>
          </cell>
          <cell r="N2095">
            <v>2.2599999999999998</v>
          </cell>
          <cell r="O2095" t="str">
            <v>SEMANAL</v>
          </cell>
          <cell r="P2095">
            <v>40224</v>
          </cell>
        </row>
        <row r="2096">
          <cell r="B2096">
            <v>2150</v>
          </cell>
          <cell r="C2096"/>
          <cell r="D2096" t="str">
            <v>C</v>
          </cell>
          <cell r="E2096" t="str">
            <v>LIQUIDADO</v>
          </cell>
          <cell r="F2096"/>
          <cell r="G2096" t="str">
            <v>PERSONAL</v>
          </cell>
          <cell r="H2096" t="str">
            <v>Marcela Lopez Munoz</v>
          </cell>
          <cell r="I2096"/>
          <cell r="J2096" t="str">
            <v>ESPERANZA</v>
          </cell>
          <cell r="K2096" t="str">
            <v>MORALES</v>
          </cell>
          <cell r="L2096" t="str">
            <v>MOLINA</v>
          </cell>
          <cell r="M2096">
            <v>3000</v>
          </cell>
          <cell r="N2096">
            <v>2.57</v>
          </cell>
          <cell r="O2096" t="str">
            <v>SEMANAL</v>
          </cell>
          <cell r="P2096">
            <v>40224</v>
          </cell>
        </row>
        <row r="2097">
          <cell r="B2097">
            <v>2151</v>
          </cell>
          <cell r="C2097"/>
          <cell r="D2097" t="str">
            <v>C</v>
          </cell>
          <cell r="E2097" t="str">
            <v>LIQUIDADO</v>
          </cell>
          <cell r="F2097"/>
          <cell r="G2097" t="str">
            <v>PERSONAL</v>
          </cell>
          <cell r="H2097" t="str">
            <v>Administracion</v>
          </cell>
          <cell r="I2097"/>
          <cell r="J2097" t="str">
            <v>Agustin</v>
          </cell>
          <cell r="K2097" t="str">
            <v>Manzo</v>
          </cell>
          <cell r="L2097" t="str">
            <v>Cardona</v>
          </cell>
          <cell r="M2097">
            <v>18000</v>
          </cell>
          <cell r="N2097">
            <v>4.1399999999999997</v>
          </cell>
          <cell r="O2097" t="str">
            <v>MENSUAL</v>
          </cell>
          <cell r="P2097">
            <v>40225</v>
          </cell>
        </row>
        <row r="2098">
          <cell r="B2098">
            <v>2152</v>
          </cell>
          <cell r="C2098"/>
          <cell r="D2098" t="str">
            <v>B</v>
          </cell>
          <cell r="E2098" t="str">
            <v>LIQUIDADO</v>
          </cell>
          <cell r="F2098"/>
          <cell r="G2098" t="str">
            <v>PERSONAL</v>
          </cell>
          <cell r="H2098" t="str">
            <v>Monica Flores Mendoza (DF)</v>
          </cell>
          <cell r="I2098"/>
          <cell r="J2098" t="str">
            <v>MARTIN</v>
          </cell>
          <cell r="K2098" t="str">
            <v>GAMEZ</v>
          </cell>
          <cell r="L2098"/>
          <cell r="M2098">
            <v>7000</v>
          </cell>
          <cell r="N2098">
            <v>2.23</v>
          </cell>
          <cell r="O2098" t="str">
            <v>SEMANAL</v>
          </cell>
          <cell r="P2098">
            <v>40225</v>
          </cell>
        </row>
        <row r="2099">
          <cell r="B2099">
            <v>2153</v>
          </cell>
          <cell r="C2099"/>
          <cell r="D2099" t="str">
            <v>B</v>
          </cell>
          <cell r="E2099" t="str">
            <v>LIQUIDADO</v>
          </cell>
          <cell r="F2099"/>
          <cell r="G2099" t="str">
            <v>PERSONAL</v>
          </cell>
          <cell r="H2099" t="str">
            <v>Marcela Lopez Munoz</v>
          </cell>
          <cell r="I2099"/>
          <cell r="J2099" t="str">
            <v>ARACELI</v>
          </cell>
          <cell r="K2099" t="str">
            <v>ORTEGA</v>
          </cell>
          <cell r="L2099" t="str">
            <v>RUIZ</v>
          </cell>
          <cell r="M2099">
            <v>5000</v>
          </cell>
          <cell r="N2099">
            <v>2.33</v>
          </cell>
          <cell r="O2099" t="str">
            <v>SEMANAL</v>
          </cell>
          <cell r="P2099">
            <v>40225</v>
          </cell>
        </row>
        <row r="2100">
          <cell r="B2100">
            <v>2154</v>
          </cell>
          <cell r="C2100"/>
          <cell r="D2100" t="str">
            <v>B</v>
          </cell>
          <cell r="E2100" t="str">
            <v>LIQUIDADO</v>
          </cell>
          <cell r="F2100"/>
          <cell r="G2100" t="str">
            <v>PERSONAL</v>
          </cell>
          <cell r="H2100" t="str">
            <v>Angelica Tabares Lopez</v>
          </cell>
          <cell r="I2100"/>
          <cell r="J2100" t="str">
            <v>NOE</v>
          </cell>
          <cell r="K2100" t="str">
            <v>SANCHEZ</v>
          </cell>
          <cell r="L2100" t="str">
            <v>GALVAN</v>
          </cell>
          <cell r="M2100">
            <v>7000</v>
          </cell>
          <cell r="N2100">
            <v>2.23</v>
          </cell>
          <cell r="O2100" t="str">
            <v>SEMANAL</v>
          </cell>
          <cell r="P2100">
            <v>40225</v>
          </cell>
        </row>
        <row r="2101">
          <cell r="B2101">
            <v>2155</v>
          </cell>
          <cell r="C2101"/>
          <cell r="D2101" t="str">
            <v>B</v>
          </cell>
          <cell r="E2101" t="str">
            <v>LIQUIDADO</v>
          </cell>
          <cell r="F2101"/>
          <cell r="G2101" t="str">
            <v>PERSONAL</v>
          </cell>
          <cell r="H2101" t="str">
            <v>Angelica Tabares Lopez</v>
          </cell>
          <cell r="I2101"/>
          <cell r="J2101" t="str">
            <v>MARIA LORENZA</v>
          </cell>
          <cell r="K2101" t="str">
            <v>NONATO</v>
          </cell>
          <cell r="L2101" t="str">
            <v>SANCHEZ</v>
          </cell>
          <cell r="M2101">
            <v>4000</v>
          </cell>
          <cell r="N2101">
            <v>2.4</v>
          </cell>
          <cell r="O2101" t="str">
            <v>SEMANAL</v>
          </cell>
          <cell r="P2101">
            <v>40225</v>
          </cell>
        </row>
        <row r="2102">
          <cell r="B2102">
            <v>2156</v>
          </cell>
          <cell r="C2102"/>
          <cell r="D2102" t="str">
            <v>B</v>
          </cell>
          <cell r="E2102" t="str">
            <v>LIQUIDADO</v>
          </cell>
          <cell r="F2102"/>
          <cell r="G2102" t="str">
            <v>PERSONAL</v>
          </cell>
          <cell r="H2102" t="str">
            <v>Monica Flores Mendoza (DF)</v>
          </cell>
          <cell r="I2102"/>
          <cell r="J2102" t="str">
            <v>TOMASA</v>
          </cell>
          <cell r="K2102" t="str">
            <v>ALVARADO</v>
          </cell>
          <cell r="L2102" t="str">
            <v>RAMIREZ</v>
          </cell>
          <cell r="M2102">
            <v>10000</v>
          </cell>
          <cell r="N2102">
            <v>2.15</v>
          </cell>
          <cell r="O2102" t="str">
            <v>SEMANAL</v>
          </cell>
          <cell r="P2102">
            <v>40225</v>
          </cell>
        </row>
        <row r="2103">
          <cell r="B2103">
            <v>2157</v>
          </cell>
          <cell r="C2103"/>
          <cell r="D2103" t="str">
            <v>C</v>
          </cell>
          <cell r="E2103" t="str">
            <v>LIQUIDADO</v>
          </cell>
          <cell r="F2103"/>
          <cell r="G2103" t="str">
            <v>PERSONAL</v>
          </cell>
          <cell r="H2103" t="str">
            <v>Marcela Lopez Munoz</v>
          </cell>
          <cell r="I2103"/>
          <cell r="J2103" t="str">
            <v>YURIDIA</v>
          </cell>
          <cell r="K2103" t="str">
            <v>DOMINGUEZ</v>
          </cell>
          <cell r="L2103" t="str">
            <v>SANTIAGO</v>
          </cell>
          <cell r="M2103">
            <v>4000</v>
          </cell>
          <cell r="N2103">
            <v>2.4</v>
          </cell>
          <cell r="O2103" t="str">
            <v>SEMANAL</v>
          </cell>
          <cell r="P2103">
            <v>40225</v>
          </cell>
        </row>
        <row r="2104">
          <cell r="B2104">
            <v>2158</v>
          </cell>
          <cell r="C2104"/>
          <cell r="D2104" t="str">
            <v>D</v>
          </cell>
          <cell r="E2104" t="str">
            <v>LIQUIDADO</v>
          </cell>
          <cell r="F2104"/>
          <cell r="G2104" t="str">
            <v>PERSONAL</v>
          </cell>
          <cell r="H2104" t="str">
            <v>Marcela Lopez Munoz</v>
          </cell>
          <cell r="I2104"/>
          <cell r="J2104" t="str">
            <v>Jose Felix</v>
          </cell>
          <cell r="K2104" t="str">
            <v>Serafin</v>
          </cell>
          <cell r="L2104" t="str">
            <v>Trinidad</v>
          </cell>
          <cell r="M2104">
            <v>6500</v>
          </cell>
          <cell r="N2104">
            <v>2.2400000000000002</v>
          </cell>
          <cell r="O2104" t="str">
            <v>SEMANAL</v>
          </cell>
          <cell r="P2104">
            <v>40225</v>
          </cell>
        </row>
        <row r="2105">
          <cell r="B2105">
            <v>2159</v>
          </cell>
          <cell r="C2105"/>
          <cell r="D2105" t="str">
            <v>D</v>
          </cell>
          <cell r="E2105" t="str">
            <v>LIQUIDADO</v>
          </cell>
          <cell r="F2105"/>
          <cell r="G2105" t="str">
            <v>PERSONAL</v>
          </cell>
          <cell r="H2105" t="str">
            <v>Administracion</v>
          </cell>
          <cell r="I2105"/>
          <cell r="J2105" t="str">
            <v>FEDERICO</v>
          </cell>
          <cell r="K2105" t="str">
            <v>SANCHEZ</v>
          </cell>
          <cell r="L2105" t="str">
            <v>CERVANTES</v>
          </cell>
          <cell r="M2105">
            <v>30000</v>
          </cell>
          <cell r="N2105">
            <v>1.69</v>
          </cell>
          <cell r="O2105" t="str">
            <v>MENSUAL</v>
          </cell>
          <cell r="P2105">
            <v>40225</v>
          </cell>
        </row>
        <row r="2106">
          <cell r="B2106">
            <v>2160</v>
          </cell>
          <cell r="C2106"/>
          <cell r="D2106" t="str">
            <v>B</v>
          </cell>
          <cell r="E2106" t="str">
            <v>LIQUIDADO</v>
          </cell>
          <cell r="F2106"/>
          <cell r="G2106" t="str">
            <v>PERSONAL</v>
          </cell>
          <cell r="H2106" t="str">
            <v>Marcela Lopez Munoz</v>
          </cell>
          <cell r="I2106"/>
          <cell r="J2106" t="str">
            <v>JESSICA GUADALUPE</v>
          </cell>
          <cell r="K2106" t="str">
            <v>GONZALEZ</v>
          </cell>
          <cell r="L2106" t="str">
            <v>PEREZ</v>
          </cell>
          <cell r="M2106">
            <v>15000</v>
          </cell>
          <cell r="N2106">
            <v>1.78</v>
          </cell>
          <cell r="O2106" t="str">
            <v>SEMANAL</v>
          </cell>
          <cell r="P2106">
            <v>40225</v>
          </cell>
        </row>
        <row r="2107">
          <cell r="B2107">
            <v>2161</v>
          </cell>
          <cell r="C2107"/>
          <cell r="D2107" t="str">
            <v>B</v>
          </cell>
          <cell r="E2107" t="str">
            <v>LIQUIDADO</v>
          </cell>
          <cell r="F2107"/>
          <cell r="G2107" t="str">
            <v>PERSONAL</v>
          </cell>
          <cell r="H2107" t="str">
            <v>Marcela Lopez Munoz</v>
          </cell>
          <cell r="I2107"/>
          <cell r="J2107" t="str">
            <v>Carolina</v>
          </cell>
          <cell r="K2107" t="str">
            <v>Garcia</v>
          </cell>
          <cell r="L2107" t="str">
            <v>Torres</v>
          </cell>
          <cell r="M2107">
            <v>10000</v>
          </cell>
          <cell r="N2107">
            <v>1.87</v>
          </cell>
          <cell r="O2107" t="str">
            <v>SEMANAL</v>
          </cell>
          <cell r="P2107">
            <v>40228</v>
          </cell>
        </row>
        <row r="2108">
          <cell r="B2108">
            <v>2162</v>
          </cell>
          <cell r="C2108"/>
          <cell r="D2108" t="str">
            <v>B</v>
          </cell>
          <cell r="E2108" t="str">
            <v>LIQUIDADO</v>
          </cell>
          <cell r="F2108"/>
          <cell r="G2108" t="str">
            <v>PERSONAL</v>
          </cell>
          <cell r="H2108" t="str">
            <v>Monica Flores Mendoza (DF)</v>
          </cell>
          <cell r="I2108"/>
          <cell r="J2108" t="str">
            <v>RODRIGO</v>
          </cell>
          <cell r="K2108" t="str">
            <v>ALVARADO</v>
          </cell>
          <cell r="L2108" t="str">
            <v>RAMIREZ</v>
          </cell>
          <cell r="M2108">
            <v>6000</v>
          </cell>
          <cell r="N2108">
            <v>2.2599999999999998</v>
          </cell>
          <cell r="O2108" t="str">
            <v>SEMANAL</v>
          </cell>
          <cell r="P2108">
            <v>40225</v>
          </cell>
        </row>
        <row r="2109">
          <cell r="B2109">
            <v>2163</v>
          </cell>
          <cell r="C2109"/>
          <cell r="D2109" t="str">
            <v>D</v>
          </cell>
          <cell r="E2109" t="str">
            <v>LIQUIDADO</v>
          </cell>
          <cell r="F2109"/>
          <cell r="G2109" t="str">
            <v>PERSONAL</v>
          </cell>
          <cell r="H2109" t="str">
            <v>Monica Flores Mendoza (DF)</v>
          </cell>
          <cell r="I2109"/>
          <cell r="J2109" t="str">
            <v>OSCAR</v>
          </cell>
          <cell r="K2109" t="str">
            <v>GONZALEZ</v>
          </cell>
          <cell r="L2109" t="str">
            <v>TENIENTE</v>
          </cell>
          <cell r="M2109">
            <v>5000</v>
          </cell>
          <cell r="N2109">
            <v>4.66</v>
          </cell>
          <cell r="O2109" t="str">
            <v>CATORCENAL</v>
          </cell>
          <cell r="P2109">
            <v>40225</v>
          </cell>
        </row>
        <row r="2110">
          <cell r="B2110">
            <v>2164</v>
          </cell>
          <cell r="C2110"/>
          <cell r="D2110" t="str">
            <v>B</v>
          </cell>
          <cell r="E2110" t="str">
            <v>LIQUIDADO</v>
          </cell>
          <cell r="F2110"/>
          <cell r="G2110" t="str">
            <v>PERSONAL</v>
          </cell>
          <cell r="H2110" t="str">
            <v>Josefina Ochoa</v>
          </cell>
          <cell r="I2110"/>
          <cell r="J2110" t="str">
            <v>JOSE MARTIN</v>
          </cell>
          <cell r="K2110" t="str">
            <v>CAPISTRAN</v>
          </cell>
          <cell r="L2110" t="str">
            <v>MARTINEZ</v>
          </cell>
          <cell r="M2110">
            <v>15000</v>
          </cell>
          <cell r="N2110">
            <v>2</v>
          </cell>
          <cell r="O2110" t="str">
            <v>SEMANAL</v>
          </cell>
          <cell r="P2110">
            <v>40225</v>
          </cell>
        </row>
        <row r="2111">
          <cell r="B2111">
            <v>2165</v>
          </cell>
          <cell r="C2111"/>
          <cell r="D2111" t="str">
            <v>C</v>
          </cell>
          <cell r="E2111" t="str">
            <v>LIQUIDADO</v>
          </cell>
          <cell r="F2111"/>
          <cell r="G2111" t="str">
            <v>PERSONAL</v>
          </cell>
          <cell r="H2111" t="str">
            <v>Marcela Lopez Munoz</v>
          </cell>
          <cell r="I2111"/>
          <cell r="J2111" t="str">
            <v>NOELIA</v>
          </cell>
          <cell r="K2111" t="str">
            <v>ORDAZ</v>
          </cell>
          <cell r="L2111" t="str">
            <v>FLORES</v>
          </cell>
          <cell r="M2111">
            <v>5000</v>
          </cell>
          <cell r="N2111">
            <v>2.33</v>
          </cell>
          <cell r="O2111" t="str">
            <v>SEMANAL</v>
          </cell>
          <cell r="P2111">
            <v>40231</v>
          </cell>
        </row>
        <row r="2112">
          <cell r="B2112">
            <v>2166</v>
          </cell>
          <cell r="C2112"/>
          <cell r="D2112" t="str">
            <v>D</v>
          </cell>
          <cell r="E2112" t="str">
            <v>LIQUIDADO</v>
          </cell>
          <cell r="F2112"/>
          <cell r="G2112" t="str">
            <v>PERSONAL</v>
          </cell>
          <cell r="H2112" t="str">
            <v>Josefina Ochoa</v>
          </cell>
          <cell r="I2112"/>
          <cell r="J2112" t="str">
            <v>FAVIOLA</v>
          </cell>
          <cell r="K2112" t="str">
            <v>SALINAS</v>
          </cell>
          <cell r="L2112" t="str">
            <v>SANCHEZ</v>
          </cell>
          <cell r="M2112">
            <v>5000</v>
          </cell>
          <cell r="N2112">
            <v>2.33</v>
          </cell>
          <cell r="O2112" t="str">
            <v>SEMANAL</v>
          </cell>
          <cell r="P2112">
            <v>40225</v>
          </cell>
        </row>
        <row r="2113">
          <cell r="B2113">
            <v>2167</v>
          </cell>
          <cell r="C2113"/>
          <cell r="D2113" t="str">
            <v>D</v>
          </cell>
          <cell r="E2113" t="str">
            <v>LIQUIDADO</v>
          </cell>
          <cell r="F2113"/>
          <cell r="G2113" t="str">
            <v>PERSONAL</v>
          </cell>
          <cell r="H2113" t="str">
            <v>Josefina Ochoa</v>
          </cell>
          <cell r="I2113"/>
          <cell r="J2113" t="str">
            <v>JESICA</v>
          </cell>
          <cell r="K2113" t="str">
            <v>MATILDES</v>
          </cell>
          <cell r="L2113" t="str">
            <v>LOPEZ</v>
          </cell>
          <cell r="M2113">
            <v>10000</v>
          </cell>
          <cell r="N2113">
            <v>2.15</v>
          </cell>
          <cell r="O2113" t="str">
            <v>SEMANAL</v>
          </cell>
          <cell r="P2113">
            <v>40227</v>
          </cell>
        </row>
        <row r="2114">
          <cell r="B2114">
            <v>2168</v>
          </cell>
          <cell r="C2114"/>
          <cell r="D2114" t="str">
            <v>B</v>
          </cell>
          <cell r="E2114" t="str">
            <v>LIQUIDADO</v>
          </cell>
          <cell r="F2114"/>
          <cell r="G2114" t="str">
            <v>PERSONAL</v>
          </cell>
          <cell r="H2114" t="str">
            <v>Josefina Ochoa</v>
          </cell>
          <cell r="I2114"/>
          <cell r="J2114" t="str">
            <v>FELIX</v>
          </cell>
          <cell r="K2114" t="str">
            <v>REYES</v>
          </cell>
          <cell r="L2114" t="str">
            <v>TAMAYO</v>
          </cell>
          <cell r="M2114">
            <v>4000</v>
          </cell>
          <cell r="N2114">
            <v>4.8</v>
          </cell>
          <cell r="O2114" t="str">
            <v>CATORCENAL</v>
          </cell>
          <cell r="P2114">
            <v>40227</v>
          </cell>
        </row>
        <row r="2115">
          <cell r="B2115">
            <v>2169</v>
          </cell>
          <cell r="C2115"/>
          <cell r="D2115" t="str">
            <v>D</v>
          </cell>
          <cell r="E2115" t="str">
            <v>LIQUIDADO</v>
          </cell>
          <cell r="F2115"/>
          <cell r="G2115" t="str">
            <v>PERSONAL</v>
          </cell>
          <cell r="H2115" t="str">
            <v>Angelica Tabares Lopez</v>
          </cell>
          <cell r="I2115"/>
          <cell r="J2115" t="str">
            <v>YOLANDA</v>
          </cell>
          <cell r="K2115" t="str">
            <v>SOTELO</v>
          </cell>
          <cell r="L2115" t="str">
            <v>IBARRA</v>
          </cell>
          <cell r="M2115">
            <v>5000</v>
          </cell>
          <cell r="N2115">
            <v>4.66</v>
          </cell>
          <cell r="O2115" t="str">
            <v>CATORCENAL</v>
          </cell>
          <cell r="P2115">
            <v>40227</v>
          </cell>
        </row>
        <row r="2116">
          <cell r="B2116">
            <v>2170</v>
          </cell>
          <cell r="C2116"/>
          <cell r="D2116" t="str">
            <v>B</v>
          </cell>
          <cell r="E2116" t="str">
            <v>LIQUIDADO</v>
          </cell>
          <cell r="F2116"/>
          <cell r="G2116" t="str">
            <v>PERSONAL</v>
          </cell>
          <cell r="H2116" t="str">
            <v>Administracion</v>
          </cell>
          <cell r="I2116"/>
          <cell r="J2116" t="str">
            <v>RAUL</v>
          </cell>
          <cell r="K2116" t="str">
            <v>RODRIGUEZ</v>
          </cell>
          <cell r="L2116" t="str">
            <v>YZQUIERDO</v>
          </cell>
          <cell r="M2116">
            <v>40000</v>
          </cell>
          <cell r="N2116">
            <v>4.5999999999999996</v>
          </cell>
          <cell r="O2116" t="str">
            <v>MENSUAL</v>
          </cell>
          <cell r="P2116">
            <v>40227</v>
          </cell>
        </row>
        <row r="2117">
          <cell r="B2117">
            <v>2171</v>
          </cell>
          <cell r="C2117"/>
          <cell r="D2117" t="str">
            <v>C</v>
          </cell>
          <cell r="E2117" t="str">
            <v>LIQUIDADO</v>
          </cell>
          <cell r="F2117"/>
          <cell r="G2117" t="str">
            <v>PERSONAL</v>
          </cell>
          <cell r="H2117" t="str">
            <v>Angelica Tabares Lopez</v>
          </cell>
          <cell r="I2117"/>
          <cell r="J2117" t="str">
            <v>EVODIO</v>
          </cell>
          <cell r="K2117" t="str">
            <v>ESCOBEDO</v>
          </cell>
          <cell r="L2117" t="str">
            <v>JUAREZ</v>
          </cell>
          <cell r="M2117">
            <v>5000</v>
          </cell>
          <cell r="N2117">
            <v>4.66</v>
          </cell>
          <cell r="O2117" t="str">
            <v>CATORCENAL</v>
          </cell>
          <cell r="P2117">
            <v>40227</v>
          </cell>
        </row>
        <row r="2118">
          <cell r="B2118">
            <v>2172</v>
          </cell>
          <cell r="C2118"/>
          <cell r="D2118" t="str">
            <v>D</v>
          </cell>
          <cell r="E2118" t="str">
            <v>LIQUIDADO</v>
          </cell>
          <cell r="F2118"/>
          <cell r="G2118" t="str">
            <v>PERSONAL</v>
          </cell>
          <cell r="H2118" t="str">
            <v>Josefina Ochoa</v>
          </cell>
          <cell r="I2118"/>
          <cell r="J2118" t="str">
            <v>JESUS EDUARDO</v>
          </cell>
          <cell r="K2118" t="str">
            <v>GALAN</v>
          </cell>
          <cell r="L2118" t="str">
            <v>LOPEZ</v>
          </cell>
          <cell r="M2118">
            <v>4000</v>
          </cell>
          <cell r="N2118">
            <v>2.12</v>
          </cell>
          <cell r="O2118" t="str">
            <v>SEMANAL</v>
          </cell>
          <cell r="P2118">
            <v>40228</v>
          </cell>
        </row>
        <row r="2119">
          <cell r="B2119">
            <v>2173</v>
          </cell>
          <cell r="C2119"/>
          <cell r="D2119" t="str">
            <v>D</v>
          </cell>
          <cell r="E2119" t="str">
            <v>COBRANZA EXTERNA</v>
          </cell>
          <cell r="F2119"/>
          <cell r="G2119" t="str">
            <v>PERSONAL</v>
          </cell>
          <cell r="H2119" t="str">
            <v>Marcela Lopez Munoz</v>
          </cell>
          <cell r="I2119"/>
          <cell r="J2119" t="str">
            <v>MARIA LUISA</v>
          </cell>
          <cell r="K2119" t="str">
            <v>RODRIGUEZ</v>
          </cell>
          <cell r="L2119" t="str">
            <v>MAGANA</v>
          </cell>
          <cell r="M2119">
            <v>5000</v>
          </cell>
          <cell r="N2119">
            <v>2.33</v>
          </cell>
          <cell r="O2119" t="str">
            <v>SEMANAL</v>
          </cell>
          <cell r="P2119">
            <v>40228</v>
          </cell>
        </row>
        <row r="2120">
          <cell r="B2120">
            <v>2174</v>
          </cell>
          <cell r="C2120"/>
          <cell r="D2120" t="str">
            <v>B</v>
          </cell>
          <cell r="E2120" t="str">
            <v>LIQUIDADO</v>
          </cell>
          <cell r="F2120"/>
          <cell r="G2120" t="str">
            <v>PERSONAL</v>
          </cell>
          <cell r="H2120" t="str">
            <v>Marcela Lopez Munoz</v>
          </cell>
          <cell r="I2120"/>
          <cell r="J2120" t="str">
            <v>JULIO CESAR</v>
          </cell>
          <cell r="K2120" t="str">
            <v>GARCIA</v>
          </cell>
          <cell r="L2120" t="str">
            <v>ROA</v>
          </cell>
          <cell r="M2120">
            <v>3500</v>
          </cell>
          <cell r="N2120">
            <v>2.44</v>
          </cell>
          <cell r="O2120" t="str">
            <v>SEMANAL</v>
          </cell>
          <cell r="P2120">
            <v>40228</v>
          </cell>
        </row>
        <row r="2121">
          <cell r="B2121">
            <v>2175</v>
          </cell>
          <cell r="C2121"/>
          <cell r="D2121" t="str">
            <v>B</v>
          </cell>
          <cell r="E2121" t="str">
            <v>LIQUIDADO</v>
          </cell>
          <cell r="F2121"/>
          <cell r="G2121" t="str">
            <v>PERSONAL</v>
          </cell>
          <cell r="H2121" t="str">
            <v>Angelica Tabares Lopez</v>
          </cell>
          <cell r="I2121"/>
          <cell r="J2121" t="str">
            <v>YOLANDA</v>
          </cell>
          <cell r="K2121" t="str">
            <v>AGUILAR</v>
          </cell>
          <cell r="L2121" t="str">
            <v>VELA</v>
          </cell>
          <cell r="M2121">
            <v>8000</v>
          </cell>
          <cell r="N2121">
            <v>4.38</v>
          </cell>
          <cell r="O2121" t="str">
            <v>CATORCENAL</v>
          </cell>
          <cell r="P2121">
            <v>40228</v>
          </cell>
        </row>
        <row r="2122">
          <cell r="B2122">
            <v>2176</v>
          </cell>
          <cell r="C2122"/>
          <cell r="D2122" t="str">
            <v>B</v>
          </cell>
          <cell r="E2122" t="str">
            <v>LIQUIDADO</v>
          </cell>
          <cell r="F2122"/>
          <cell r="G2122" t="str">
            <v>PERSONAL</v>
          </cell>
          <cell r="H2122" t="str">
            <v>Angelica Tabares Lopez</v>
          </cell>
          <cell r="I2122"/>
          <cell r="J2122" t="str">
            <v>FERNANDO</v>
          </cell>
          <cell r="K2122" t="str">
            <v>CASASOLA</v>
          </cell>
          <cell r="L2122" t="str">
            <v>NAVA</v>
          </cell>
          <cell r="M2122">
            <v>6000</v>
          </cell>
          <cell r="N2122">
            <v>2.2599999999999998</v>
          </cell>
          <cell r="O2122" t="str">
            <v>SEMANAL</v>
          </cell>
          <cell r="P2122">
            <v>40228</v>
          </cell>
        </row>
        <row r="2123">
          <cell r="B2123">
            <v>2177</v>
          </cell>
          <cell r="C2123"/>
          <cell r="D2123" t="str">
            <v>B</v>
          </cell>
          <cell r="E2123" t="str">
            <v>LIQUIDADO</v>
          </cell>
          <cell r="F2123"/>
          <cell r="G2123" t="str">
            <v>PERSONAL</v>
          </cell>
          <cell r="H2123" t="str">
            <v>Marcela Lopez Munoz</v>
          </cell>
          <cell r="I2123"/>
          <cell r="J2123" t="str">
            <v>BLANCA RUFINA</v>
          </cell>
          <cell r="K2123" t="str">
            <v>AYALA</v>
          </cell>
          <cell r="L2123" t="str">
            <v>JUAREZ</v>
          </cell>
          <cell r="M2123">
            <v>4000</v>
          </cell>
          <cell r="N2123">
            <v>2.4</v>
          </cell>
          <cell r="O2123" t="str">
            <v>SEMANAL</v>
          </cell>
          <cell r="P2123">
            <v>40228</v>
          </cell>
        </row>
        <row r="2124">
          <cell r="B2124">
            <v>2178</v>
          </cell>
          <cell r="C2124"/>
          <cell r="D2124" t="str">
            <v>D</v>
          </cell>
          <cell r="E2124" t="str">
            <v>LIQUIDADO</v>
          </cell>
          <cell r="F2124"/>
          <cell r="G2124" t="str">
            <v>PERSONAL</v>
          </cell>
          <cell r="H2124" t="str">
            <v>Josefina Ochoa</v>
          </cell>
          <cell r="I2124"/>
          <cell r="J2124" t="str">
            <v>GERONIMO</v>
          </cell>
          <cell r="K2124" t="str">
            <v>SILVESTRE</v>
          </cell>
          <cell r="L2124" t="str">
            <v>PEREZ</v>
          </cell>
          <cell r="M2124">
            <v>4000</v>
          </cell>
          <cell r="N2124">
            <v>2.4</v>
          </cell>
          <cell r="O2124" t="str">
            <v>SEMANAL</v>
          </cell>
          <cell r="P2124">
            <v>40228</v>
          </cell>
        </row>
        <row r="2125">
          <cell r="B2125">
            <v>2179</v>
          </cell>
          <cell r="C2125"/>
          <cell r="D2125" t="str">
            <v>D</v>
          </cell>
          <cell r="E2125" t="str">
            <v>LIQUIDADO</v>
          </cell>
          <cell r="F2125"/>
          <cell r="G2125" t="str">
            <v>PERSONAL</v>
          </cell>
          <cell r="H2125" t="str">
            <v>Marcela Lopez Munoz</v>
          </cell>
          <cell r="I2125"/>
          <cell r="J2125" t="str">
            <v>MARIA DOLORES</v>
          </cell>
          <cell r="K2125" t="str">
            <v>HERNANDEZ</v>
          </cell>
          <cell r="L2125" t="str">
            <v>ZARAGOZA</v>
          </cell>
          <cell r="M2125">
            <v>5000</v>
          </cell>
          <cell r="N2125">
            <v>2.33</v>
          </cell>
          <cell r="O2125" t="str">
            <v>SEMANAL</v>
          </cell>
          <cell r="P2125">
            <v>40228</v>
          </cell>
        </row>
        <row r="2126">
          <cell r="B2126">
            <v>2180</v>
          </cell>
          <cell r="C2126"/>
          <cell r="D2126" t="str">
            <v>B</v>
          </cell>
          <cell r="E2126" t="str">
            <v>LIQUIDADO</v>
          </cell>
          <cell r="F2126"/>
          <cell r="G2126" t="str">
            <v>PERSONAL</v>
          </cell>
          <cell r="H2126" t="str">
            <v>Marcela Lopez Munoz</v>
          </cell>
          <cell r="I2126"/>
          <cell r="J2126" t="str">
            <v>MA CRUZ</v>
          </cell>
          <cell r="K2126" t="str">
            <v>SALINAS</v>
          </cell>
          <cell r="L2126" t="str">
            <v>RODRIGUEZ</v>
          </cell>
          <cell r="M2126">
            <v>5000</v>
          </cell>
          <cell r="N2126">
            <v>2.33</v>
          </cell>
          <cell r="O2126" t="str">
            <v>SEMANAL</v>
          </cell>
          <cell r="P2126">
            <v>40228</v>
          </cell>
        </row>
        <row r="2127">
          <cell r="B2127">
            <v>2181</v>
          </cell>
          <cell r="C2127"/>
          <cell r="D2127" t="str">
            <v>B</v>
          </cell>
          <cell r="E2127" t="str">
            <v>LIQUIDADO</v>
          </cell>
          <cell r="F2127"/>
          <cell r="G2127" t="str">
            <v>PERSONAL</v>
          </cell>
          <cell r="H2127" t="str">
            <v>Angelica Tabares Lopez</v>
          </cell>
          <cell r="I2127"/>
          <cell r="J2127" t="str">
            <v>ADRIANA</v>
          </cell>
          <cell r="K2127" t="str">
            <v>ANDRES</v>
          </cell>
          <cell r="L2127" t="str">
            <v>MENDEZ</v>
          </cell>
          <cell r="M2127">
            <v>10000</v>
          </cell>
          <cell r="N2127">
            <v>2.15</v>
          </cell>
          <cell r="O2127" t="str">
            <v>SEMANAL</v>
          </cell>
          <cell r="P2127">
            <v>40228</v>
          </cell>
        </row>
        <row r="2128">
          <cell r="B2128">
            <v>2182</v>
          </cell>
          <cell r="C2128"/>
          <cell r="D2128" t="str">
            <v>B</v>
          </cell>
          <cell r="E2128" t="str">
            <v>LIQUIDADO</v>
          </cell>
          <cell r="F2128"/>
          <cell r="G2128" t="str">
            <v>PERSONAL</v>
          </cell>
          <cell r="H2128" t="str">
            <v>Monica Flores Mendoza (DF)</v>
          </cell>
          <cell r="I2128"/>
          <cell r="J2128" t="str">
            <v>MARIA ANGELICA</v>
          </cell>
          <cell r="K2128" t="str">
            <v>LOPEZ</v>
          </cell>
          <cell r="L2128" t="str">
            <v>CARINO</v>
          </cell>
          <cell r="M2128">
            <v>5000</v>
          </cell>
          <cell r="N2128">
            <v>2.33</v>
          </cell>
          <cell r="O2128" t="str">
            <v>SEMANAL</v>
          </cell>
          <cell r="P2128">
            <v>40231</v>
          </cell>
        </row>
        <row r="2129">
          <cell r="B2129">
            <v>2183</v>
          </cell>
          <cell r="C2129"/>
          <cell r="D2129" t="str">
            <v>B</v>
          </cell>
          <cell r="E2129" t="str">
            <v>LIQUIDADO</v>
          </cell>
          <cell r="F2129"/>
          <cell r="G2129" t="str">
            <v>PERSONAL</v>
          </cell>
          <cell r="H2129" t="str">
            <v>Monica Flores Mendoza (DF)</v>
          </cell>
          <cell r="I2129"/>
          <cell r="J2129" t="str">
            <v>ANDRES</v>
          </cell>
          <cell r="K2129" t="str">
            <v>VAZQUEZ</v>
          </cell>
          <cell r="L2129" t="str">
            <v>DECION</v>
          </cell>
          <cell r="M2129">
            <v>10000</v>
          </cell>
          <cell r="N2129">
            <v>2.15</v>
          </cell>
          <cell r="O2129" t="str">
            <v>SEMANAL</v>
          </cell>
          <cell r="P2129">
            <v>40231</v>
          </cell>
        </row>
        <row r="2130">
          <cell r="B2130">
            <v>2184</v>
          </cell>
          <cell r="C2130"/>
          <cell r="D2130" t="str">
            <v>C</v>
          </cell>
          <cell r="E2130" t="str">
            <v>LIQUIDADO</v>
          </cell>
          <cell r="F2130"/>
          <cell r="G2130" t="str">
            <v>PERSONAL</v>
          </cell>
          <cell r="H2130" t="str">
            <v>Monica Flores Mendoza (DF)</v>
          </cell>
          <cell r="I2130"/>
          <cell r="J2130" t="str">
            <v>NATIVIDAD DEL CARMEN</v>
          </cell>
          <cell r="K2130" t="str">
            <v>MAYORGA</v>
          </cell>
          <cell r="L2130" t="str">
            <v>CRUZ</v>
          </cell>
          <cell r="M2130">
            <v>5000</v>
          </cell>
          <cell r="N2130">
            <v>4.04</v>
          </cell>
          <cell r="O2130" t="str">
            <v>CATORCENAL</v>
          </cell>
          <cell r="P2130">
            <v>40231</v>
          </cell>
        </row>
        <row r="2131">
          <cell r="B2131">
            <v>2185</v>
          </cell>
          <cell r="C2131"/>
          <cell r="D2131" t="str">
            <v>D</v>
          </cell>
          <cell r="E2131" t="str">
            <v>LIQUIDADO</v>
          </cell>
          <cell r="F2131"/>
          <cell r="G2131" t="str">
            <v>PERSONAL</v>
          </cell>
          <cell r="H2131" t="str">
            <v>Josefina Ochoa</v>
          </cell>
          <cell r="I2131"/>
          <cell r="J2131" t="str">
            <v>AURORA</v>
          </cell>
          <cell r="K2131" t="str">
            <v>MARTINEZ</v>
          </cell>
          <cell r="L2131" t="str">
            <v>CRUZ</v>
          </cell>
          <cell r="M2131">
            <v>5000</v>
          </cell>
          <cell r="N2131">
            <v>4.04</v>
          </cell>
          <cell r="O2131" t="str">
            <v>CATORCENAL</v>
          </cell>
          <cell r="P2131">
            <v>40231</v>
          </cell>
        </row>
        <row r="2132">
          <cell r="B2132">
            <v>2186</v>
          </cell>
          <cell r="C2132"/>
          <cell r="D2132" t="str">
            <v>A</v>
          </cell>
          <cell r="E2132" t="str">
            <v>LIQUIDADO</v>
          </cell>
          <cell r="F2132"/>
          <cell r="G2132" t="str">
            <v>PERSONAL</v>
          </cell>
          <cell r="H2132" t="str">
            <v>Administracion</v>
          </cell>
          <cell r="I2132"/>
          <cell r="J2132" t="str">
            <v>SERGIO HECTOR</v>
          </cell>
          <cell r="K2132" t="str">
            <v>RUIZ</v>
          </cell>
          <cell r="L2132" t="str">
            <v>RESENDIZ</v>
          </cell>
          <cell r="M2132">
            <v>70000</v>
          </cell>
          <cell r="N2132">
            <v>1.29</v>
          </cell>
          <cell r="O2132" t="str">
            <v>SEMANAL</v>
          </cell>
          <cell r="P2132">
            <v>40231</v>
          </cell>
        </row>
        <row r="2133">
          <cell r="B2133">
            <v>2187</v>
          </cell>
          <cell r="C2133"/>
          <cell r="D2133" t="str">
            <v>D</v>
          </cell>
          <cell r="E2133" t="str">
            <v>LIQUIDADO</v>
          </cell>
          <cell r="F2133"/>
          <cell r="G2133" t="str">
            <v>PERSONAL</v>
          </cell>
          <cell r="H2133" t="str">
            <v>Marcela Lopez Munoz</v>
          </cell>
          <cell r="I2133"/>
          <cell r="J2133" t="str">
            <v>JULIAN</v>
          </cell>
          <cell r="K2133" t="str">
            <v>PEREZ</v>
          </cell>
          <cell r="L2133" t="str">
            <v>AVENDANO</v>
          </cell>
          <cell r="M2133">
            <v>7000</v>
          </cell>
          <cell r="N2133">
            <v>3.88</v>
          </cell>
          <cell r="O2133" t="str">
            <v>CATORCENAL</v>
          </cell>
          <cell r="P2133">
            <v>40231</v>
          </cell>
        </row>
        <row r="2134">
          <cell r="B2134">
            <v>2188</v>
          </cell>
          <cell r="C2134"/>
          <cell r="D2134" t="str">
            <v>B</v>
          </cell>
          <cell r="E2134" t="str">
            <v>LIQUIDADO</v>
          </cell>
          <cell r="F2134"/>
          <cell r="G2134" t="str">
            <v>PERSONAL</v>
          </cell>
          <cell r="H2134" t="str">
            <v>Marcela Lopez Munoz</v>
          </cell>
          <cell r="I2134"/>
          <cell r="J2134" t="str">
            <v>MARGARITA</v>
          </cell>
          <cell r="K2134" t="str">
            <v>PEREZ</v>
          </cell>
          <cell r="L2134" t="str">
            <v>MARTINEZ</v>
          </cell>
          <cell r="M2134">
            <v>5000</v>
          </cell>
          <cell r="N2134">
            <v>2.33</v>
          </cell>
          <cell r="O2134" t="str">
            <v>SEMANAL</v>
          </cell>
          <cell r="P2134">
            <v>40231</v>
          </cell>
        </row>
        <row r="2135">
          <cell r="B2135">
            <v>2189</v>
          </cell>
          <cell r="C2135"/>
          <cell r="D2135" t="str">
            <v>B</v>
          </cell>
          <cell r="E2135" t="str">
            <v>LIQUIDADO</v>
          </cell>
          <cell r="F2135"/>
          <cell r="G2135" t="str">
            <v>PERSONAL</v>
          </cell>
          <cell r="H2135" t="str">
            <v>Marcela Lopez Munoz</v>
          </cell>
          <cell r="I2135"/>
          <cell r="J2135" t="str">
            <v>ELSA</v>
          </cell>
          <cell r="K2135" t="str">
            <v>JUAREZ</v>
          </cell>
          <cell r="L2135" t="str">
            <v>CUMPLIDO</v>
          </cell>
          <cell r="M2135">
            <v>4000</v>
          </cell>
          <cell r="N2135">
            <v>4.88</v>
          </cell>
          <cell r="O2135" t="str">
            <v>QUINCENAL</v>
          </cell>
          <cell r="P2135">
            <v>40231</v>
          </cell>
        </row>
        <row r="2136">
          <cell r="B2136">
            <v>2191</v>
          </cell>
          <cell r="C2136"/>
          <cell r="D2136" t="str">
            <v>D</v>
          </cell>
          <cell r="E2136" t="str">
            <v>INCOBRABLE</v>
          </cell>
          <cell r="F2136"/>
          <cell r="G2136" t="str">
            <v>PERSONAL</v>
          </cell>
          <cell r="H2136" t="str">
            <v>Marcela Lopez Munoz</v>
          </cell>
          <cell r="I2136"/>
          <cell r="J2136" t="str">
            <v>MIGUEL ANGEL</v>
          </cell>
          <cell r="K2136" t="str">
            <v>YANEZ</v>
          </cell>
          <cell r="L2136" t="str">
            <v>MARTINEZ</v>
          </cell>
          <cell r="M2136">
            <v>8500</v>
          </cell>
          <cell r="N2136">
            <v>2.1800000000000002</v>
          </cell>
          <cell r="O2136" t="str">
            <v>CATORCENAL</v>
          </cell>
          <cell r="P2136">
            <v>40232</v>
          </cell>
        </row>
        <row r="2137">
          <cell r="B2137">
            <v>2192</v>
          </cell>
          <cell r="C2137"/>
          <cell r="D2137" t="str">
            <v>B</v>
          </cell>
          <cell r="E2137" t="str">
            <v>LIQUIDADO</v>
          </cell>
          <cell r="F2137"/>
          <cell r="G2137" t="str">
            <v>PERSONAL</v>
          </cell>
          <cell r="H2137" t="str">
            <v>Marcela Lopez Munoz</v>
          </cell>
          <cell r="I2137"/>
          <cell r="J2137" t="str">
            <v>JOSE DAVID</v>
          </cell>
          <cell r="K2137" t="str">
            <v>GAENZA</v>
          </cell>
          <cell r="L2137" t="str">
            <v>BONILLA</v>
          </cell>
          <cell r="M2137">
            <v>10000</v>
          </cell>
          <cell r="N2137">
            <v>1.87</v>
          </cell>
          <cell r="O2137" t="str">
            <v>SEMANAL</v>
          </cell>
          <cell r="P2137">
            <v>40232</v>
          </cell>
        </row>
        <row r="2138">
          <cell r="B2138">
            <v>2193</v>
          </cell>
          <cell r="C2138"/>
          <cell r="D2138" t="str">
            <v>B</v>
          </cell>
          <cell r="E2138" t="str">
            <v>LIQUIDADO</v>
          </cell>
          <cell r="F2138"/>
          <cell r="G2138" t="str">
            <v>PERSONAL</v>
          </cell>
          <cell r="H2138" t="str">
            <v>Marcela Lopez Munoz</v>
          </cell>
          <cell r="I2138"/>
          <cell r="J2138" t="str">
            <v>MARINA</v>
          </cell>
          <cell r="K2138" t="str">
            <v>RESENDIZ</v>
          </cell>
          <cell r="L2138" t="str">
            <v>JACINTO</v>
          </cell>
          <cell r="M2138">
            <v>4000</v>
          </cell>
          <cell r="N2138">
            <v>2.4</v>
          </cell>
          <cell r="O2138" t="str">
            <v>SEMANAL</v>
          </cell>
          <cell r="P2138">
            <v>40232</v>
          </cell>
        </row>
        <row r="2139">
          <cell r="B2139">
            <v>2194</v>
          </cell>
          <cell r="C2139"/>
          <cell r="D2139" t="str">
            <v>B</v>
          </cell>
          <cell r="E2139" t="str">
            <v>LIQUIDADO</v>
          </cell>
          <cell r="F2139"/>
          <cell r="G2139" t="str">
            <v>PERSONAL</v>
          </cell>
          <cell r="H2139" t="str">
            <v>Marcela Lopez Munoz</v>
          </cell>
          <cell r="I2139"/>
          <cell r="J2139" t="str">
            <v>MARGARITA</v>
          </cell>
          <cell r="K2139" t="str">
            <v>LIMA</v>
          </cell>
          <cell r="L2139" t="str">
            <v>MARIN</v>
          </cell>
          <cell r="M2139">
            <v>5000</v>
          </cell>
          <cell r="N2139">
            <v>2.33</v>
          </cell>
          <cell r="O2139" t="str">
            <v>SEMANAL</v>
          </cell>
          <cell r="P2139">
            <v>40232</v>
          </cell>
        </row>
        <row r="2140">
          <cell r="B2140">
            <v>2195</v>
          </cell>
          <cell r="C2140"/>
          <cell r="D2140" t="str">
            <v>C</v>
          </cell>
          <cell r="E2140" t="str">
            <v>LIQUIDADO</v>
          </cell>
          <cell r="F2140"/>
          <cell r="G2140" t="str">
            <v>PERSONAL</v>
          </cell>
          <cell r="H2140" t="str">
            <v>Marcela Lopez Munoz</v>
          </cell>
          <cell r="I2140"/>
          <cell r="J2140" t="str">
            <v>FERNANDO</v>
          </cell>
          <cell r="K2140" t="str">
            <v>SANCHEZ</v>
          </cell>
          <cell r="L2140" t="str">
            <v>RIVERA</v>
          </cell>
          <cell r="M2140">
            <v>5000</v>
          </cell>
          <cell r="N2140">
            <v>2.33</v>
          </cell>
          <cell r="O2140" t="str">
            <v>SEMANAL</v>
          </cell>
          <cell r="P2140">
            <v>40232</v>
          </cell>
        </row>
        <row r="2141">
          <cell r="B2141">
            <v>2196</v>
          </cell>
          <cell r="C2141"/>
          <cell r="D2141" t="str">
            <v>A</v>
          </cell>
          <cell r="E2141" t="str">
            <v>LIQUIDADO</v>
          </cell>
          <cell r="F2141"/>
          <cell r="G2141" t="str">
            <v>PERSONAL</v>
          </cell>
          <cell r="H2141" t="str">
            <v>Josefina Ochoa</v>
          </cell>
          <cell r="I2141"/>
          <cell r="J2141" t="str">
            <v>CELIA ADRIANA</v>
          </cell>
          <cell r="K2141" t="str">
            <v>CRUZ</v>
          </cell>
          <cell r="L2141" t="str">
            <v>ESTRADA</v>
          </cell>
          <cell r="M2141">
            <v>3000</v>
          </cell>
          <cell r="N2141">
            <v>2.57</v>
          </cell>
          <cell r="O2141" t="str">
            <v>SEMANAL</v>
          </cell>
          <cell r="P2141">
            <v>40232</v>
          </cell>
        </row>
        <row r="2142">
          <cell r="B2142">
            <v>2197</v>
          </cell>
          <cell r="C2142"/>
          <cell r="D2142" t="str">
            <v>B</v>
          </cell>
          <cell r="E2142" t="str">
            <v>LIQUIDADO</v>
          </cell>
          <cell r="F2142"/>
          <cell r="G2142" t="str">
            <v>PERSONAL</v>
          </cell>
          <cell r="H2142" t="str">
            <v>Marcela Lopez Munoz</v>
          </cell>
          <cell r="I2142"/>
          <cell r="J2142" t="str">
            <v>RAUL</v>
          </cell>
          <cell r="K2142" t="str">
            <v>BAEZA</v>
          </cell>
          <cell r="L2142" t="str">
            <v>GUERRA</v>
          </cell>
          <cell r="M2142">
            <v>5000</v>
          </cell>
          <cell r="N2142">
            <v>2.33</v>
          </cell>
          <cell r="O2142" t="str">
            <v>SEMANAL</v>
          </cell>
          <cell r="P2142">
            <v>40232</v>
          </cell>
        </row>
        <row r="2143">
          <cell r="B2143">
            <v>2198</v>
          </cell>
          <cell r="C2143"/>
          <cell r="D2143" t="str">
            <v>B</v>
          </cell>
          <cell r="E2143" t="str">
            <v>LIQUIDADO</v>
          </cell>
          <cell r="F2143"/>
          <cell r="G2143" t="str">
            <v>PERSONAL</v>
          </cell>
          <cell r="H2143" t="str">
            <v>Marcela Lopez Munoz</v>
          </cell>
          <cell r="I2143"/>
          <cell r="J2143" t="str">
            <v>ERIKA MONICA</v>
          </cell>
          <cell r="K2143" t="str">
            <v>FLORES</v>
          </cell>
          <cell r="L2143" t="str">
            <v>CORTES</v>
          </cell>
          <cell r="M2143">
            <v>5000</v>
          </cell>
          <cell r="N2143">
            <v>2.33</v>
          </cell>
          <cell r="O2143" t="str">
            <v>SEMANAL</v>
          </cell>
          <cell r="P2143">
            <v>40232</v>
          </cell>
        </row>
        <row r="2144">
          <cell r="B2144">
            <v>2199</v>
          </cell>
          <cell r="C2144"/>
          <cell r="D2144" t="str">
            <v>B</v>
          </cell>
          <cell r="E2144" t="str">
            <v>LIQUIDADO</v>
          </cell>
          <cell r="F2144"/>
          <cell r="G2144" t="str">
            <v>PERSONAL</v>
          </cell>
          <cell r="H2144" t="str">
            <v>Josefina Ochoa</v>
          </cell>
          <cell r="I2144"/>
          <cell r="J2144" t="str">
            <v>SANDRA</v>
          </cell>
          <cell r="K2144" t="str">
            <v>SANCHEZ</v>
          </cell>
          <cell r="L2144" t="str">
            <v>NAVARRETE</v>
          </cell>
          <cell r="M2144">
            <v>6000</v>
          </cell>
          <cell r="N2144">
            <v>2.2599999999999998</v>
          </cell>
          <cell r="O2144" t="str">
            <v>SEMANAL</v>
          </cell>
          <cell r="P2144">
            <v>40233</v>
          </cell>
        </row>
        <row r="2145">
          <cell r="B2145">
            <v>2200</v>
          </cell>
          <cell r="C2145"/>
          <cell r="D2145" t="str">
            <v>A</v>
          </cell>
          <cell r="E2145" t="str">
            <v>LIQUIDADO</v>
          </cell>
          <cell r="F2145"/>
          <cell r="G2145" t="str">
            <v>PERSONAL</v>
          </cell>
          <cell r="H2145" t="str">
            <v>Monica Flores Mendoza (DF)</v>
          </cell>
          <cell r="I2145"/>
          <cell r="J2145" t="str">
            <v>LUCERO BELEM</v>
          </cell>
          <cell r="K2145" t="str">
            <v>ZULETA</v>
          </cell>
          <cell r="L2145" t="str">
            <v>VARELA</v>
          </cell>
          <cell r="M2145">
            <v>8000</v>
          </cell>
          <cell r="N2145">
            <v>2.19</v>
          </cell>
          <cell r="O2145" t="str">
            <v>SEMANAL</v>
          </cell>
          <cell r="P2145">
            <v>40233</v>
          </cell>
        </row>
        <row r="2146">
          <cell r="B2146">
            <v>2201</v>
          </cell>
          <cell r="C2146"/>
          <cell r="D2146" t="str">
            <v>B</v>
          </cell>
          <cell r="E2146" t="str">
            <v>LIQUIDADO</v>
          </cell>
          <cell r="F2146"/>
          <cell r="G2146" t="str">
            <v>PERSONAL</v>
          </cell>
          <cell r="H2146" t="str">
            <v>Josefina Ochoa</v>
          </cell>
          <cell r="I2146"/>
          <cell r="J2146" t="str">
            <v>JULIAN</v>
          </cell>
          <cell r="K2146" t="str">
            <v>MADRIGAL</v>
          </cell>
          <cell r="L2146" t="str">
            <v>CRUZ</v>
          </cell>
          <cell r="M2146">
            <v>4000</v>
          </cell>
          <cell r="N2146">
            <v>2.4</v>
          </cell>
          <cell r="O2146" t="str">
            <v>SEMANAL</v>
          </cell>
          <cell r="P2146">
            <v>40233</v>
          </cell>
        </row>
        <row r="2147">
          <cell r="B2147">
            <v>2202</v>
          </cell>
          <cell r="C2147"/>
          <cell r="D2147" t="str">
            <v>D</v>
          </cell>
          <cell r="E2147" t="str">
            <v>INCOBRABLE</v>
          </cell>
          <cell r="F2147"/>
          <cell r="G2147" t="str">
            <v>PERSONAL</v>
          </cell>
          <cell r="H2147" t="str">
            <v>Josefina Ochoa</v>
          </cell>
          <cell r="I2147"/>
          <cell r="J2147" t="str">
            <v>JOSE LUIS</v>
          </cell>
          <cell r="K2147" t="str">
            <v>ALVAREZ</v>
          </cell>
          <cell r="L2147" t="str">
            <v>VILLARREAL</v>
          </cell>
          <cell r="M2147">
            <v>3000</v>
          </cell>
          <cell r="N2147">
            <v>5.15</v>
          </cell>
          <cell r="O2147" t="str">
            <v>QUINCENAL</v>
          </cell>
          <cell r="P2147">
            <v>40233</v>
          </cell>
        </row>
        <row r="2148">
          <cell r="B2148">
            <v>2203</v>
          </cell>
          <cell r="C2148"/>
          <cell r="D2148" t="str">
            <v>D</v>
          </cell>
          <cell r="E2148" t="str">
            <v>LIQUIDADO</v>
          </cell>
          <cell r="F2148"/>
          <cell r="G2148" t="str">
            <v>PERSONAL</v>
          </cell>
          <cell r="H2148" t="str">
            <v>Marcela Lopez Munoz</v>
          </cell>
          <cell r="I2148"/>
          <cell r="J2148" t="str">
            <v>IGNACIO</v>
          </cell>
          <cell r="K2148" t="str">
            <v>MEDINA</v>
          </cell>
          <cell r="L2148" t="str">
            <v>DELGADO</v>
          </cell>
          <cell r="M2148">
            <v>10000</v>
          </cell>
          <cell r="N2148">
            <v>2.15</v>
          </cell>
          <cell r="O2148" t="str">
            <v>SEMANAL</v>
          </cell>
          <cell r="P2148">
            <v>40234</v>
          </cell>
        </row>
        <row r="2149">
          <cell r="B2149">
            <v>2204</v>
          </cell>
          <cell r="C2149"/>
          <cell r="D2149" t="str">
            <v>B</v>
          </cell>
          <cell r="E2149" t="str">
            <v>LIQUIDADO</v>
          </cell>
          <cell r="F2149"/>
          <cell r="G2149" t="str">
            <v>PERSONAL</v>
          </cell>
          <cell r="H2149" t="str">
            <v>Marcela Lopez Munoz</v>
          </cell>
          <cell r="I2149"/>
          <cell r="J2149" t="str">
            <v>NATIVIDAD</v>
          </cell>
          <cell r="K2149" t="str">
            <v>ACEVEDO</v>
          </cell>
          <cell r="L2149" t="str">
            <v>ACEVEDO</v>
          </cell>
          <cell r="M2149">
            <v>3000</v>
          </cell>
          <cell r="N2149">
            <v>2.57</v>
          </cell>
          <cell r="O2149" t="str">
            <v>SEMANAL</v>
          </cell>
          <cell r="P2149">
            <v>40234</v>
          </cell>
        </row>
        <row r="2150">
          <cell r="B2150">
            <v>2205</v>
          </cell>
          <cell r="C2150"/>
          <cell r="D2150" t="str">
            <v>D</v>
          </cell>
          <cell r="E2150" t="str">
            <v>LIQUIDADO</v>
          </cell>
          <cell r="F2150"/>
          <cell r="G2150" t="str">
            <v>PERSONAL</v>
          </cell>
          <cell r="H2150" t="str">
            <v>Monica Flores Mendoza (DF)</v>
          </cell>
          <cell r="I2150"/>
          <cell r="J2150" t="str">
            <v>CLAUDIA ELENA</v>
          </cell>
          <cell r="K2150" t="str">
            <v>BARRAGAN</v>
          </cell>
          <cell r="L2150" t="str">
            <v>GONZALEZ</v>
          </cell>
          <cell r="M2150">
            <v>4000</v>
          </cell>
          <cell r="N2150">
            <v>2.4</v>
          </cell>
          <cell r="O2150" t="str">
            <v>SEMANAL</v>
          </cell>
          <cell r="P2150">
            <v>40234</v>
          </cell>
        </row>
        <row r="2151">
          <cell r="B2151">
            <v>2206</v>
          </cell>
          <cell r="C2151"/>
          <cell r="D2151" t="str">
            <v>D</v>
          </cell>
          <cell r="E2151" t="str">
            <v>LIQUIDADO</v>
          </cell>
          <cell r="F2151"/>
          <cell r="G2151" t="str">
            <v>PERSONAL</v>
          </cell>
          <cell r="H2151" t="str">
            <v>Monica Flores Mendoza (DF)</v>
          </cell>
          <cell r="I2151"/>
          <cell r="J2151" t="str">
            <v>LUIS VICENTE</v>
          </cell>
          <cell r="K2151" t="str">
            <v>ORTEGA</v>
          </cell>
          <cell r="L2151" t="str">
            <v>SILVA</v>
          </cell>
          <cell r="M2151">
            <v>10000</v>
          </cell>
          <cell r="N2151">
            <v>2.15</v>
          </cell>
          <cell r="O2151" t="str">
            <v>SEMANAL</v>
          </cell>
          <cell r="P2151">
            <v>40234</v>
          </cell>
        </row>
        <row r="2152">
          <cell r="B2152">
            <v>2207</v>
          </cell>
          <cell r="C2152"/>
          <cell r="D2152" t="str">
            <v>B</v>
          </cell>
          <cell r="E2152" t="str">
            <v>LIQUIDADO</v>
          </cell>
          <cell r="F2152"/>
          <cell r="G2152" t="str">
            <v>PERSONAL</v>
          </cell>
          <cell r="H2152" t="str">
            <v>Monica Flores Mendoza (DF)</v>
          </cell>
          <cell r="I2152"/>
          <cell r="J2152" t="str">
            <v>MIRIAM</v>
          </cell>
          <cell r="K2152" t="str">
            <v>IBARRA</v>
          </cell>
          <cell r="L2152" t="str">
            <v>MORALES</v>
          </cell>
          <cell r="M2152">
            <v>7000</v>
          </cell>
          <cell r="N2152">
            <v>2.23</v>
          </cell>
          <cell r="O2152" t="str">
            <v>SEMANAL</v>
          </cell>
          <cell r="P2152">
            <v>40234</v>
          </cell>
        </row>
        <row r="2153">
          <cell r="B2153">
            <v>2208</v>
          </cell>
          <cell r="C2153"/>
          <cell r="D2153" t="str">
            <v>B</v>
          </cell>
          <cell r="E2153" t="str">
            <v>LIQUIDADO</v>
          </cell>
          <cell r="F2153"/>
          <cell r="G2153" t="str">
            <v>PERSONAL</v>
          </cell>
          <cell r="H2153" t="str">
            <v>Marcela Lopez Munoz</v>
          </cell>
          <cell r="I2153"/>
          <cell r="J2153" t="str">
            <v>OMAR</v>
          </cell>
          <cell r="K2153" t="str">
            <v>GUTIERREZ</v>
          </cell>
          <cell r="L2153" t="str">
            <v>PACHECO</v>
          </cell>
          <cell r="M2153">
            <v>3000</v>
          </cell>
          <cell r="N2153">
            <v>2.57</v>
          </cell>
          <cell r="O2153" t="str">
            <v>SEMANAL</v>
          </cell>
          <cell r="P2153">
            <v>40234</v>
          </cell>
        </row>
        <row r="2154">
          <cell r="B2154">
            <v>2209</v>
          </cell>
          <cell r="C2154"/>
          <cell r="D2154" t="str">
            <v>A</v>
          </cell>
          <cell r="E2154" t="str">
            <v>LIQUIDADO</v>
          </cell>
          <cell r="F2154"/>
          <cell r="G2154" t="str">
            <v>PERSONAL</v>
          </cell>
          <cell r="H2154" t="str">
            <v>Monica Flores Mendoza (DF)</v>
          </cell>
          <cell r="I2154"/>
          <cell r="J2154" t="str">
            <v>ELIZABETH</v>
          </cell>
          <cell r="K2154" t="str">
            <v>PEREZ</v>
          </cell>
          <cell r="L2154" t="str">
            <v>HERNANDEZ</v>
          </cell>
          <cell r="M2154">
            <v>1000</v>
          </cell>
          <cell r="N2154">
            <v>1.5</v>
          </cell>
          <cell r="O2154" t="str">
            <v>CATORCENAL</v>
          </cell>
          <cell r="P2154">
            <v>40234</v>
          </cell>
        </row>
        <row r="2155">
          <cell r="B2155">
            <v>2210</v>
          </cell>
          <cell r="C2155"/>
          <cell r="D2155" t="str">
            <v>D</v>
          </cell>
          <cell r="E2155" t="str">
            <v>LIQUIDADO</v>
          </cell>
          <cell r="F2155"/>
          <cell r="G2155" t="str">
            <v>PERSONAL</v>
          </cell>
          <cell r="H2155" t="str">
            <v>Marcela Lopez Munoz</v>
          </cell>
          <cell r="I2155"/>
          <cell r="J2155" t="str">
            <v>MARCO ANTONIO</v>
          </cell>
          <cell r="K2155" t="str">
            <v>PINA</v>
          </cell>
          <cell r="L2155" t="str">
            <v>OCADIO</v>
          </cell>
          <cell r="M2155">
            <v>8000</v>
          </cell>
          <cell r="N2155">
            <v>2.19</v>
          </cell>
          <cell r="O2155" t="str">
            <v>SEMANAL</v>
          </cell>
          <cell r="P2155">
            <v>40234</v>
          </cell>
        </row>
        <row r="2156">
          <cell r="B2156">
            <v>2211</v>
          </cell>
          <cell r="C2156"/>
          <cell r="D2156" t="str">
            <v>D</v>
          </cell>
          <cell r="E2156" t="str">
            <v>COBRANZA EXTERNA</v>
          </cell>
          <cell r="F2156"/>
          <cell r="G2156" t="str">
            <v>PERSONAL</v>
          </cell>
          <cell r="H2156" t="str">
            <v>Marcela Lopez Munoz</v>
          </cell>
          <cell r="I2156"/>
          <cell r="J2156" t="str">
            <v>FRANCISCO</v>
          </cell>
          <cell r="K2156" t="str">
            <v>SOLIS</v>
          </cell>
          <cell r="L2156" t="str">
            <v>TADEO</v>
          </cell>
          <cell r="M2156">
            <v>8000</v>
          </cell>
          <cell r="N2156">
            <v>2.19</v>
          </cell>
          <cell r="O2156" t="str">
            <v>SEMANAL</v>
          </cell>
          <cell r="P2156">
            <v>40234</v>
          </cell>
        </row>
        <row r="2157">
          <cell r="B2157">
            <v>2212</v>
          </cell>
          <cell r="C2157"/>
          <cell r="D2157" t="str">
            <v>D</v>
          </cell>
          <cell r="E2157" t="str">
            <v>LIQUIDADO</v>
          </cell>
          <cell r="F2157"/>
          <cell r="G2157" t="str">
            <v>PERSONAL</v>
          </cell>
          <cell r="H2157" t="str">
            <v>Marcela Lopez Munoz</v>
          </cell>
          <cell r="I2157"/>
          <cell r="J2157" t="str">
            <v>JUANA</v>
          </cell>
          <cell r="K2157" t="str">
            <v>REYES</v>
          </cell>
          <cell r="L2157" t="str">
            <v>OROBIO</v>
          </cell>
          <cell r="M2157">
            <v>4000</v>
          </cell>
          <cell r="N2157">
            <v>2.4</v>
          </cell>
          <cell r="O2157" t="str">
            <v>SEMANAL</v>
          </cell>
          <cell r="P2157">
            <v>40234</v>
          </cell>
        </row>
        <row r="2158">
          <cell r="B2158">
            <v>2213</v>
          </cell>
          <cell r="C2158"/>
          <cell r="D2158" t="str">
            <v>B</v>
          </cell>
          <cell r="E2158" t="str">
            <v>LIQUIDADO</v>
          </cell>
          <cell r="F2158"/>
          <cell r="G2158" t="str">
            <v>PERSONAL</v>
          </cell>
          <cell r="H2158" t="str">
            <v>Monica Flores Mendoza (DF)</v>
          </cell>
          <cell r="I2158"/>
          <cell r="J2158" t="str">
            <v>AGUSTIN MANUEL</v>
          </cell>
          <cell r="K2158" t="str">
            <v>QUIROZ</v>
          </cell>
          <cell r="L2158" t="str">
            <v>SANTOYO</v>
          </cell>
          <cell r="M2158">
            <v>10000</v>
          </cell>
          <cell r="N2158">
            <v>2.15</v>
          </cell>
          <cell r="O2158" t="str">
            <v>SEMANAL</v>
          </cell>
          <cell r="P2158">
            <v>40235</v>
          </cell>
        </row>
        <row r="2159">
          <cell r="B2159">
            <v>2214</v>
          </cell>
          <cell r="C2159"/>
          <cell r="D2159" t="str">
            <v>C</v>
          </cell>
          <cell r="E2159" t="str">
            <v>LIQUIDADO</v>
          </cell>
          <cell r="F2159"/>
          <cell r="G2159" t="str">
            <v>PERSONAL</v>
          </cell>
          <cell r="H2159" t="str">
            <v>Angelica Tabares Lopez</v>
          </cell>
          <cell r="I2159"/>
          <cell r="J2159" t="str">
            <v>MA CRISTINA</v>
          </cell>
          <cell r="K2159" t="str">
            <v>DE LA ROSA</v>
          </cell>
          <cell r="L2159" t="str">
            <v>SALINAS</v>
          </cell>
          <cell r="M2159">
            <v>6000</v>
          </cell>
          <cell r="N2159">
            <v>2.2599999999999998</v>
          </cell>
          <cell r="O2159" t="str">
            <v>SEMANAL</v>
          </cell>
          <cell r="P2159">
            <v>40235</v>
          </cell>
        </row>
        <row r="2160">
          <cell r="B2160">
            <v>2215</v>
          </cell>
          <cell r="C2160"/>
          <cell r="D2160" t="str">
            <v>D</v>
          </cell>
          <cell r="E2160" t="str">
            <v>LIQUIDADO</v>
          </cell>
          <cell r="F2160"/>
          <cell r="G2160" t="str">
            <v>PERSONAL</v>
          </cell>
          <cell r="H2160" t="str">
            <v>Monica Flores Mendoza (DF)</v>
          </cell>
          <cell r="I2160"/>
          <cell r="J2160" t="str">
            <v>JUANA</v>
          </cell>
          <cell r="K2160" t="str">
            <v>MAGDALENO</v>
          </cell>
          <cell r="L2160" t="str">
            <v>CANDELARIO</v>
          </cell>
          <cell r="M2160">
            <v>3000</v>
          </cell>
          <cell r="N2160">
            <v>5.14</v>
          </cell>
          <cell r="O2160" t="str">
            <v>CATORCENAL</v>
          </cell>
          <cell r="P2160">
            <v>40235</v>
          </cell>
        </row>
        <row r="2161">
          <cell r="B2161">
            <v>2216</v>
          </cell>
          <cell r="C2161"/>
          <cell r="D2161" t="str">
            <v>C</v>
          </cell>
          <cell r="E2161" t="str">
            <v>LIQUIDADO</v>
          </cell>
          <cell r="F2161"/>
          <cell r="G2161" t="str">
            <v>PERSONAL</v>
          </cell>
          <cell r="H2161" t="str">
            <v>Monica Flores Mendoza (DF)</v>
          </cell>
          <cell r="I2161"/>
          <cell r="J2161" t="str">
            <v>VICENTE</v>
          </cell>
          <cell r="K2161" t="str">
            <v>ESTRADA</v>
          </cell>
          <cell r="L2161" t="str">
            <v>CAMACHO</v>
          </cell>
          <cell r="M2161">
            <v>5000</v>
          </cell>
          <cell r="N2161">
            <v>2.33</v>
          </cell>
          <cell r="O2161" t="str">
            <v>SEMANAL</v>
          </cell>
          <cell r="P2161">
            <v>40235</v>
          </cell>
        </row>
        <row r="2162">
          <cell r="B2162">
            <v>2217</v>
          </cell>
          <cell r="C2162"/>
          <cell r="D2162" t="str">
            <v>D</v>
          </cell>
          <cell r="E2162" t="str">
            <v>LIQUIDADO</v>
          </cell>
          <cell r="F2162"/>
          <cell r="G2162" t="str">
            <v>PERSONAL</v>
          </cell>
          <cell r="H2162" t="str">
            <v>Marcela Lopez Munoz</v>
          </cell>
          <cell r="I2162"/>
          <cell r="J2162" t="str">
            <v>MARCO ANTONIO</v>
          </cell>
          <cell r="K2162" t="str">
            <v>CRUZ</v>
          </cell>
          <cell r="L2162" t="str">
            <v>SANCHEZ</v>
          </cell>
          <cell r="M2162">
            <v>5000</v>
          </cell>
          <cell r="N2162">
            <v>2.33</v>
          </cell>
          <cell r="O2162" t="str">
            <v>SEMANAL</v>
          </cell>
          <cell r="P2162">
            <v>40235</v>
          </cell>
        </row>
        <row r="2163">
          <cell r="B2163">
            <v>2218</v>
          </cell>
          <cell r="C2163"/>
          <cell r="D2163" t="str">
            <v>B</v>
          </cell>
          <cell r="E2163" t="str">
            <v>LIQUIDADO</v>
          </cell>
          <cell r="F2163"/>
          <cell r="G2163" t="str">
            <v>PERSONAL</v>
          </cell>
          <cell r="H2163" t="str">
            <v>Angelica Tabares Lopez</v>
          </cell>
          <cell r="I2163"/>
          <cell r="J2163" t="str">
            <v>NORMA</v>
          </cell>
          <cell r="K2163" t="str">
            <v>LUNA</v>
          </cell>
          <cell r="L2163" t="str">
            <v>RODRIGUEZ</v>
          </cell>
          <cell r="M2163">
            <v>9500</v>
          </cell>
          <cell r="N2163">
            <v>2.17</v>
          </cell>
          <cell r="O2163" t="str">
            <v>SEMANAL</v>
          </cell>
          <cell r="P2163">
            <v>40235</v>
          </cell>
        </row>
        <row r="2164">
          <cell r="B2164">
            <v>2219</v>
          </cell>
          <cell r="C2164"/>
          <cell r="D2164" t="str">
            <v>C</v>
          </cell>
          <cell r="E2164" t="str">
            <v>LIQUIDADO</v>
          </cell>
          <cell r="F2164"/>
          <cell r="G2164" t="str">
            <v>PERSONAL</v>
          </cell>
          <cell r="H2164" t="str">
            <v>Marcela Lopez Munoz</v>
          </cell>
          <cell r="I2164"/>
          <cell r="J2164" t="str">
            <v>JORGE</v>
          </cell>
          <cell r="K2164" t="str">
            <v>GUTIERREZ</v>
          </cell>
          <cell r="L2164" t="str">
            <v>GARCIA</v>
          </cell>
          <cell r="M2164">
            <v>3000</v>
          </cell>
          <cell r="N2164">
            <v>2.33</v>
          </cell>
          <cell r="O2164" t="str">
            <v>SEMANAL</v>
          </cell>
          <cell r="P2164">
            <v>40235</v>
          </cell>
        </row>
        <row r="2165">
          <cell r="B2165">
            <v>2220</v>
          </cell>
          <cell r="C2165"/>
          <cell r="D2165" t="str">
            <v>B</v>
          </cell>
          <cell r="E2165" t="str">
            <v>LIQUIDADO</v>
          </cell>
          <cell r="F2165"/>
          <cell r="G2165" t="str">
            <v>PERSONAL</v>
          </cell>
          <cell r="H2165" t="str">
            <v>Angelica Tabares Lopez</v>
          </cell>
          <cell r="I2165"/>
          <cell r="J2165" t="str">
            <v>YULMA FABIOLA</v>
          </cell>
          <cell r="K2165" t="str">
            <v>MONTOYA</v>
          </cell>
          <cell r="L2165" t="str">
            <v>DORANTES</v>
          </cell>
          <cell r="M2165">
            <v>10000</v>
          </cell>
          <cell r="N2165">
            <v>2.15</v>
          </cell>
          <cell r="O2165" t="str">
            <v>SEMANAL</v>
          </cell>
          <cell r="P2165">
            <v>40235</v>
          </cell>
        </row>
        <row r="2166">
          <cell r="B2166">
            <v>2221</v>
          </cell>
          <cell r="C2166"/>
          <cell r="D2166" t="str">
            <v>B</v>
          </cell>
          <cell r="E2166" t="str">
            <v>LIQUIDADO</v>
          </cell>
          <cell r="F2166"/>
          <cell r="G2166" t="str">
            <v>PERSONAL</v>
          </cell>
          <cell r="H2166" t="str">
            <v>Marcela Lopez Munoz</v>
          </cell>
          <cell r="I2166"/>
          <cell r="J2166" t="str">
            <v>INOCENCIA</v>
          </cell>
          <cell r="K2166" t="str">
            <v>DE LA CRUZ</v>
          </cell>
          <cell r="L2166" t="str">
            <v>PASCUAL</v>
          </cell>
          <cell r="M2166">
            <v>20000</v>
          </cell>
          <cell r="N2166">
            <v>2</v>
          </cell>
          <cell r="O2166" t="str">
            <v>SEMANAL</v>
          </cell>
          <cell r="P2166">
            <v>40235</v>
          </cell>
        </row>
        <row r="2167">
          <cell r="B2167">
            <v>2222</v>
          </cell>
          <cell r="C2167"/>
          <cell r="D2167" t="str">
            <v>D</v>
          </cell>
          <cell r="E2167" t="str">
            <v>LIQUIDADO</v>
          </cell>
          <cell r="F2167"/>
          <cell r="G2167" t="str">
            <v>PERSONAL</v>
          </cell>
          <cell r="H2167" t="str">
            <v>Administracion</v>
          </cell>
          <cell r="I2167"/>
          <cell r="J2167" t="str">
            <v>Fernando</v>
          </cell>
          <cell r="K2167" t="str">
            <v>Sanchez</v>
          </cell>
          <cell r="L2167" t="str">
            <v>Cervantes</v>
          </cell>
          <cell r="M2167">
            <v>18287</v>
          </cell>
          <cell r="N2167">
            <v>0.69</v>
          </cell>
          <cell r="O2167" t="str">
            <v>CATORCENAL</v>
          </cell>
          <cell r="P2167">
            <v>40235</v>
          </cell>
        </row>
        <row r="2168">
          <cell r="B2168">
            <v>2223</v>
          </cell>
          <cell r="C2168"/>
          <cell r="D2168" t="str">
            <v>D</v>
          </cell>
          <cell r="E2168" t="str">
            <v>LIQUIDADO</v>
          </cell>
          <cell r="F2168"/>
          <cell r="G2168" t="str">
            <v>PERSONAL</v>
          </cell>
          <cell r="H2168" t="str">
            <v>Monica Flores Mendoza (DF)</v>
          </cell>
          <cell r="I2168"/>
          <cell r="J2168" t="str">
            <v>JOSE BENIGNO ROBERTO</v>
          </cell>
          <cell r="K2168" t="str">
            <v>BARRON</v>
          </cell>
          <cell r="L2168" t="str">
            <v>MEDRANO</v>
          </cell>
          <cell r="M2168">
            <v>10000</v>
          </cell>
          <cell r="N2168">
            <v>4.3</v>
          </cell>
          <cell r="O2168" t="str">
            <v>CATORCENAL</v>
          </cell>
          <cell r="P2168">
            <v>40239</v>
          </cell>
        </row>
        <row r="2169">
          <cell r="B2169">
            <v>2224</v>
          </cell>
          <cell r="C2169"/>
          <cell r="D2169" t="str">
            <v>C</v>
          </cell>
          <cell r="E2169" t="str">
            <v>LIQUIDADO</v>
          </cell>
          <cell r="F2169"/>
          <cell r="G2169" t="str">
            <v>PERSONAL</v>
          </cell>
          <cell r="H2169" t="str">
            <v>Monica Flores Mendoza (DF)</v>
          </cell>
          <cell r="I2169"/>
          <cell r="J2169" t="str">
            <v>PATRICIA</v>
          </cell>
          <cell r="K2169" t="str">
            <v>VARGAS</v>
          </cell>
          <cell r="L2169" t="str">
            <v>LOZA</v>
          </cell>
          <cell r="M2169">
            <v>5000</v>
          </cell>
          <cell r="N2169">
            <v>2.33</v>
          </cell>
          <cell r="O2169" t="str">
            <v>SEMANAL</v>
          </cell>
          <cell r="P2169">
            <v>40239</v>
          </cell>
        </row>
        <row r="2170">
          <cell r="B2170">
            <v>2225</v>
          </cell>
          <cell r="C2170"/>
          <cell r="D2170" t="str">
            <v>C</v>
          </cell>
          <cell r="E2170" t="str">
            <v>LIQUIDADO</v>
          </cell>
          <cell r="F2170"/>
          <cell r="G2170" t="str">
            <v>PERSONAL</v>
          </cell>
          <cell r="H2170" t="str">
            <v>Monica Flores Mendoza (DF)</v>
          </cell>
          <cell r="I2170"/>
          <cell r="J2170" t="str">
            <v>MA ESPERANZA ARELY</v>
          </cell>
          <cell r="K2170" t="str">
            <v>HERRERA</v>
          </cell>
          <cell r="L2170" t="str">
            <v>LOPEZ</v>
          </cell>
          <cell r="M2170">
            <v>15144</v>
          </cell>
          <cell r="N2170">
            <v>4.0999999999999996</v>
          </cell>
          <cell r="O2170" t="str">
            <v>CATORCENAL</v>
          </cell>
          <cell r="P2170">
            <v>40239</v>
          </cell>
        </row>
        <row r="2171">
          <cell r="B2171">
            <v>2226</v>
          </cell>
          <cell r="C2171"/>
          <cell r="D2171" t="str">
            <v>B</v>
          </cell>
          <cell r="E2171" t="str">
            <v>LIQUIDADO</v>
          </cell>
          <cell r="F2171"/>
          <cell r="G2171" t="str">
            <v>PERSONAL</v>
          </cell>
          <cell r="H2171" t="str">
            <v>Monica Flores Mendoza (DF)</v>
          </cell>
          <cell r="I2171"/>
          <cell r="J2171" t="str">
            <v>ANA ROSA</v>
          </cell>
          <cell r="K2171" t="str">
            <v>GARCIA</v>
          </cell>
          <cell r="L2171" t="str">
            <v>OCHOA</v>
          </cell>
          <cell r="M2171">
            <v>3000</v>
          </cell>
          <cell r="N2171">
            <v>2.57</v>
          </cell>
          <cell r="O2171" t="str">
            <v>SEMANAL</v>
          </cell>
          <cell r="P2171">
            <v>40239</v>
          </cell>
        </row>
        <row r="2172">
          <cell r="B2172">
            <v>2227</v>
          </cell>
          <cell r="C2172"/>
          <cell r="D2172" t="str">
            <v>D</v>
          </cell>
          <cell r="E2172" t="str">
            <v>LIQUIDADO</v>
          </cell>
          <cell r="F2172"/>
          <cell r="G2172" t="str">
            <v>PERSONAL</v>
          </cell>
          <cell r="H2172" t="str">
            <v>Josefina Ochoa</v>
          </cell>
          <cell r="I2172"/>
          <cell r="J2172" t="str">
            <v>SUSANA</v>
          </cell>
          <cell r="K2172" t="str">
            <v>ROJAS</v>
          </cell>
          <cell r="L2172" t="str">
            <v>CRUZ</v>
          </cell>
          <cell r="M2172">
            <v>6000</v>
          </cell>
          <cell r="N2172">
            <v>2.2599999999999998</v>
          </cell>
          <cell r="O2172" t="str">
            <v>SEMANAL</v>
          </cell>
          <cell r="P2172">
            <v>40240</v>
          </cell>
        </row>
        <row r="2173">
          <cell r="B2173">
            <v>2228</v>
          </cell>
          <cell r="C2173"/>
          <cell r="D2173" t="str">
            <v>D</v>
          </cell>
          <cell r="E2173" t="str">
            <v>LIQUIDADO</v>
          </cell>
          <cell r="F2173"/>
          <cell r="G2173" t="str">
            <v>PERSONAL</v>
          </cell>
          <cell r="H2173" t="str">
            <v>Josefina Ochoa</v>
          </cell>
          <cell r="I2173"/>
          <cell r="J2173" t="str">
            <v>GABRIELA</v>
          </cell>
          <cell r="K2173" t="str">
            <v>ANAYA</v>
          </cell>
          <cell r="L2173" t="str">
            <v>BERBER</v>
          </cell>
          <cell r="M2173">
            <v>7000</v>
          </cell>
          <cell r="N2173">
            <v>2.23</v>
          </cell>
          <cell r="O2173" t="str">
            <v>SEMANAL</v>
          </cell>
          <cell r="P2173">
            <v>40240</v>
          </cell>
        </row>
        <row r="2174">
          <cell r="B2174">
            <v>2229</v>
          </cell>
          <cell r="C2174"/>
          <cell r="D2174" t="str">
            <v>A</v>
          </cell>
          <cell r="E2174" t="str">
            <v>LIQUIDADO</v>
          </cell>
          <cell r="F2174"/>
          <cell r="G2174" t="str">
            <v>PERSONAL</v>
          </cell>
          <cell r="H2174" t="str">
            <v>Angelica Tabares Lopez</v>
          </cell>
          <cell r="I2174"/>
          <cell r="J2174" t="str">
            <v>MARINA ANGELICA</v>
          </cell>
          <cell r="K2174" t="str">
            <v>CRUZ</v>
          </cell>
          <cell r="L2174" t="str">
            <v>OJEDA</v>
          </cell>
          <cell r="M2174">
            <v>12000</v>
          </cell>
          <cell r="N2174">
            <v>4.12</v>
          </cell>
          <cell r="O2174" t="str">
            <v>CATORCENAL</v>
          </cell>
          <cell r="P2174">
            <v>40240</v>
          </cell>
        </row>
        <row r="2175">
          <cell r="B2175">
            <v>2230</v>
          </cell>
          <cell r="C2175"/>
          <cell r="D2175" t="str">
            <v>D</v>
          </cell>
          <cell r="E2175" t="str">
            <v>LIQUIDADO</v>
          </cell>
          <cell r="F2175"/>
          <cell r="G2175" t="str">
            <v>PERSONAL</v>
          </cell>
          <cell r="H2175" t="str">
            <v>Marcela Lopez Munoz</v>
          </cell>
          <cell r="I2175"/>
          <cell r="J2175" t="str">
            <v>REYNALDO</v>
          </cell>
          <cell r="K2175" t="str">
            <v>ROMERO</v>
          </cell>
          <cell r="L2175" t="str">
            <v>ANGELES</v>
          </cell>
          <cell r="M2175">
            <v>4000</v>
          </cell>
          <cell r="N2175">
            <v>2.4</v>
          </cell>
          <cell r="O2175" t="str">
            <v>SEMANAL</v>
          </cell>
          <cell r="P2175">
            <v>40240</v>
          </cell>
        </row>
        <row r="2176">
          <cell r="B2176">
            <v>2231</v>
          </cell>
          <cell r="C2176"/>
          <cell r="D2176" t="str">
            <v>C</v>
          </cell>
          <cell r="E2176" t="str">
            <v>LIQUIDADO</v>
          </cell>
          <cell r="F2176"/>
          <cell r="G2176" t="str">
            <v>PERSONAL</v>
          </cell>
          <cell r="H2176" t="str">
            <v>Marcela Lopez Munoz</v>
          </cell>
          <cell r="I2176"/>
          <cell r="J2176" t="str">
            <v>TERESITA</v>
          </cell>
          <cell r="K2176" t="str">
            <v>ALCANTARA</v>
          </cell>
          <cell r="L2176" t="str">
            <v>MORA</v>
          </cell>
          <cell r="M2176">
            <v>5000</v>
          </cell>
          <cell r="N2176">
            <v>2.33</v>
          </cell>
          <cell r="O2176" t="str">
            <v>SEMANAL</v>
          </cell>
          <cell r="P2176">
            <v>40240</v>
          </cell>
        </row>
        <row r="2177">
          <cell r="B2177">
            <v>2232</v>
          </cell>
          <cell r="C2177"/>
          <cell r="D2177" t="str">
            <v>B</v>
          </cell>
          <cell r="E2177" t="str">
            <v>LIQUIDADO</v>
          </cell>
          <cell r="F2177"/>
          <cell r="G2177" t="str">
            <v>PERSONAL</v>
          </cell>
          <cell r="H2177" t="str">
            <v>Angelica Tabares Lopez</v>
          </cell>
          <cell r="I2177"/>
          <cell r="J2177" t="str">
            <v>MARICELA</v>
          </cell>
          <cell r="K2177" t="str">
            <v>MARTINEZ</v>
          </cell>
          <cell r="L2177" t="str">
            <v>GONZALEZ</v>
          </cell>
          <cell r="M2177">
            <v>4000</v>
          </cell>
          <cell r="N2177">
            <v>4.8</v>
          </cell>
          <cell r="O2177" t="str">
            <v>CATORCENAL</v>
          </cell>
          <cell r="P2177">
            <v>40240</v>
          </cell>
        </row>
        <row r="2178">
          <cell r="B2178">
            <v>2233</v>
          </cell>
          <cell r="C2178"/>
          <cell r="D2178" t="str">
            <v>D</v>
          </cell>
          <cell r="E2178" t="str">
            <v>INCOBRABLE</v>
          </cell>
          <cell r="F2178"/>
          <cell r="G2178" t="str">
            <v>PERSONAL</v>
          </cell>
          <cell r="H2178" t="str">
            <v>Marcela Lopez Munoz</v>
          </cell>
          <cell r="I2178"/>
          <cell r="J2178" t="str">
            <v>MARIBEL</v>
          </cell>
          <cell r="K2178" t="str">
            <v>MEDINA</v>
          </cell>
          <cell r="L2178" t="str">
            <v>RUIZ</v>
          </cell>
          <cell r="M2178">
            <v>10000</v>
          </cell>
          <cell r="N2178">
            <v>1.87</v>
          </cell>
          <cell r="O2178" t="str">
            <v>SEMANAL</v>
          </cell>
          <cell r="P2178">
            <v>40240</v>
          </cell>
        </row>
        <row r="2179">
          <cell r="B2179">
            <v>2234</v>
          </cell>
          <cell r="C2179"/>
          <cell r="D2179" t="str">
            <v>B</v>
          </cell>
          <cell r="E2179" t="str">
            <v>LIQUIDADO</v>
          </cell>
          <cell r="F2179"/>
          <cell r="G2179" t="str">
            <v>PERSONAL</v>
          </cell>
          <cell r="H2179" t="str">
            <v>Marcela Lopez Munoz</v>
          </cell>
          <cell r="I2179"/>
          <cell r="J2179" t="str">
            <v>ROCIO GUADALUPE</v>
          </cell>
          <cell r="K2179" t="str">
            <v>AGUILAR</v>
          </cell>
          <cell r="L2179" t="str">
            <v>RODRIGUEZ</v>
          </cell>
          <cell r="M2179">
            <v>8000</v>
          </cell>
          <cell r="N2179">
            <v>1.91</v>
          </cell>
          <cell r="O2179" t="str">
            <v>SEMANAL</v>
          </cell>
          <cell r="P2179">
            <v>40240</v>
          </cell>
        </row>
        <row r="2180">
          <cell r="B2180">
            <v>2235</v>
          </cell>
          <cell r="C2180"/>
          <cell r="D2180" t="str">
            <v>B</v>
          </cell>
          <cell r="E2180" t="str">
            <v>LIQUIDADO</v>
          </cell>
          <cell r="F2180"/>
          <cell r="G2180" t="str">
            <v>PERSONAL</v>
          </cell>
          <cell r="H2180" t="str">
            <v>Marcela Lopez Munoz</v>
          </cell>
          <cell r="I2180"/>
          <cell r="J2180" t="str">
            <v>RITA</v>
          </cell>
          <cell r="K2180" t="str">
            <v>TRUJILLO</v>
          </cell>
          <cell r="L2180" t="str">
            <v>RANGEL</v>
          </cell>
          <cell r="M2180">
            <v>10000</v>
          </cell>
          <cell r="N2180">
            <v>2.15</v>
          </cell>
          <cell r="O2180" t="str">
            <v>SEMANAL</v>
          </cell>
          <cell r="P2180">
            <v>40240</v>
          </cell>
        </row>
        <row r="2181">
          <cell r="B2181">
            <v>2236</v>
          </cell>
          <cell r="C2181"/>
          <cell r="D2181" t="str">
            <v>D</v>
          </cell>
          <cell r="E2181" t="str">
            <v>LIQUIDADO</v>
          </cell>
          <cell r="F2181"/>
          <cell r="G2181" t="str">
            <v>PERSONAL</v>
          </cell>
          <cell r="H2181" t="str">
            <v>Monica Flores Mendoza (DF)</v>
          </cell>
          <cell r="I2181"/>
          <cell r="J2181" t="str">
            <v>Perla Sofia</v>
          </cell>
          <cell r="K2181" t="str">
            <v>RUIZ</v>
          </cell>
          <cell r="L2181" t="str">
            <v>AGUILAR</v>
          </cell>
          <cell r="M2181">
            <v>3000</v>
          </cell>
          <cell r="N2181">
            <v>2.2599999999999998</v>
          </cell>
          <cell r="O2181" t="str">
            <v>SEMANAL</v>
          </cell>
          <cell r="P2181">
            <v>40241</v>
          </cell>
        </row>
        <row r="2182">
          <cell r="B2182">
            <v>2237</v>
          </cell>
          <cell r="C2182"/>
          <cell r="D2182" t="str">
            <v>B</v>
          </cell>
          <cell r="E2182" t="str">
            <v>LIQUIDADO</v>
          </cell>
          <cell r="F2182"/>
          <cell r="G2182" t="str">
            <v>PERSONAL</v>
          </cell>
          <cell r="H2182" t="str">
            <v>Marcela Lopez Munoz</v>
          </cell>
          <cell r="I2182"/>
          <cell r="J2182" t="str">
            <v>SUSANA</v>
          </cell>
          <cell r="K2182" t="str">
            <v>SANTIAGO</v>
          </cell>
          <cell r="L2182" t="str">
            <v>SANCHEZ</v>
          </cell>
          <cell r="M2182">
            <v>7000</v>
          </cell>
          <cell r="N2182">
            <v>2.23</v>
          </cell>
          <cell r="O2182" t="str">
            <v>SEMANAL</v>
          </cell>
          <cell r="P2182">
            <v>40241</v>
          </cell>
        </row>
        <row r="2183">
          <cell r="B2183">
            <v>2238</v>
          </cell>
          <cell r="C2183"/>
          <cell r="D2183" t="str">
            <v>B</v>
          </cell>
          <cell r="E2183" t="str">
            <v>LIQUIDADO</v>
          </cell>
          <cell r="F2183"/>
          <cell r="G2183" t="str">
            <v>PERSONAL</v>
          </cell>
          <cell r="H2183" t="str">
            <v>Josefina Ochoa</v>
          </cell>
          <cell r="I2183"/>
          <cell r="J2183" t="str">
            <v>SERGIO</v>
          </cell>
          <cell r="K2183" t="str">
            <v>HERNANDEZ</v>
          </cell>
          <cell r="L2183" t="str">
            <v>MALDONADO</v>
          </cell>
          <cell r="M2183">
            <v>7000</v>
          </cell>
          <cell r="N2183">
            <v>4.46</v>
          </cell>
          <cell r="O2183" t="str">
            <v>CATORCENAL</v>
          </cell>
          <cell r="P2183">
            <v>40241</v>
          </cell>
        </row>
        <row r="2184">
          <cell r="B2184">
            <v>2239</v>
          </cell>
          <cell r="C2184"/>
          <cell r="D2184" t="str">
            <v>B</v>
          </cell>
          <cell r="E2184" t="str">
            <v>LIQUIDADO</v>
          </cell>
          <cell r="F2184"/>
          <cell r="G2184" t="str">
            <v>PERSONAL</v>
          </cell>
          <cell r="H2184" t="str">
            <v>Monica Flores Mendoza (DF)</v>
          </cell>
          <cell r="I2184"/>
          <cell r="J2184" t="str">
            <v>MARIA ISABEL</v>
          </cell>
          <cell r="K2184" t="str">
            <v>MARTINEZ</v>
          </cell>
          <cell r="L2184" t="str">
            <v>MENESES</v>
          </cell>
          <cell r="M2184">
            <v>6000</v>
          </cell>
          <cell r="N2184">
            <v>2.2599999999999998</v>
          </cell>
          <cell r="O2184" t="str">
            <v>SEMANAL</v>
          </cell>
          <cell r="P2184">
            <v>40241</v>
          </cell>
        </row>
        <row r="2185">
          <cell r="B2185">
            <v>2240</v>
          </cell>
          <cell r="C2185"/>
          <cell r="D2185" t="str">
            <v>D</v>
          </cell>
          <cell r="E2185" t="str">
            <v>COBRANZA EXTERNA</v>
          </cell>
          <cell r="F2185"/>
          <cell r="G2185" t="str">
            <v>PERSONAL</v>
          </cell>
          <cell r="H2185" t="str">
            <v>Josefina Ochoa</v>
          </cell>
          <cell r="I2185"/>
          <cell r="J2185" t="str">
            <v>JUAN</v>
          </cell>
          <cell r="K2185" t="str">
            <v>PENALOZA</v>
          </cell>
          <cell r="L2185" t="str">
            <v>ZACARIAS</v>
          </cell>
          <cell r="M2185">
            <v>8000</v>
          </cell>
          <cell r="N2185">
            <v>2.19</v>
          </cell>
          <cell r="O2185" t="str">
            <v>SEMANAL</v>
          </cell>
          <cell r="P2185">
            <v>40241</v>
          </cell>
        </row>
        <row r="2186">
          <cell r="B2186">
            <v>2241</v>
          </cell>
          <cell r="C2186"/>
          <cell r="D2186" t="str">
            <v>D</v>
          </cell>
          <cell r="E2186" t="str">
            <v>LIQUIDADO</v>
          </cell>
          <cell r="F2186"/>
          <cell r="G2186" t="str">
            <v>PERSONAL</v>
          </cell>
          <cell r="H2186" t="str">
            <v>Administracion</v>
          </cell>
          <cell r="I2186"/>
          <cell r="J2186" t="str">
            <v>RODRIGO</v>
          </cell>
          <cell r="K2186" t="str">
            <v>SANCHEZ</v>
          </cell>
          <cell r="L2186" t="str">
            <v>VAZQUEZ</v>
          </cell>
          <cell r="M2186">
            <v>1800</v>
          </cell>
          <cell r="N2186">
            <v>1.5</v>
          </cell>
          <cell r="O2186" t="str">
            <v>SEMANAL</v>
          </cell>
          <cell r="P2186">
            <v>40241</v>
          </cell>
        </row>
        <row r="2187">
          <cell r="B2187">
            <v>2242</v>
          </cell>
          <cell r="C2187"/>
          <cell r="D2187" t="str">
            <v>D</v>
          </cell>
          <cell r="E2187" t="str">
            <v>COBRANZA EXTERNA</v>
          </cell>
          <cell r="F2187"/>
          <cell r="G2187" t="str">
            <v>PERSONAL</v>
          </cell>
          <cell r="H2187" t="str">
            <v>Marcela Lopez Munoz</v>
          </cell>
          <cell r="I2187"/>
          <cell r="J2187" t="str">
            <v>MARIA TERESA</v>
          </cell>
          <cell r="K2187" t="str">
            <v>CONSUELO</v>
          </cell>
          <cell r="L2187" t="str">
            <v>PIMENTEL</v>
          </cell>
          <cell r="M2187">
            <v>2600</v>
          </cell>
          <cell r="N2187">
            <v>0</v>
          </cell>
          <cell r="O2187" t="str">
            <v>SEMANAL</v>
          </cell>
          <cell r="P2187">
            <v>40242</v>
          </cell>
        </row>
        <row r="2188">
          <cell r="B2188">
            <v>2243</v>
          </cell>
          <cell r="C2188"/>
          <cell r="D2188" t="str">
            <v>B</v>
          </cell>
          <cell r="E2188" t="str">
            <v>LIQUIDADO</v>
          </cell>
          <cell r="F2188"/>
          <cell r="G2188" t="str">
            <v>PERSONAL</v>
          </cell>
          <cell r="H2188" t="str">
            <v>Marcela Lopez Munoz</v>
          </cell>
          <cell r="I2188"/>
          <cell r="J2188" t="str">
            <v>ALICIA TRINIDAD</v>
          </cell>
          <cell r="K2188" t="str">
            <v>ESCARELA</v>
          </cell>
          <cell r="L2188" t="str">
            <v>RIOVALLE</v>
          </cell>
          <cell r="M2188">
            <v>15000</v>
          </cell>
          <cell r="N2188">
            <v>2.04</v>
          </cell>
          <cell r="O2188" t="str">
            <v>SEMANAL</v>
          </cell>
          <cell r="P2188">
            <v>40242</v>
          </cell>
        </row>
        <row r="2189">
          <cell r="B2189">
            <v>2244</v>
          </cell>
          <cell r="C2189"/>
          <cell r="D2189" t="str">
            <v>D</v>
          </cell>
          <cell r="E2189" t="str">
            <v>LIQUIDADO</v>
          </cell>
          <cell r="F2189"/>
          <cell r="G2189" t="str">
            <v>PERSONAL</v>
          </cell>
          <cell r="H2189" t="str">
            <v>Marcela Lopez Munoz</v>
          </cell>
          <cell r="I2189"/>
          <cell r="J2189" t="str">
            <v>NANCY</v>
          </cell>
          <cell r="K2189" t="str">
            <v>REYES</v>
          </cell>
          <cell r="L2189" t="str">
            <v>AGUILAR</v>
          </cell>
          <cell r="M2189">
            <v>4000</v>
          </cell>
          <cell r="N2189">
            <v>2.4</v>
          </cell>
          <cell r="O2189" t="str">
            <v>SEMANAL</v>
          </cell>
          <cell r="P2189">
            <v>40242</v>
          </cell>
        </row>
        <row r="2190">
          <cell r="B2190">
            <v>2245</v>
          </cell>
          <cell r="C2190"/>
          <cell r="D2190" t="str">
            <v>D</v>
          </cell>
          <cell r="E2190" t="str">
            <v>COBRANZA EXTERNA</v>
          </cell>
          <cell r="F2190"/>
          <cell r="G2190" t="str">
            <v>PERSONAL</v>
          </cell>
          <cell r="H2190" t="str">
            <v>Marcela Lopez Munoz</v>
          </cell>
          <cell r="I2190"/>
          <cell r="J2190" t="str">
            <v>MARIA PIEDAD</v>
          </cell>
          <cell r="K2190" t="str">
            <v>VILLEGAS</v>
          </cell>
          <cell r="L2190" t="str">
            <v>GARCIA</v>
          </cell>
          <cell r="M2190">
            <v>3800</v>
          </cell>
          <cell r="N2190">
            <v>0</v>
          </cell>
          <cell r="O2190" t="str">
            <v>SEMANAL</v>
          </cell>
          <cell r="P2190">
            <v>40245</v>
          </cell>
        </row>
        <row r="2191">
          <cell r="B2191">
            <v>2246</v>
          </cell>
          <cell r="C2191"/>
          <cell r="D2191" t="str">
            <v>B</v>
          </cell>
          <cell r="E2191" t="str">
            <v>LIQUIDADO</v>
          </cell>
          <cell r="F2191"/>
          <cell r="G2191" t="str">
            <v>PERSONAL</v>
          </cell>
          <cell r="H2191" t="str">
            <v>Angelica Tabares Lopez</v>
          </cell>
          <cell r="I2191"/>
          <cell r="J2191" t="str">
            <v>YOLANDA</v>
          </cell>
          <cell r="K2191" t="str">
            <v>MATA</v>
          </cell>
          <cell r="L2191" t="str">
            <v>VILLEGAS</v>
          </cell>
          <cell r="M2191">
            <v>8000</v>
          </cell>
          <cell r="N2191">
            <v>2.19</v>
          </cell>
          <cell r="O2191" t="str">
            <v>SEMANAL</v>
          </cell>
          <cell r="P2191">
            <v>40245</v>
          </cell>
        </row>
        <row r="2192">
          <cell r="B2192">
            <v>2247</v>
          </cell>
          <cell r="C2192"/>
          <cell r="D2192" t="str">
            <v>C</v>
          </cell>
          <cell r="E2192" t="str">
            <v>LIQUIDADO</v>
          </cell>
          <cell r="F2192"/>
          <cell r="G2192" t="str">
            <v>PERSONAL</v>
          </cell>
          <cell r="H2192" t="str">
            <v>Administracion</v>
          </cell>
          <cell r="I2192"/>
          <cell r="J2192" t="str">
            <v>JOSE FEDERICO</v>
          </cell>
          <cell r="K2192" t="str">
            <v>GONZALEZ</v>
          </cell>
          <cell r="L2192" t="str">
            <v>FONCERRADA</v>
          </cell>
          <cell r="M2192">
            <v>50000</v>
          </cell>
          <cell r="N2192">
            <v>1.9</v>
          </cell>
          <cell r="O2192" t="str">
            <v>MENSUAL</v>
          </cell>
          <cell r="P2192">
            <v>40245</v>
          </cell>
        </row>
        <row r="2193">
          <cell r="B2193">
            <v>2248</v>
          </cell>
          <cell r="C2193"/>
          <cell r="D2193" t="str">
            <v>C</v>
          </cell>
          <cell r="E2193" t="str">
            <v>LIQUIDADO</v>
          </cell>
          <cell r="F2193"/>
          <cell r="G2193" t="str">
            <v>PERSONAL</v>
          </cell>
          <cell r="H2193" t="str">
            <v>Monica Flores Mendoza (DF)</v>
          </cell>
          <cell r="I2193"/>
          <cell r="J2193" t="str">
            <v>EZEQUIEL</v>
          </cell>
          <cell r="K2193" t="str">
            <v>DIAZ</v>
          </cell>
          <cell r="L2193" t="str">
            <v>TRUJILLO</v>
          </cell>
          <cell r="M2193">
            <v>5000</v>
          </cell>
          <cell r="N2193">
            <v>4.04</v>
          </cell>
          <cell r="O2193" t="str">
            <v>CATORCENAL</v>
          </cell>
          <cell r="P2193">
            <v>40246</v>
          </cell>
        </row>
        <row r="2194">
          <cell r="B2194">
            <v>2249</v>
          </cell>
          <cell r="C2194"/>
          <cell r="D2194" t="str">
            <v>D</v>
          </cell>
          <cell r="E2194" t="str">
            <v>LIQUIDADO</v>
          </cell>
          <cell r="F2194"/>
          <cell r="G2194" t="str">
            <v>PERSONAL</v>
          </cell>
          <cell r="H2194" t="str">
            <v>Josefina Ochoa</v>
          </cell>
          <cell r="I2194"/>
          <cell r="J2194" t="str">
            <v>YOLANDA</v>
          </cell>
          <cell r="K2194" t="str">
            <v>CASTILLO</v>
          </cell>
          <cell r="L2194" t="str">
            <v>ORTEGA</v>
          </cell>
          <cell r="M2194">
            <v>5000</v>
          </cell>
          <cell r="N2194">
            <v>2.33</v>
          </cell>
          <cell r="O2194" t="str">
            <v>SEMANAL</v>
          </cell>
          <cell r="P2194">
            <v>40246</v>
          </cell>
        </row>
        <row r="2195">
          <cell r="B2195">
            <v>2250</v>
          </cell>
          <cell r="C2195"/>
          <cell r="D2195" t="str">
            <v>B</v>
          </cell>
          <cell r="E2195" t="str">
            <v>LIQUIDADO</v>
          </cell>
          <cell r="F2195"/>
          <cell r="G2195" t="str">
            <v>PERSONAL</v>
          </cell>
          <cell r="H2195" t="str">
            <v>Monica Flores Mendoza (DF)</v>
          </cell>
          <cell r="I2195"/>
          <cell r="J2195" t="str">
            <v>MARTHA GUADALUPE</v>
          </cell>
          <cell r="K2195" t="str">
            <v>ARENAS</v>
          </cell>
          <cell r="L2195" t="str">
            <v>MENDEZ</v>
          </cell>
          <cell r="M2195">
            <v>5000</v>
          </cell>
          <cell r="N2195">
            <v>2.33</v>
          </cell>
          <cell r="O2195" t="str">
            <v>SEMANAL</v>
          </cell>
          <cell r="P2195">
            <v>40245</v>
          </cell>
        </row>
        <row r="2196">
          <cell r="B2196">
            <v>2251</v>
          </cell>
          <cell r="C2196"/>
          <cell r="D2196" t="str">
            <v>A</v>
          </cell>
          <cell r="E2196" t="str">
            <v>LIQUIDADO</v>
          </cell>
          <cell r="F2196"/>
          <cell r="G2196" t="str">
            <v>PERSONAL</v>
          </cell>
          <cell r="H2196" t="str">
            <v>Marcela Lopez Munoz</v>
          </cell>
          <cell r="I2196"/>
          <cell r="J2196" t="str">
            <v>EMILIA</v>
          </cell>
          <cell r="K2196" t="str">
            <v>CANDIANI</v>
          </cell>
          <cell r="L2196" t="str">
            <v>GONZALEZ</v>
          </cell>
          <cell r="M2196">
            <v>25000</v>
          </cell>
          <cell r="N2196">
            <v>3.5</v>
          </cell>
          <cell r="O2196" t="str">
            <v>QUINCENAL</v>
          </cell>
          <cell r="P2196">
            <v>40246</v>
          </cell>
        </row>
        <row r="2197">
          <cell r="B2197">
            <v>2253</v>
          </cell>
          <cell r="C2197"/>
          <cell r="D2197" t="str">
            <v>B</v>
          </cell>
          <cell r="E2197" t="str">
            <v>LIQUIDADO</v>
          </cell>
          <cell r="F2197"/>
          <cell r="G2197" t="str">
            <v>PERSONAL</v>
          </cell>
          <cell r="H2197" t="str">
            <v>Angelica Tabares Lopez</v>
          </cell>
          <cell r="I2197"/>
          <cell r="J2197" t="str">
            <v>BENITO</v>
          </cell>
          <cell r="K2197" t="str">
            <v>SOTELO</v>
          </cell>
          <cell r="L2197" t="str">
            <v>FRANCO</v>
          </cell>
          <cell r="M2197">
            <v>10000</v>
          </cell>
          <cell r="N2197">
            <v>2.15</v>
          </cell>
          <cell r="O2197" t="str">
            <v>SEMANAL</v>
          </cell>
          <cell r="P2197">
            <v>40247</v>
          </cell>
        </row>
        <row r="2198">
          <cell r="B2198">
            <v>2254</v>
          </cell>
          <cell r="C2198"/>
          <cell r="D2198" t="str">
            <v>D</v>
          </cell>
          <cell r="E2198" t="str">
            <v>LIQUIDADO</v>
          </cell>
          <cell r="F2198"/>
          <cell r="G2198" t="str">
            <v>PERSONAL</v>
          </cell>
          <cell r="H2198" t="str">
            <v>Marcela Lopez Munoz</v>
          </cell>
          <cell r="I2198"/>
          <cell r="J2198" t="str">
            <v>ASCENCION</v>
          </cell>
          <cell r="K2198" t="str">
            <v>OCADIO</v>
          </cell>
          <cell r="L2198" t="str">
            <v>AMBROCIO</v>
          </cell>
          <cell r="M2198">
            <v>5000</v>
          </cell>
          <cell r="N2198">
            <v>2.33</v>
          </cell>
          <cell r="O2198" t="str">
            <v>SEMANAL</v>
          </cell>
          <cell r="P2198">
            <v>40247</v>
          </cell>
        </row>
        <row r="2199">
          <cell r="B2199">
            <v>2255</v>
          </cell>
          <cell r="C2199"/>
          <cell r="D2199" t="str">
            <v>C</v>
          </cell>
          <cell r="E2199" t="str">
            <v>LIQUIDADO</v>
          </cell>
          <cell r="F2199"/>
          <cell r="G2199" t="str">
            <v>PERSONAL</v>
          </cell>
          <cell r="H2199" t="str">
            <v>Monica Flores Mendoza (DF)</v>
          </cell>
          <cell r="I2199"/>
          <cell r="J2199" t="str">
            <v>ROBERTO</v>
          </cell>
          <cell r="K2199" t="str">
            <v>CHAVEZ</v>
          </cell>
          <cell r="L2199" t="str">
            <v>MUNOZ</v>
          </cell>
          <cell r="M2199">
            <v>4000</v>
          </cell>
          <cell r="N2199">
            <v>2.4</v>
          </cell>
          <cell r="O2199" t="str">
            <v>SEMANAL</v>
          </cell>
          <cell r="P2199">
            <v>40247</v>
          </cell>
        </row>
        <row r="2200">
          <cell r="B2200">
            <v>2256</v>
          </cell>
          <cell r="C2200"/>
          <cell r="D2200" t="str">
            <v>B</v>
          </cell>
          <cell r="E2200" t="str">
            <v>LIQUIDADO</v>
          </cell>
          <cell r="F2200"/>
          <cell r="G2200" t="str">
            <v>PERSONAL</v>
          </cell>
          <cell r="H2200" t="str">
            <v>Monica Flores Mendoza (DF)</v>
          </cell>
          <cell r="I2200"/>
          <cell r="J2200" t="str">
            <v>CONSUELO</v>
          </cell>
          <cell r="K2200" t="str">
            <v>PAZ</v>
          </cell>
          <cell r="L2200" t="str">
            <v>ALVARADO</v>
          </cell>
          <cell r="M2200">
            <v>3000</v>
          </cell>
          <cell r="N2200">
            <v>5.14</v>
          </cell>
          <cell r="O2200" t="str">
            <v>QUINCENAL</v>
          </cell>
          <cell r="P2200">
            <v>40247</v>
          </cell>
        </row>
        <row r="2201">
          <cell r="B2201">
            <v>2257</v>
          </cell>
          <cell r="C2201"/>
          <cell r="D2201" t="str">
            <v>D</v>
          </cell>
          <cell r="E2201" t="str">
            <v>LIQUIDADO</v>
          </cell>
          <cell r="F2201"/>
          <cell r="G2201" t="str">
            <v>PERSONAL</v>
          </cell>
          <cell r="H2201" t="str">
            <v>Monica Flores Mendoza (DF)</v>
          </cell>
          <cell r="I2201"/>
          <cell r="J2201" t="str">
            <v>MARIO</v>
          </cell>
          <cell r="K2201" t="str">
            <v>UBALDO</v>
          </cell>
          <cell r="L2201" t="str">
            <v>POZOS</v>
          </cell>
          <cell r="M2201">
            <v>18000</v>
          </cell>
          <cell r="N2201">
            <v>1.76</v>
          </cell>
          <cell r="O2201" t="str">
            <v>SEMANAL</v>
          </cell>
          <cell r="P2201">
            <v>40247</v>
          </cell>
        </row>
        <row r="2202">
          <cell r="B2202">
            <v>2258</v>
          </cell>
          <cell r="C2202"/>
          <cell r="D2202" t="str">
            <v>C</v>
          </cell>
          <cell r="E2202" t="str">
            <v>LIQUIDADO</v>
          </cell>
          <cell r="F2202"/>
          <cell r="G2202" t="str">
            <v>PERSONAL</v>
          </cell>
          <cell r="H2202" t="str">
            <v>Josefina Ochoa</v>
          </cell>
          <cell r="I2202"/>
          <cell r="J2202" t="str">
            <v>CLARA</v>
          </cell>
          <cell r="K2202" t="str">
            <v>ESTRADA</v>
          </cell>
          <cell r="L2202" t="str">
            <v>ARMENDARIZ</v>
          </cell>
          <cell r="M2202">
            <v>15000</v>
          </cell>
          <cell r="N2202">
            <v>1.78</v>
          </cell>
          <cell r="O2202" t="str">
            <v>SEMANAL</v>
          </cell>
          <cell r="P2202">
            <v>40247</v>
          </cell>
        </row>
        <row r="2203">
          <cell r="B2203">
            <v>2259</v>
          </cell>
          <cell r="C2203"/>
          <cell r="D2203" t="str">
            <v>D</v>
          </cell>
          <cell r="E2203" t="str">
            <v>LIQUIDADO</v>
          </cell>
          <cell r="F2203"/>
          <cell r="G2203" t="str">
            <v>PERSONAL</v>
          </cell>
          <cell r="H2203" t="str">
            <v>Administracion</v>
          </cell>
          <cell r="I2203"/>
          <cell r="J2203" t="str">
            <v>PIADENA</v>
          </cell>
          <cell r="K2203" t="str">
            <v>S.A. DE</v>
          </cell>
          <cell r="L2203" t="str">
            <v>C.V.</v>
          </cell>
          <cell r="M2203">
            <v>26636</v>
          </cell>
          <cell r="N2203">
            <v>15</v>
          </cell>
          <cell r="O2203" t="str">
            <v>MENSUAL</v>
          </cell>
          <cell r="P2203">
            <v>40246</v>
          </cell>
        </row>
        <row r="2204">
          <cell r="B2204">
            <v>2260</v>
          </cell>
          <cell r="C2204"/>
          <cell r="D2204" t="str">
            <v>C</v>
          </cell>
          <cell r="E2204" t="str">
            <v>LIQUIDADO</v>
          </cell>
          <cell r="F2204"/>
          <cell r="G2204" t="str">
            <v>PERSONAL</v>
          </cell>
          <cell r="H2204" t="str">
            <v>Josefina Ochoa</v>
          </cell>
          <cell r="I2204"/>
          <cell r="J2204" t="str">
            <v>HORTENCIA MARIA</v>
          </cell>
          <cell r="K2204" t="str">
            <v>BUSTAMANTE</v>
          </cell>
          <cell r="L2204" t="str">
            <v>CRUZ</v>
          </cell>
          <cell r="M2204">
            <v>6000</v>
          </cell>
          <cell r="N2204">
            <v>4.5199999999999996</v>
          </cell>
          <cell r="O2204" t="str">
            <v>CATORCENAL</v>
          </cell>
          <cell r="P2204">
            <v>40247</v>
          </cell>
        </row>
        <row r="2205">
          <cell r="B2205">
            <v>2261</v>
          </cell>
          <cell r="C2205"/>
          <cell r="D2205" t="str">
            <v>D</v>
          </cell>
          <cell r="E2205" t="str">
            <v>LIQUIDADO</v>
          </cell>
          <cell r="F2205"/>
          <cell r="G2205" t="str">
            <v>PERSONAL</v>
          </cell>
          <cell r="H2205" t="str">
            <v>Josefina Ochoa</v>
          </cell>
          <cell r="I2205"/>
          <cell r="J2205" t="str">
            <v>MARIANO</v>
          </cell>
          <cell r="K2205" t="str">
            <v>ROSAS</v>
          </cell>
          <cell r="L2205" t="str">
            <v>ROSAS</v>
          </cell>
          <cell r="M2205">
            <v>6000</v>
          </cell>
          <cell r="N2205">
            <v>2.2599999999999998</v>
          </cell>
          <cell r="O2205" t="str">
            <v>SEMANAL</v>
          </cell>
          <cell r="P2205">
            <v>40248</v>
          </cell>
        </row>
        <row r="2206">
          <cell r="B2206">
            <v>2262</v>
          </cell>
          <cell r="C2206"/>
          <cell r="D2206" t="str">
            <v>B</v>
          </cell>
          <cell r="E2206" t="str">
            <v>LIQUIDADO</v>
          </cell>
          <cell r="F2206"/>
          <cell r="G2206" t="str">
            <v>PERSONAL</v>
          </cell>
          <cell r="H2206" t="str">
            <v>Monica Flores Mendoza (DF)</v>
          </cell>
          <cell r="I2206"/>
          <cell r="J2206" t="str">
            <v>MARTHA BEATRIZ</v>
          </cell>
          <cell r="K2206" t="str">
            <v>ALANIS</v>
          </cell>
          <cell r="L2206" t="str">
            <v>GUZMAN</v>
          </cell>
          <cell r="M2206">
            <v>6000</v>
          </cell>
          <cell r="N2206">
            <v>2.2599999999999998</v>
          </cell>
          <cell r="O2206" t="str">
            <v>SEMANAL</v>
          </cell>
          <cell r="P2206">
            <v>40248</v>
          </cell>
        </row>
        <row r="2207">
          <cell r="B2207">
            <v>2263</v>
          </cell>
          <cell r="C2207"/>
          <cell r="D2207" t="str">
            <v>B</v>
          </cell>
          <cell r="E2207" t="str">
            <v>LIQUIDADO</v>
          </cell>
          <cell r="F2207"/>
          <cell r="G2207" t="str">
            <v>PERSONAL</v>
          </cell>
          <cell r="H2207" t="str">
            <v>Monica Flores Mendoza (DF)</v>
          </cell>
          <cell r="I2207"/>
          <cell r="J2207" t="str">
            <v>HERMELINDA</v>
          </cell>
          <cell r="K2207" t="str">
            <v>BAUTISTA</v>
          </cell>
          <cell r="L2207" t="str">
            <v>BUSTOS</v>
          </cell>
          <cell r="M2207">
            <v>3000</v>
          </cell>
          <cell r="N2207">
            <v>2.57</v>
          </cell>
          <cell r="O2207" t="str">
            <v>SEMANAL</v>
          </cell>
          <cell r="P2207">
            <v>40248</v>
          </cell>
        </row>
        <row r="2208">
          <cell r="B2208">
            <v>2264</v>
          </cell>
          <cell r="C2208"/>
          <cell r="D2208" t="str">
            <v>C</v>
          </cell>
          <cell r="E2208" t="str">
            <v>LIQUIDADO</v>
          </cell>
          <cell r="F2208"/>
          <cell r="G2208" t="str">
            <v>PERSONAL</v>
          </cell>
          <cell r="H2208" t="str">
            <v>Monica Flores Mendoza (DF)</v>
          </cell>
          <cell r="I2208"/>
          <cell r="J2208" t="str">
            <v>DAVID</v>
          </cell>
          <cell r="K2208" t="str">
            <v>ALCANTARA</v>
          </cell>
          <cell r="L2208" t="str">
            <v>SANCHEZ</v>
          </cell>
          <cell r="M2208">
            <v>15000</v>
          </cell>
          <cell r="N2208">
            <v>2.04</v>
          </cell>
          <cell r="O2208" t="str">
            <v>SEMANAL</v>
          </cell>
          <cell r="P2208">
            <v>40248</v>
          </cell>
        </row>
        <row r="2209">
          <cell r="B2209">
            <v>2265</v>
          </cell>
          <cell r="C2209"/>
          <cell r="D2209" t="str">
            <v>B</v>
          </cell>
          <cell r="E2209" t="str">
            <v>LIQUIDADO</v>
          </cell>
          <cell r="F2209"/>
          <cell r="G2209" t="str">
            <v>PERSONAL</v>
          </cell>
          <cell r="H2209" t="str">
            <v>Monica Flores Mendoza (DF)</v>
          </cell>
          <cell r="I2209"/>
          <cell r="J2209" t="str">
            <v>ALMA DELIA</v>
          </cell>
          <cell r="K2209" t="str">
            <v>GARCIA</v>
          </cell>
          <cell r="L2209" t="str">
            <v>HERNANDEZ</v>
          </cell>
          <cell r="M2209">
            <v>4000</v>
          </cell>
          <cell r="N2209">
            <v>2.4</v>
          </cell>
          <cell r="O2209" t="str">
            <v>SEMANAL</v>
          </cell>
          <cell r="P2209">
            <v>40248</v>
          </cell>
        </row>
        <row r="2210">
          <cell r="B2210">
            <v>2266</v>
          </cell>
          <cell r="C2210"/>
          <cell r="D2210" t="str">
            <v>B</v>
          </cell>
          <cell r="E2210" t="str">
            <v>LIQUIDADO</v>
          </cell>
          <cell r="F2210"/>
          <cell r="G2210" t="str">
            <v>PERSONAL</v>
          </cell>
          <cell r="H2210" t="str">
            <v>Marcela Lopez Munoz</v>
          </cell>
          <cell r="I2210"/>
          <cell r="J2210" t="str">
            <v>MARIA DEL PILAR</v>
          </cell>
          <cell r="K2210" t="str">
            <v>SUAREZ</v>
          </cell>
          <cell r="L2210" t="str">
            <v>GARCIA</v>
          </cell>
          <cell r="M2210">
            <v>7000</v>
          </cell>
          <cell r="N2210">
            <v>2.23</v>
          </cell>
          <cell r="O2210" t="str">
            <v>SEMANAL</v>
          </cell>
          <cell r="P2210">
            <v>40249</v>
          </cell>
        </row>
        <row r="2211">
          <cell r="B2211">
            <v>2267</v>
          </cell>
          <cell r="C2211"/>
          <cell r="D2211" t="str">
            <v>B</v>
          </cell>
          <cell r="E2211" t="str">
            <v>LIQUIDADO</v>
          </cell>
          <cell r="F2211"/>
          <cell r="G2211" t="str">
            <v>PERSONAL</v>
          </cell>
          <cell r="H2211" t="str">
            <v>Marcela Lopez Munoz</v>
          </cell>
          <cell r="I2211"/>
          <cell r="J2211" t="str">
            <v>EDELSA GUADALUPE</v>
          </cell>
          <cell r="K2211" t="str">
            <v>GAMINO</v>
          </cell>
          <cell r="L2211" t="str">
            <v>TORRES</v>
          </cell>
          <cell r="M2211">
            <v>5000</v>
          </cell>
          <cell r="N2211">
            <v>2.33</v>
          </cell>
          <cell r="O2211" t="str">
            <v>SEMANAL</v>
          </cell>
          <cell r="P2211">
            <v>40249</v>
          </cell>
        </row>
        <row r="2212">
          <cell r="B2212">
            <v>2268</v>
          </cell>
          <cell r="C2212"/>
          <cell r="D2212" t="str">
            <v>C</v>
          </cell>
          <cell r="E2212" t="str">
            <v>LIQUIDADO</v>
          </cell>
          <cell r="F2212"/>
          <cell r="G2212" t="str">
            <v>PERSONAL</v>
          </cell>
          <cell r="H2212" t="str">
            <v>Monica Flores Mendoza (DF)</v>
          </cell>
          <cell r="I2212"/>
          <cell r="J2212" t="str">
            <v>ADRIAN GIOVANI</v>
          </cell>
          <cell r="K2212" t="str">
            <v>VARGAS</v>
          </cell>
          <cell r="L2212" t="str">
            <v>MARTINEZ</v>
          </cell>
          <cell r="M2212">
            <v>12000</v>
          </cell>
          <cell r="N2212">
            <v>4</v>
          </cell>
          <cell r="O2212" t="str">
            <v>CATORCENAL</v>
          </cell>
          <cell r="P2212">
            <v>40249</v>
          </cell>
        </row>
        <row r="2213">
          <cell r="B2213">
            <v>2269</v>
          </cell>
          <cell r="C2213"/>
          <cell r="D2213" t="str">
            <v>B</v>
          </cell>
          <cell r="E2213" t="str">
            <v>LIQUIDADO</v>
          </cell>
          <cell r="F2213"/>
          <cell r="G2213" t="str">
            <v>PERSONAL</v>
          </cell>
          <cell r="H2213" t="str">
            <v>Monica Flores Mendoza (DF)</v>
          </cell>
          <cell r="I2213"/>
          <cell r="J2213" t="str">
            <v>GABRIELA</v>
          </cell>
          <cell r="K2213" t="str">
            <v>GALICIA</v>
          </cell>
          <cell r="L2213" t="str">
            <v>HERNANDEZ</v>
          </cell>
          <cell r="M2213">
            <v>10000</v>
          </cell>
          <cell r="N2213">
            <v>2.15</v>
          </cell>
          <cell r="O2213" t="str">
            <v>SEMANAL</v>
          </cell>
          <cell r="P2213">
            <v>40249</v>
          </cell>
        </row>
        <row r="2214">
          <cell r="B2214">
            <v>2270</v>
          </cell>
          <cell r="C2214"/>
          <cell r="D2214" t="str">
            <v>D</v>
          </cell>
          <cell r="E2214" t="str">
            <v>LIQUIDADO</v>
          </cell>
          <cell r="F2214"/>
          <cell r="G2214" t="str">
            <v>PERSONAL</v>
          </cell>
          <cell r="H2214" t="str">
            <v>Administracion</v>
          </cell>
          <cell r="I2214"/>
          <cell r="J2214" t="str">
            <v>EDUARDO</v>
          </cell>
          <cell r="K2214" t="str">
            <v>MARTINEZ DE VELAZCO</v>
          </cell>
          <cell r="L2214" t="str">
            <v>RIVERO</v>
          </cell>
          <cell r="M2214">
            <v>25000</v>
          </cell>
          <cell r="N2214">
            <v>4</v>
          </cell>
          <cell r="O2214" t="str">
            <v>MENSUAL</v>
          </cell>
          <cell r="P2214">
            <v>40248</v>
          </cell>
        </row>
        <row r="2215">
          <cell r="B2215">
            <v>2271</v>
          </cell>
          <cell r="C2215"/>
          <cell r="D2215" t="str">
            <v>B</v>
          </cell>
          <cell r="E2215" t="str">
            <v>LIQUIDADO</v>
          </cell>
          <cell r="F2215"/>
          <cell r="G2215" t="str">
            <v>PERSONAL</v>
          </cell>
          <cell r="H2215" t="str">
            <v>Marcela Lopez Munoz</v>
          </cell>
          <cell r="I2215"/>
          <cell r="J2215" t="str">
            <v>MAYRA YARELI</v>
          </cell>
          <cell r="K2215" t="str">
            <v>GONZALEZ</v>
          </cell>
          <cell r="L2215" t="str">
            <v>HERNANDEZ</v>
          </cell>
          <cell r="M2215">
            <v>3000</v>
          </cell>
          <cell r="N2215">
            <v>2.57</v>
          </cell>
          <cell r="O2215" t="str">
            <v>SEMANAL</v>
          </cell>
          <cell r="P2215">
            <v>40249</v>
          </cell>
        </row>
        <row r="2216">
          <cell r="B2216">
            <v>2272</v>
          </cell>
          <cell r="C2216"/>
          <cell r="D2216" t="str">
            <v>B</v>
          </cell>
          <cell r="E2216" t="str">
            <v>LIQUIDADO</v>
          </cell>
          <cell r="F2216"/>
          <cell r="G2216" t="str">
            <v>PERSONAL</v>
          </cell>
          <cell r="H2216" t="str">
            <v>Marcela Lopez Munoz</v>
          </cell>
          <cell r="I2216"/>
          <cell r="J2216" t="str">
            <v>MARIA ELOISA</v>
          </cell>
          <cell r="K2216" t="str">
            <v>GONZALEZ</v>
          </cell>
          <cell r="L2216" t="str">
            <v>ESPINOSA</v>
          </cell>
          <cell r="M2216">
            <v>3000</v>
          </cell>
          <cell r="N2216">
            <v>2.57</v>
          </cell>
          <cell r="O2216" t="str">
            <v>SEMANAL</v>
          </cell>
          <cell r="P2216">
            <v>40249</v>
          </cell>
        </row>
        <row r="2217">
          <cell r="B2217">
            <v>2273</v>
          </cell>
          <cell r="C2217"/>
          <cell r="D2217" t="str">
            <v>C</v>
          </cell>
          <cell r="E2217" t="str">
            <v>LIQUIDADO</v>
          </cell>
          <cell r="F2217"/>
          <cell r="G2217" t="str">
            <v>PERSONAL</v>
          </cell>
          <cell r="H2217" t="str">
            <v>Administracion</v>
          </cell>
          <cell r="I2217"/>
          <cell r="J2217" t="str">
            <v>LUIS ALBERTO</v>
          </cell>
          <cell r="K2217" t="str">
            <v>BEREA</v>
          </cell>
          <cell r="L2217" t="str">
            <v>FONCERRADA</v>
          </cell>
          <cell r="M2217">
            <v>10000</v>
          </cell>
          <cell r="N2217">
            <v>18</v>
          </cell>
          <cell r="O2217" t="str">
            <v>MENSUAL</v>
          </cell>
          <cell r="P2217">
            <v>40249</v>
          </cell>
        </row>
        <row r="2218">
          <cell r="B2218">
            <v>2274</v>
          </cell>
          <cell r="C2218"/>
          <cell r="D2218" t="str">
            <v>D</v>
          </cell>
          <cell r="E2218" t="str">
            <v>LIQUIDADO</v>
          </cell>
          <cell r="F2218"/>
          <cell r="G2218" t="str">
            <v>PERSONAL</v>
          </cell>
          <cell r="H2218" t="str">
            <v>Marcela Lopez Munoz</v>
          </cell>
          <cell r="I2218"/>
          <cell r="J2218" t="str">
            <v>GEMA DEL CARMEN</v>
          </cell>
          <cell r="K2218" t="str">
            <v>ANGEL</v>
          </cell>
          <cell r="L2218" t="str">
            <v>AGUAYO</v>
          </cell>
          <cell r="M2218">
            <v>4000</v>
          </cell>
          <cell r="N2218">
            <v>2.4</v>
          </cell>
          <cell r="O2218" t="str">
            <v>SEMANAL</v>
          </cell>
          <cell r="P2218">
            <v>40249</v>
          </cell>
        </row>
        <row r="2219">
          <cell r="B2219">
            <v>2275</v>
          </cell>
          <cell r="C2219"/>
          <cell r="D2219" t="str">
            <v>D</v>
          </cell>
          <cell r="E2219" t="str">
            <v>LIQUIDADO</v>
          </cell>
          <cell r="F2219"/>
          <cell r="G2219" t="str">
            <v>PERSONAL</v>
          </cell>
          <cell r="H2219" t="str">
            <v>Administracion</v>
          </cell>
          <cell r="I2219"/>
          <cell r="J2219" t="str">
            <v>PIADENA</v>
          </cell>
          <cell r="K2219" t="str">
            <v>S.A. DE</v>
          </cell>
          <cell r="L2219" t="str">
            <v>C.V.</v>
          </cell>
          <cell r="M2219">
            <v>9500</v>
          </cell>
          <cell r="N2219">
            <v>15</v>
          </cell>
          <cell r="O2219" t="str">
            <v>MENSUAL</v>
          </cell>
          <cell r="P2219">
            <v>40249</v>
          </cell>
        </row>
        <row r="2220">
          <cell r="B2220">
            <v>2276</v>
          </cell>
          <cell r="C2220"/>
          <cell r="D2220" t="str">
            <v>C</v>
          </cell>
          <cell r="E2220" t="str">
            <v>LIQUIDADO</v>
          </cell>
          <cell r="F2220"/>
          <cell r="G2220" t="str">
            <v>PERSONAL</v>
          </cell>
          <cell r="H2220" t="str">
            <v>Marcela Lopez Munoz</v>
          </cell>
          <cell r="I2220"/>
          <cell r="J2220" t="str">
            <v>JULIA</v>
          </cell>
          <cell r="K2220" t="str">
            <v>REBOLLO</v>
          </cell>
          <cell r="L2220" t="str">
            <v>CARRILLO</v>
          </cell>
          <cell r="M2220">
            <v>5000</v>
          </cell>
          <cell r="N2220">
            <v>4.66</v>
          </cell>
          <cell r="O2220" t="str">
            <v>CATORCENAL</v>
          </cell>
          <cell r="P2220">
            <v>40252</v>
          </cell>
        </row>
        <row r="2221">
          <cell r="B2221">
            <v>2277</v>
          </cell>
          <cell r="C2221"/>
          <cell r="D2221" t="str">
            <v>C</v>
          </cell>
          <cell r="E2221" t="str">
            <v>LIQUIDADO</v>
          </cell>
          <cell r="F2221"/>
          <cell r="G2221" t="str">
            <v>PERSONAL</v>
          </cell>
          <cell r="H2221" t="str">
            <v>Marcela Lopez Munoz</v>
          </cell>
          <cell r="I2221"/>
          <cell r="J2221" t="str">
            <v>JOSE LUIS</v>
          </cell>
          <cell r="K2221" t="str">
            <v>MURILLO</v>
          </cell>
          <cell r="L2221" t="str">
            <v>RODRIGUEZ</v>
          </cell>
          <cell r="M2221">
            <v>15000</v>
          </cell>
          <cell r="N2221">
            <v>1.7</v>
          </cell>
          <cell r="O2221" t="str">
            <v>SEMANAL</v>
          </cell>
          <cell r="P2221">
            <v>40254</v>
          </cell>
        </row>
        <row r="2222">
          <cell r="B2222">
            <v>2278</v>
          </cell>
          <cell r="C2222"/>
          <cell r="D2222" t="str">
            <v>C</v>
          </cell>
          <cell r="E2222" t="str">
            <v>LIQUIDADO</v>
          </cell>
          <cell r="F2222"/>
          <cell r="G2222" t="str">
            <v>PERSONAL</v>
          </cell>
          <cell r="H2222" t="str">
            <v>Josefina Ochoa</v>
          </cell>
          <cell r="I2222"/>
          <cell r="J2222" t="str">
            <v>MARIA DE LOS ANGELES</v>
          </cell>
          <cell r="K2222" t="str">
            <v>NARVAEZ</v>
          </cell>
          <cell r="L2222" t="str">
            <v>LOPEZ</v>
          </cell>
          <cell r="M2222">
            <v>9000</v>
          </cell>
          <cell r="N2222">
            <v>2.17</v>
          </cell>
          <cell r="O2222" t="str">
            <v>SEMANAL</v>
          </cell>
          <cell r="P2222">
            <v>40254</v>
          </cell>
        </row>
        <row r="2223">
          <cell r="B2223">
            <v>2279</v>
          </cell>
          <cell r="C2223"/>
          <cell r="D2223" t="str">
            <v>C</v>
          </cell>
          <cell r="E2223" t="str">
            <v>LIQUIDADO</v>
          </cell>
          <cell r="F2223"/>
          <cell r="G2223" t="str">
            <v>PERSONAL</v>
          </cell>
          <cell r="H2223" t="str">
            <v>Marcela Lopez Munoz</v>
          </cell>
          <cell r="I2223"/>
          <cell r="J2223" t="str">
            <v>JOSE LUIS</v>
          </cell>
          <cell r="K2223" t="str">
            <v>ONTIVEROS</v>
          </cell>
          <cell r="L2223" t="str">
            <v>ARROYO</v>
          </cell>
          <cell r="M2223">
            <v>8000</v>
          </cell>
          <cell r="N2223">
            <v>2.19</v>
          </cell>
          <cell r="O2223" t="str">
            <v>SEMANAL</v>
          </cell>
          <cell r="P2223">
            <v>40254</v>
          </cell>
        </row>
        <row r="2224">
          <cell r="B2224">
            <v>2280</v>
          </cell>
          <cell r="C2224"/>
          <cell r="D2224" t="str">
            <v>D</v>
          </cell>
          <cell r="E2224" t="str">
            <v>LIQUIDADO</v>
          </cell>
          <cell r="F2224"/>
          <cell r="G2224" t="str">
            <v>PERSONAL</v>
          </cell>
          <cell r="H2224" t="str">
            <v>Marcela Lopez Munoz</v>
          </cell>
          <cell r="I2224"/>
          <cell r="J2224" t="str">
            <v>EMA</v>
          </cell>
          <cell r="K2224" t="str">
            <v>JIMENEZ</v>
          </cell>
          <cell r="L2224" t="str">
            <v>CORTEZ</v>
          </cell>
          <cell r="M2224">
            <v>10000</v>
          </cell>
          <cell r="N2224">
            <v>2.15</v>
          </cell>
          <cell r="O2224" t="str">
            <v>SEMANAL</v>
          </cell>
          <cell r="P2224">
            <v>40254</v>
          </cell>
        </row>
        <row r="2225">
          <cell r="B2225">
            <v>2281</v>
          </cell>
          <cell r="C2225"/>
          <cell r="D2225" t="str">
            <v>C</v>
          </cell>
          <cell r="E2225" t="str">
            <v>LIQUIDADO</v>
          </cell>
          <cell r="F2225"/>
          <cell r="G2225" t="str">
            <v>PERSONAL</v>
          </cell>
          <cell r="H2225" t="str">
            <v>Josefina Ochoa</v>
          </cell>
          <cell r="I2225"/>
          <cell r="J2225" t="str">
            <v>YISELA YANIRA</v>
          </cell>
          <cell r="K2225" t="str">
            <v>GARCIA</v>
          </cell>
          <cell r="L2225" t="str">
            <v>GUTIERREZ</v>
          </cell>
          <cell r="M2225">
            <v>6000</v>
          </cell>
          <cell r="N2225">
            <v>2.2599999999999998</v>
          </cell>
          <cell r="O2225" t="str">
            <v>SEMANAL</v>
          </cell>
          <cell r="P2225">
            <v>40254</v>
          </cell>
        </row>
        <row r="2226">
          <cell r="B2226">
            <v>2282</v>
          </cell>
          <cell r="C2226"/>
          <cell r="D2226" t="str">
            <v>A</v>
          </cell>
          <cell r="E2226" t="str">
            <v>LIQUIDADO</v>
          </cell>
          <cell r="F2226"/>
          <cell r="G2226" t="str">
            <v>PERSONAL</v>
          </cell>
          <cell r="H2226" t="str">
            <v>Administracion</v>
          </cell>
          <cell r="I2226"/>
          <cell r="J2226" t="str">
            <v>JORGE</v>
          </cell>
          <cell r="K2226" t="str">
            <v>MARTINEZ DE VELASCO</v>
          </cell>
          <cell r="L2226" t="str">
            <v>B PEREZ</v>
          </cell>
          <cell r="M2226">
            <v>10000</v>
          </cell>
          <cell r="N2226">
            <v>3.08</v>
          </cell>
          <cell r="O2226" t="str">
            <v>MENSUAL</v>
          </cell>
          <cell r="P2226">
            <v>40254</v>
          </cell>
        </row>
        <row r="2227">
          <cell r="B2227">
            <v>2283</v>
          </cell>
          <cell r="C2227"/>
          <cell r="D2227" t="str">
            <v>D</v>
          </cell>
          <cell r="E2227" t="str">
            <v>LIQUIDADO</v>
          </cell>
          <cell r="F2227"/>
          <cell r="G2227" t="str">
            <v>PERSONAL</v>
          </cell>
          <cell r="H2227" t="str">
            <v>Angelica Tabares Lopez</v>
          </cell>
          <cell r="I2227"/>
          <cell r="J2227" t="str">
            <v>EDGAR</v>
          </cell>
          <cell r="K2227" t="str">
            <v>CANO</v>
          </cell>
          <cell r="L2227" t="str">
            <v>JUAREZ</v>
          </cell>
          <cell r="M2227">
            <v>3000</v>
          </cell>
          <cell r="N2227">
            <v>2.57</v>
          </cell>
          <cell r="O2227" t="str">
            <v>SEMANAL</v>
          </cell>
          <cell r="P2227">
            <v>40254</v>
          </cell>
        </row>
        <row r="2228">
          <cell r="B2228">
            <v>2284</v>
          </cell>
          <cell r="C2228"/>
          <cell r="D2228" t="str">
            <v>C</v>
          </cell>
          <cell r="E2228" t="str">
            <v>LIQUIDADO</v>
          </cell>
          <cell r="F2228"/>
          <cell r="G2228" t="str">
            <v>PERSONAL</v>
          </cell>
          <cell r="H2228" t="str">
            <v>Angelica Tabares Lopez</v>
          </cell>
          <cell r="I2228"/>
          <cell r="J2228" t="str">
            <v>MARIA ELENA</v>
          </cell>
          <cell r="K2228" t="str">
            <v>ORTIZ</v>
          </cell>
          <cell r="L2228" t="str">
            <v>RODRIGUEZ</v>
          </cell>
          <cell r="M2228">
            <v>7000</v>
          </cell>
          <cell r="N2228">
            <v>2.23</v>
          </cell>
          <cell r="O2228" t="str">
            <v>SEMANAL</v>
          </cell>
          <cell r="P2228">
            <v>40254</v>
          </cell>
        </row>
        <row r="2229">
          <cell r="B2229">
            <v>2285</v>
          </cell>
          <cell r="C2229"/>
          <cell r="D2229" t="str">
            <v>A</v>
          </cell>
          <cell r="E2229" t="str">
            <v>LIQUIDADO</v>
          </cell>
          <cell r="F2229"/>
          <cell r="G2229" t="str">
            <v>PERSONAL</v>
          </cell>
          <cell r="H2229" t="str">
            <v>Marcela Lopez Munoz</v>
          </cell>
          <cell r="I2229"/>
          <cell r="J2229" t="str">
            <v>JOSE ANTONIO</v>
          </cell>
          <cell r="K2229" t="str">
            <v>REYES</v>
          </cell>
          <cell r="L2229" t="str">
            <v>ROJAS</v>
          </cell>
          <cell r="M2229">
            <v>30000</v>
          </cell>
          <cell r="N2229">
            <v>1.85</v>
          </cell>
          <cell r="O2229" t="str">
            <v>SEMANAL</v>
          </cell>
          <cell r="P2229">
            <v>40255</v>
          </cell>
        </row>
        <row r="2230">
          <cell r="B2230">
            <v>2286</v>
          </cell>
          <cell r="C2230"/>
          <cell r="D2230" t="str">
            <v>B</v>
          </cell>
          <cell r="E2230" t="str">
            <v>LIQUIDADO</v>
          </cell>
          <cell r="F2230"/>
          <cell r="G2230" t="str">
            <v>PERSONAL</v>
          </cell>
          <cell r="H2230" t="str">
            <v>Marcela Lopez Munoz</v>
          </cell>
          <cell r="I2230"/>
          <cell r="J2230" t="str">
            <v>ROSALINDA</v>
          </cell>
          <cell r="K2230" t="str">
            <v>ESCALANTE</v>
          </cell>
          <cell r="L2230" t="str">
            <v>ARAMBULA</v>
          </cell>
          <cell r="M2230">
            <v>10000</v>
          </cell>
          <cell r="N2230">
            <v>2.15</v>
          </cell>
          <cell r="O2230" t="str">
            <v>SEMANAL</v>
          </cell>
          <cell r="P2230">
            <v>40255</v>
          </cell>
        </row>
        <row r="2231">
          <cell r="B2231">
            <v>2287</v>
          </cell>
          <cell r="C2231"/>
          <cell r="D2231" t="str">
            <v>C</v>
          </cell>
          <cell r="E2231" t="str">
            <v>LIQUIDADO</v>
          </cell>
          <cell r="F2231"/>
          <cell r="G2231" t="str">
            <v>PERSONAL</v>
          </cell>
          <cell r="H2231" t="str">
            <v>Marcela Lopez Munoz</v>
          </cell>
          <cell r="I2231"/>
          <cell r="J2231" t="str">
            <v>MIRIAM</v>
          </cell>
          <cell r="K2231" t="str">
            <v>SOLANO</v>
          </cell>
          <cell r="L2231" t="str">
            <v>BORJA</v>
          </cell>
          <cell r="M2231">
            <v>5000</v>
          </cell>
          <cell r="N2231">
            <v>2.33</v>
          </cell>
          <cell r="O2231" t="str">
            <v>SEMANAL</v>
          </cell>
          <cell r="P2231">
            <v>40255</v>
          </cell>
        </row>
        <row r="2232">
          <cell r="B2232">
            <v>2288</v>
          </cell>
          <cell r="C2232"/>
          <cell r="D2232" t="str">
            <v>D</v>
          </cell>
          <cell r="E2232" t="str">
            <v>LIQUIDADO</v>
          </cell>
          <cell r="F2232"/>
          <cell r="G2232" t="str">
            <v>PERSONAL</v>
          </cell>
          <cell r="H2232" t="str">
            <v>Marcela Lopez Munoz</v>
          </cell>
          <cell r="I2232"/>
          <cell r="J2232" t="str">
            <v>LILIA</v>
          </cell>
          <cell r="K2232" t="str">
            <v>REBOLLO</v>
          </cell>
          <cell r="L2232" t="str">
            <v>GARCIA</v>
          </cell>
          <cell r="M2232">
            <v>10000</v>
          </cell>
          <cell r="N2232">
            <v>2.15</v>
          </cell>
          <cell r="O2232" t="str">
            <v>SEMANAL</v>
          </cell>
          <cell r="P2232">
            <v>40255</v>
          </cell>
        </row>
        <row r="2233">
          <cell r="B2233">
            <v>2289</v>
          </cell>
          <cell r="C2233"/>
          <cell r="D2233" t="str">
            <v>B</v>
          </cell>
          <cell r="E2233" t="str">
            <v>LIQUIDADO</v>
          </cell>
          <cell r="F2233"/>
          <cell r="G2233" t="str">
            <v>PERSONAL</v>
          </cell>
          <cell r="H2233" t="str">
            <v>Josefina Ochoa</v>
          </cell>
          <cell r="I2233"/>
          <cell r="J2233" t="str">
            <v>Juana</v>
          </cell>
          <cell r="K2233" t="str">
            <v>Mejia</v>
          </cell>
          <cell r="L2233" t="str">
            <v>Rojas</v>
          </cell>
          <cell r="M2233">
            <v>4000</v>
          </cell>
          <cell r="N2233">
            <v>2.2999999999999998</v>
          </cell>
          <cell r="O2233" t="str">
            <v>CATORCENAL</v>
          </cell>
          <cell r="P2233">
            <v>40255</v>
          </cell>
        </row>
        <row r="2234">
          <cell r="B2234">
            <v>2290</v>
          </cell>
          <cell r="C2234"/>
          <cell r="D2234" t="str">
            <v>D</v>
          </cell>
          <cell r="E2234" t="str">
            <v>LIQUIDADO</v>
          </cell>
          <cell r="F2234"/>
          <cell r="G2234" t="str">
            <v>PERSONAL</v>
          </cell>
          <cell r="H2234" t="str">
            <v>Marcela Lopez Munoz</v>
          </cell>
          <cell r="I2234"/>
          <cell r="J2234" t="str">
            <v>MARGARITA</v>
          </cell>
          <cell r="K2234" t="str">
            <v>SANCHEZ</v>
          </cell>
          <cell r="L2234" t="str">
            <v>ROJO</v>
          </cell>
          <cell r="M2234">
            <v>5000</v>
          </cell>
          <cell r="N2234">
            <v>2.33</v>
          </cell>
          <cell r="O2234" t="str">
            <v>SEMANAL</v>
          </cell>
          <cell r="P2234">
            <v>40255</v>
          </cell>
        </row>
        <row r="2235">
          <cell r="B2235">
            <v>2291</v>
          </cell>
          <cell r="C2235"/>
          <cell r="D2235" t="str">
            <v>C</v>
          </cell>
          <cell r="E2235" t="str">
            <v>LIQUIDADO</v>
          </cell>
          <cell r="F2235"/>
          <cell r="G2235" t="str">
            <v>PERSONAL</v>
          </cell>
          <cell r="H2235" t="str">
            <v>Marcela Lopez Munoz</v>
          </cell>
          <cell r="I2235"/>
          <cell r="J2235" t="str">
            <v>JOSE MANUEL</v>
          </cell>
          <cell r="K2235" t="str">
            <v>CARBAJAL</v>
          </cell>
          <cell r="L2235" t="str">
            <v>ISLAS</v>
          </cell>
          <cell r="M2235">
            <v>7000</v>
          </cell>
          <cell r="N2235">
            <v>1.94</v>
          </cell>
          <cell r="O2235" t="str">
            <v>SEMANAL</v>
          </cell>
          <cell r="P2235">
            <v>40255</v>
          </cell>
        </row>
        <row r="2236">
          <cell r="B2236">
            <v>2292</v>
          </cell>
          <cell r="C2236"/>
          <cell r="D2236" t="str">
            <v>C</v>
          </cell>
          <cell r="E2236" t="str">
            <v>LIQUIDADO</v>
          </cell>
          <cell r="F2236"/>
          <cell r="G2236" t="str">
            <v>PERSONAL</v>
          </cell>
          <cell r="H2236" t="str">
            <v>Monica Flores Mendoza (DF)</v>
          </cell>
          <cell r="I2236"/>
          <cell r="J2236" t="str">
            <v>MARLENE</v>
          </cell>
          <cell r="K2236" t="str">
            <v>MEDINA</v>
          </cell>
          <cell r="L2236" t="str">
            <v>ROJAS</v>
          </cell>
          <cell r="M2236">
            <v>4000</v>
          </cell>
          <cell r="N2236">
            <v>3.07</v>
          </cell>
          <cell r="O2236" t="str">
            <v>CATORCENAL</v>
          </cell>
          <cell r="P2236">
            <v>40255</v>
          </cell>
        </row>
        <row r="2237">
          <cell r="B2237">
            <v>2293</v>
          </cell>
          <cell r="C2237"/>
          <cell r="D2237" t="str">
            <v>D</v>
          </cell>
          <cell r="E2237" t="str">
            <v>COBRANZA EXTERNA</v>
          </cell>
          <cell r="F2237"/>
          <cell r="G2237" t="str">
            <v>PERSONAL</v>
          </cell>
          <cell r="H2237" t="str">
            <v>Marcela Lopez Munoz</v>
          </cell>
          <cell r="I2237"/>
          <cell r="J2237" t="str">
            <v>MARCOS</v>
          </cell>
          <cell r="K2237" t="str">
            <v>CORTES</v>
          </cell>
          <cell r="L2237" t="str">
            <v>PINEDA</v>
          </cell>
          <cell r="M2237">
            <v>15000</v>
          </cell>
          <cell r="N2237">
            <v>1.78</v>
          </cell>
          <cell r="O2237" t="str">
            <v>SEMANAL</v>
          </cell>
          <cell r="P2237">
            <v>40256</v>
          </cell>
        </row>
        <row r="2238">
          <cell r="B2238">
            <v>2294</v>
          </cell>
          <cell r="C2238"/>
          <cell r="D2238" t="str">
            <v>C</v>
          </cell>
          <cell r="E2238" t="str">
            <v>LIQUIDADO</v>
          </cell>
          <cell r="F2238"/>
          <cell r="G2238" t="str">
            <v>PERSONAL</v>
          </cell>
          <cell r="H2238" t="str">
            <v>Josefina Ochoa</v>
          </cell>
          <cell r="I2238"/>
          <cell r="J2238" t="str">
            <v>MARIA GUADALUPE</v>
          </cell>
          <cell r="K2238" t="str">
            <v>GERMAN</v>
          </cell>
          <cell r="L2238" t="str">
            <v>LUNA</v>
          </cell>
          <cell r="M2238">
            <v>3000</v>
          </cell>
          <cell r="N2238">
            <v>2.57</v>
          </cell>
          <cell r="O2238" t="str">
            <v>SEMANAL</v>
          </cell>
          <cell r="P2238">
            <v>40256</v>
          </cell>
        </row>
        <row r="2239">
          <cell r="B2239">
            <v>2295</v>
          </cell>
          <cell r="C2239"/>
          <cell r="D2239" t="str">
            <v>B</v>
          </cell>
          <cell r="E2239" t="str">
            <v>LIQUIDADO</v>
          </cell>
          <cell r="F2239"/>
          <cell r="G2239" t="str">
            <v>PERSONAL</v>
          </cell>
          <cell r="H2239" t="str">
            <v>Josefina Ochoa</v>
          </cell>
          <cell r="I2239"/>
          <cell r="J2239" t="str">
            <v>ELIZABETH</v>
          </cell>
          <cell r="K2239" t="str">
            <v>JIMENEZ</v>
          </cell>
          <cell r="L2239" t="str">
            <v>GARCIA</v>
          </cell>
          <cell r="M2239">
            <v>7000</v>
          </cell>
          <cell r="N2239">
            <v>2.23</v>
          </cell>
          <cell r="O2239" t="str">
            <v>SEMANAL</v>
          </cell>
          <cell r="P2239">
            <v>40256</v>
          </cell>
        </row>
        <row r="2240">
          <cell r="B2240">
            <v>2296</v>
          </cell>
          <cell r="C2240"/>
          <cell r="D2240" t="str">
            <v>B</v>
          </cell>
          <cell r="E2240" t="str">
            <v>LIQUIDADO</v>
          </cell>
          <cell r="F2240"/>
          <cell r="G2240" t="str">
            <v>PERSONAL</v>
          </cell>
          <cell r="H2240" t="str">
            <v>Josefina Ochoa</v>
          </cell>
          <cell r="I2240"/>
          <cell r="J2240" t="str">
            <v>NORMA</v>
          </cell>
          <cell r="K2240" t="str">
            <v>PERALTA</v>
          </cell>
          <cell r="L2240" t="str">
            <v>DUARTE</v>
          </cell>
          <cell r="M2240">
            <v>9000</v>
          </cell>
          <cell r="N2240">
            <v>2.17</v>
          </cell>
          <cell r="O2240" t="str">
            <v>SEMANAL</v>
          </cell>
          <cell r="P2240">
            <v>40256</v>
          </cell>
        </row>
        <row r="2241">
          <cell r="B2241">
            <v>2297</v>
          </cell>
          <cell r="C2241"/>
          <cell r="D2241" t="str">
            <v>B</v>
          </cell>
          <cell r="E2241" t="str">
            <v>LIQUIDADO</v>
          </cell>
          <cell r="F2241"/>
          <cell r="G2241" t="str">
            <v>PERSONAL</v>
          </cell>
          <cell r="H2241" t="str">
            <v>Angelica Tabares Lopez</v>
          </cell>
          <cell r="I2241"/>
          <cell r="J2241" t="str">
            <v>AMADO</v>
          </cell>
          <cell r="K2241" t="str">
            <v>PEREZ</v>
          </cell>
          <cell r="L2241"/>
          <cell r="M2241">
            <v>7000</v>
          </cell>
          <cell r="N2241">
            <v>2.23</v>
          </cell>
          <cell r="O2241" t="str">
            <v>SEMANAL</v>
          </cell>
          <cell r="P2241">
            <v>40255</v>
          </cell>
        </row>
        <row r="2242">
          <cell r="B2242">
            <v>2298</v>
          </cell>
          <cell r="C2242"/>
          <cell r="D2242" t="str">
            <v>C</v>
          </cell>
          <cell r="E2242" t="str">
            <v>LIQUIDADO</v>
          </cell>
          <cell r="F2242"/>
          <cell r="G2242" t="str">
            <v>PERSONAL</v>
          </cell>
          <cell r="H2242" t="str">
            <v>Administracion</v>
          </cell>
          <cell r="I2242"/>
          <cell r="J2242" t="str">
            <v>PABLO DIEGO</v>
          </cell>
          <cell r="K2242" t="str">
            <v>FRAGOSO</v>
          </cell>
          <cell r="L2242" t="str">
            <v>RODRIGUEZ</v>
          </cell>
          <cell r="M2242">
            <v>4500</v>
          </cell>
          <cell r="N2242">
            <v>1.1499999999999999</v>
          </cell>
          <cell r="O2242" t="str">
            <v>CATORCENAL</v>
          </cell>
          <cell r="P2242">
            <v>40256</v>
          </cell>
        </row>
        <row r="2243">
          <cell r="B2243">
            <v>2299</v>
          </cell>
          <cell r="C2243"/>
          <cell r="D2243" t="str">
            <v>B</v>
          </cell>
          <cell r="E2243" t="str">
            <v>LIQUIDADO</v>
          </cell>
          <cell r="F2243"/>
          <cell r="G2243" t="str">
            <v>PERSONAL</v>
          </cell>
          <cell r="H2243" t="str">
            <v>Administracion</v>
          </cell>
          <cell r="I2243"/>
          <cell r="J2243" t="str">
            <v>CLAUDIA MONICA</v>
          </cell>
          <cell r="K2243" t="str">
            <v>FLORES</v>
          </cell>
          <cell r="L2243" t="str">
            <v>MENDOZA</v>
          </cell>
          <cell r="M2243">
            <v>18000</v>
          </cell>
          <cell r="N2243">
            <v>0.96</v>
          </cell>
          <cell r="O2243" t="str">
            <v>CATORCENAL</v>
          </cell>
          <cell r="P2243">
            <v>40256</v>
          </cell>
        </row>
        <row r="2244">
          <cell r="B2244">
            <v>2300</v>
          </cell>
          <cell r="C2244"/>
          <cell r="D2244" t="str">
            <v>B</v>
          </cell>
          <cell r="E2244" t="str">
            <v>LIQUIDADO</v>
          </cell>
          <cell r="F2244"/>
          <cell r="G2244" t="str">
            <v>PERSONAL</v>
          </cell>
          <cell r="H2244" t="str">
            <v>Administracion</v>
          </cell>
          <cell r="I2244"/>
          <cell r="J2244" t="str">
            <v>MARCELO</v>
          </cell>
          <cell r="K2244" t="str">
            <v>ARANA</v>
          </cell>
          <cell r="L2244" t="str">
            <v>MENENDEZ</v>
          </cell>
          <cell r="M2244">
            <v>80000</v>
          </cell>
          <cell r="N2244">
            <v>2.92</v>
          </cell>
          <cell r="O2244" t="str">
            <v>MENSUAL</v>
          </cell>
          <cell r="P2244">
            <v>40256</v>
          </cell>
        </row>
        <row r="2245">
          <cell r="B2245">
            <v>2301</v>
          </cell>
          <cell r="C2245"/>
          <cell r="D2245" t="str">
            <v>D</v>
          </cell>
          <cell r="E2245" t="str">
            <v>LIQUIDADO</v>
          </cell>
          <cell r="F2245"/>
          <cell r="G2245" t="str">
            <v>PERSONAL</v>
          </cell>
          <cell r="H2245" t="str">
            <v>Administracion</v>
          </cell>
          <cell r="I2245"/>
          <cell r="J2245" t="str">
            <v>FEDERICO</v>
          </cell>
          <cell r="K2245" t="str">
            <v>SANCHEZ</v>
          </cell>
          <cell r="L2245" t="str">
            <v>CERVANTES</v>
          </cell>
          <cell r="M2245">
            <v>150000</v>
          </cell>
          <cell r="N2245">
            <v>2.3330000000000002</v>
          </cell>
          <cell r="O2245" t="str">
            <v>MENSUAL</v>
          </cell>
          <cell r="P2245">
            <v>40264</v>
          </cell>
        </row>
        <row r="2246">
          <cell r="B2246">
            <v>2302</v>
          </cell>
          <cell r="C2246"/>
          <cell r="D2246" t="str">
            <v>D</v>
          </cell>
          <cell r="E2246" t="str">
            <v>COBRANZA EXTERNA</v>
          </cell>
          <cell r="F2246"/>
          <cell r="G2246" t="str">
            <v>PERSONAL</v>
          </cell>
          <cell r="H2246" t="str">
            <v>Josefina Ochoa</v>
          </cell>
          <cell r="I2246"/>
          <cell r="J2246" t="str">
            <v>GUSTAVO</v>
          </cell>
          <cell r="K2246" t="str">
            <v>DIAZ</v>
          </cell>
          <cell r="L2246" t="str">
            <v>PALACIOS</v>
          </cell>
          <cell r="M2246">
            <v>8000</v>
          </cell>
          <cell r="N2246">
            <v>2.19</v>
          </cell>
          <cell r="O2246" t="str">
            <v>SEMANAL</v>
          </cell>
          <cell r="P2246">
            <v>40260</v>
          </cell>
        </row>
        <row r="2247">
          <cell r="B2247">
            <v>2303</v>
          </cell>
          <cell r="C2247"/>
          <cell r="D2247" t="str">
            <v>B</v>
          </cell>
          <cell r="E2247" t="str">
            <v>LIQUIDADO</v>
          </cell>
          <cell r="F2247"/>
          <cell r="G2247" t="str">
            <v>PERSONAL</v>
          </cell>
          <cell r="H2247" t="str">
            <v>Marcela Lopez Munoz</v>
          </cell>
          <cell r="I2247"/>
          <cell r="J2247" t="str">
            <v>ENEDINA</v>
          </cell>
          <cell r="K2247" t="str">
            <v>FLORES</v>
          </cell>
          <cell r="L2247" t="str">
            <v>AGUILAR</v>
          </cell>
          <cell r="M2247">
            <v>5000</v>
          </cell>
          <cell r="N2247">
            <v>4.74</v>
          </cell>
          <cell r="O2247" t="str">
            <v>QUINCENAL</v>
          </cell>
          <cell r="P2247">
            <v>40260</v>
          </cell>
        </row>
        <row r="2248">
          <cell r="B2248">
            <v>2304</v>
          </cell>
          <cell r="C2248"/>
          <cell r="D2248" t="str">
            <v>C</v>
          </cell>
          <cell r="E2248" t="str">
            <v>LIQUIDADO</v>
          </cell>
          <cell r="F2248"/>
          <cell r="G2248" t="str">
            <v>PERSONAL</v>
          </cell>
          <cell r="H2248" t="str">
            <v>Josefina Ochoa</v>
          </cell>
          <cell r="I2248"/>
          <cell r="J2248" t="str">
            <v>DAVID</v>
          </cell>
          <cell r="K2248" t="str">
            <v>DIAZ</v>
          </cell>
          <cell r="L2248" t="str">
            <v>QUIROGA</v>
          </cell>
          <cell r="M2248">
            <v>5000</v>
          </cell>
          <cell r="N2248">
            <v>2.33</v>
          </cell>
          <cell r="O2248" t="str">
            <v>SEMANAL</v>
          </cell>
          <cell r="P2248">
            <v>40260</v>
          </cell>
        </row>
        <row r="2249">
          <cell r="B2249">
            <v>2305</v>
          </cell>
          <cell r="C2249"/>
          <cell r="D2249" t="str">
            <v>D</v>
          </cell>
          <cell r="E2249" t="str">
            <v>LIQUIDADO</v>
          </cell>
          <cell r="F2249"/>
          <cell r="G2249" t="str">
            <v>PERSONAL</v>
          </cell>
          <cell r="H2249" t="str">
            <v>Josefina Ochoa</v>
          </cell>
          <cell r="I2249"/>
          <cell r="J2249" t="str">
            <v>MARINA ESTHER</v>
          </cell>
          <cell r="K2249" t="str">
            <v>LOPEZ</v>
          </cell>
          <cell r="L2249" t="str">
            <v>FRANCO</v>
          </cell>
          <cell r="M2249">
            <v>3000</v>
          </cell>
          <cell r="N2249">
            <v>2.57</v>
          </cell>
          <cell r="O2249" t="str">
            <v>SEMANAL</v>
          </cell>
          <cell r="P2249">
            <v>40260</v>
          </cell>
        </row>
        <row r="2250">
          <cell r="B2250">
            <v>2306</v>
          </cell>
          <cell r="C2250"/>
          <cell r="D2250" t="str">
            <v>C</v>
          </cell>
          <cell r="E2250" t="str">
            <v>LIQUIDADO</v>
          </cell>
          <cell r="F2250"/>
          <cell r="G2250" t="str">
            <v>PERSONAL</v>
          </cell>
          <cell r="H2250" t="str">
            <v>Josefina Ochoa</v>
          </cell>
          <cell r="I2250"/>
          <cell r="J2250" t="str">
            <v>JORGE</v>
          </cell>
          <cell r="K2250" t="str">
            <v>HERNANDEZ</v>
          </cell>
          <cell r="L2250" t="str">
            <v>BARRIENTOS</v>
          </cell>
          <cell r="M2250">
            <v>9000</v>
          </cell>
          <cell r="N2250">
            <v>2.17</v>
          </cell>
          <cell r="O2250" t="str">
            <v>SEMANAL</v>
          </cell>
          <cell r="P2250">
            <v>40260</v>
          </cell>
        </row>
        <row r="2251">
          <cell r="B2251">
            <v>2307</v>
          </cell>
          <cell r="C2251"/>
          <cell r="D2251" t="str">
            <v>D</v>
          </cell>
          <cell r="E2251" t="str">
            <v>LIQUIDADO</v>
          </cell>
          <cell r="F2251"/>
          <cell r="G2251" t="str">
            <v>PERSONAL</v>
          </cell>
          <cell r="H2251" t="str">
            <v>Monica Flores Mendoza (DF)</v>
          </cell>
          <cell r="I2251"/>
          <cell r="J2251" t="str">
            <v>MARTHA GUADALUPE</v>
          </cell>
          <cell r="K2251" t="str">
            <v>ARENAS</v>
          </cell>
          <cell r="L2251" t="str">
            <v>MENDEZ</v>
          </cell>
          <cell r="M2251">
            <v>8000</v>
          </cell>
          <cell r="N2251">
            <v>2.19</v>
          </cell>
          <cell r="O2251" t="str">
            <v>SEMANAL</v>
          </cell>
          <cell r="P2251">
            <v>40260</v>
          </cell>
        </row>
        <row r="2252">
          <cell r="B2252">
            <v>2308</v>
          </cell>
          <cell r="C2252"/>
          <cell r="D2252" t="str">
            <v>B</v>
          </cell>
          <cell r="E2252" t="str">
            <v>LIQUIDADO</v>
          </cell>
          <cell r="F2252"/>
          <cell r="G2252" t="str">
            <v>PERSONAL</v>
          </cell>
          <cell r="H2252" t="str">
            <v>Monica Flores Mendoza (DF)</v>
          </cell>
          <cell r="I2252"/>
          <cell r="J2252" t="str">
            <v>EVELIA</v>
          </cell>
          <cell r="K2252" t="str">
            <v>GUTIERREZ</v>
          </cell>
          <cell r="L2252" t="str">
            <v>GARCIA</v>
          </cell>
          <cell r="M2252">
            <v>8000</v>
          </cell>
          <cell r="N2252">
            <v>2.19</v>
          </cell>
          <cell r="O2252" t="str">
            <v>SEMANAL</v>
          </cell>
          <cell r="P2252">
            <v>40260</v>
          </cell>
        </row>
        <row r="2253">
          <cell r="B2253">
            <v>2309</v>
          </cell>
          <cell r="C2253"/>
          <cell r="D2253" t="str">
            <v>D</v>
          </cell>
          <cell r="E2253" t="str">
            <v>ACTIVO</v>
          </cell>
          <cell r="F2253"/>
          <cell r="G2253" t="str">
            <v>PERSONAL</v>
          </cell>
          <cell r="H2253" t="str">
            <v>Josefina Ochoa</v>
          </cell>
          <cell r="I2253"/>
          <cell r="J2253" t="str">
            <v>BLANCA ESTELA</v>
          </cell>
          <cell r="K2253" t="str">
            <v>CHAVEZ</v>
          </cell>
          <cell r="L2253" t="str">
            <v>MARTINEZ</v>
          </cell>
          <cell r="M2253">
            <v>12000</v>
          </cell>
          <cell r="N2253">
            <v>1.57</v>
          </cell>
          <cell r="O2253" t="str">
            <v>SEMANAL</v>
          </cell>
          <cell r="P2253">
            <v>40287</v>
          </cell>
        </row>
        <row r="2254">
          <cell r="B2254">
            <v>2311</v>
          </cell>
          <cell r="C2254"/>
          <cell r="D2254" t="str">
            <v>C</v>
          </cell>
          <cell r="E2254" t="str">
            <v>LIQUIDADO</v>
          </cell>
          <cell r="F2254"/>
          <cell r="G2254" t="str">
            <v>PERSONAL</v>
          </cell>
          <cell r="H2254" t="str">
            <v>Marcela Lopez Munoz</v>
          </cell>
          <cell r="I2254"/>
          <cell r="J2254" t="str">
            <v>Rogerio</v>
          </cell>
          <cell r="K2254" t="str">
            <v>Perez</v>
          </cell>
          <cell r="L2254" t="str">
            <v>Lopez</v>
          </cell>
          <cell r="M2254">
            <v>15000</v>
          </cell>
          <cell r="N2254">
            <v>4.42</v>
          </cell>
          <cell r="O2254" t="str">
            <v>QUINCENAL</v>
          </cell>
          <cell r="P2254">
            <v>40260</v>
          </cell>
        </row>
        <row r="2255">
          <cell r="B2255">
            <v>2312</v>
          </cell>
          <cell r="C2255"/>
          <cell r="D2255" t="str">
            <v>B</v>
          </cell>
          <cell r="E2255" t="str">
            <v>LIQUIDADO</v>
          </cell>
          <cell r="F2255"/>
          <cell r="G2255" t="str">
            <v>PERSONAL</v>
          </cell>
          <cell r="H2255" t="str">
            <v>Marcela Lopez Munoz</v>
          </cell>
          <cell r="I2255"/>
          <cell r="J2255" t="str">
            <v>ERNESTO</v>
          </cell>
          <cell r="K2255" t="str">
            <v>GUEVARA</v>
          </cell>
          <cell r="L2255" t="str">
            <v>PADILLA</v>
          </cell>
          <cell r="M2255">
            <v>10000</v>
          </cell>
          <cell r="N2255">
            <v>2.15</v>
          </cell>
          <cell r="O2255" t="str">
            <v>SEMANAL</v>
          </cell>
          <cell r="P2255">
            <v>40260</v>
          </cell>
        </row>
        <row r="2256">
          <cell r="B2256">
            <v>2313</v>
          </cell>
          <cell r="C2256"/>
          <cell r="D2256" t="str">
            <v>D</v>
          </cell>
          <cell r="E2256" t="str">
            <v>INCOBRABLE</v>
          </cell>
          <cell r="F2256"/>
          <cell r="G2256" t="str">
            <v>PERSONAL</v>
          </cell>
          <cell r="H2256" t="str">
            <v>Angelica Tabares Lopez</v>
          </cell>
          <cell r="I2256"/>
          <cell r="J2256" t="str">
            <v>CLAUDIA</v>
          </cell>
          <cell r="K2256" t="str">
            <v>AGUILAR</v>
          </cell>
          <cell r="L2256" t="str">
            <v>TORIZ</v>
          </cell>
          <cell r="M2256">
            <v>15000</v>
          </cell>
          <cell r="N2256">
            <v>2.04</v>
          </cell>
          <cell r="O2256" t="str">
            <v>SEMANAL</v>
          </cell>
          <cell r="P2256">
            <v>40260</v>
          </cell>
        </row>
        <row r="2257">
          <cell r="B2257">
            <v>2314</v>
          </cell>
          <cell r="C2257"/>
          <cell r="D2257" t="str">
            <v>B</v>
          </cell>
          <cell r="E2257" t="str">
            <v>LIQUIDADO</v>
          </cell>
          <cell r="F2257"/>
          <cell r="G2257" t="str">
            <v>PERSONAL</v>
          </cell>
          <cell r="H2257" t="str">
            <v>Marcela Lopez Munoz</v>
          </cell>
          <cell r="I2257"/>
          <cell r="J2257" t="str">
            <v>MARIA ELENA</v>
          </cell>
          <cell r="K2257" t="str">
            <v>ROCHA</v>
          </cell>
          <cell r="L2257" t="str">
            <v>TOLEDO</v>
          </cell>
          <cell r="M2257">
            <v>6000</v>
          </cell>
          <cell r="N2257">
            <v>2.2599999999999998</v>
          </cell>
          <cell r="O2257" t="str">
            <v>SEMANAL</v>
          </cell>
          <cell r="P2257">
            <v>40260</v>
          </cell>
        </row>
        <row r="2258">
          <cell r="B2258">
            <v>2315</v>
          </cell>
          <cell r="C2258"/>
          <cell r="D2258" t="str">
            <v>B</v>
          </cell>
          <cell r="E2258" t="str">
            <v>LIQUIDADO</v>
          </cell>
          <cell r="F2258"/>
          <cell r="G2258" t="str">
            <v>PERSONAL</v>
          </cell>
          <cell r="H2258" t="str">
            <v>Marcela Lopez Munoz</v>
          </cell>
          <cell r="I2258"/>
          <cell r="J2258" t="str">
            <v>HERLINDA</v>
          </cell>
          <cell r="K2258" t="str">
            <v>LUNA</v>
          </cell>
          <cell r="L2258" t="str">
            <v>ALVARADO</v>
          </cell>
          <cell r="M2258">
            <v>3000</v>
          </cell>
          <cell r="N2258">
            <v>2.57</v>
          </cell>
          <cell r="O2258" t="str">
            <v>SEMANAL</v>
          </cell>
          <cell r="P2258">
            <v>40260</v>
          </cell>
        </row>
        <row r="2259">
          <cell r="B2259">
            <v>2316</v>
          </cell>
          <cell r="C2259"/>
          <cell r="D2259" t="str">
            <v>D</v>
          </cell>
          <cell r="E2259" t="str">
            <v>LIQUIDADO</v>
          </cell>
          <cell r="F2259"/>
          <cell r="G2259" t="str">
            <v>PERSONAL</v>
          </cell>
          <cell r="H2259" t="str">
            <v>Angelica Tabares Lopez</v>
          </cell>
          <cell r="I2259"/>
          <cell r="J2259" t="str">
            <v>VERONICA</v>
          </cell>
          <cell r="K2259" t="str">
            <v>HERNANDEZ</v>
          </cell>
          <cell r="L2259" t="str">
            <v>TIERRABLANCA</v>
          </cell>
          <cell r="M2259">
            <v>3000</v>
          </cell>
          <cell r="N2259">
            <v>2.57</v>
          </cell>
          <cell r="O2259" t="str">
            <v>SEMANAL</v>
          </cell>
          <cell r="P2259">
            <v>40260</v>
          </cell>
        </row>
        <row r="2260">
          <cell r="B2260">
            <v>2317</v>
          </cell>
          <cell r="C2260"/>
          <cell r="D2260" t="str">
            <v>D</v>
          </cell>
          <cell r="E2260" t="str">
            <v>LIQUIDADO</v>
          </cell>
          <cell r="F2260"/>
          <cell r="G2260" t="str">
            <v>PERSONAL</v>
          </cell>
          <cell r="H2260" t="str">
            <v>Marcela Lopez Munoz</v>
          </cell>
          <cell r="I2260"/>
          <cell r="J2260" t="str">
            <v>ELVIA</v>
          </cell>
          <cell r="K2260" t="str">
            <v>PEDROSA</v>
          </cell>
          <cell r="L2260" t="str">
            <v>ASCENCIO</v>
          </cell>
          <cell r="M2260">
            <v>4000</v>
          </cell>
          <cell r="N2260">
            <v>2.4</v>
          </cell>
          <cell r="O2260" t="str">
            <v>SEMANAL</v>
          </cell>
          <cell r="P2260">
            <v>40261</v>
          </cell>
        </row>
        <row r="2261">
          <cell r="B2261">
            <v>2318</v>
          </cell>
          <cell r="C2261"/>
          <cell r="D2261" t="str">
            <v>A</v>
          </cell>
          <cell r="E2261" t="str">
            <v>LIQUIDADO</v>
          </cell>
          <cell r="F2261"/>
          <cell r="G2261" t="str">
            <v>PERSONAL</v>
          </cell>
          <cell r="H2261" t="str">
            <v>Monica Flores Mendoza (DF)</v>
          </cell>
          <cell r="I2261"/>
          <cell r="J2261" t="str">
            <v>MARIA GUADALUPE</v>
          </cell>
          <cell r="K2261" t="str">
            <v>MONTOYA</v>
          </cell>
          <cell r="L2261" t="str">
            <v>MENDEZ</v>
          </cell>
          <cell r="M2261">
            <v>3000</v>
          </cell>
          <cell r="N2261">
            <v>5.14</v>
          </cell>
          <cell r="O2261" t="str">
            <v>CATORCENAL</v>
          </cell>
          <cell r="P2261">
            <v>40261</v>
          </cell>
        </row>
        <row r="2262">
          <cell r="B2262">
            <v>2319</v>
          </cell>
          <cell r="C2262"/>
          <cell r="D2262" t="str">
            <v>B</v>
          </cell>
          <cell r="E2262" t="str">
            <v>LIQUIDADO</v>
          </cell>
          <cell r="F2262"/>
          <cell r="G2262" t="str">
            <v>PERSONAL</v>
          </cell>
          <cell r="H2262" t="str">
            <v>Angelica Tabares Lopez</v>
          </cell>
          <cell r="I2262"/>
          <cell r="J2262" t="str">
            <v>LUIS HECTOR</v>
          </cell>
          <cell r="K2262" t="str">
            <v>TABAREZ</v>
          </cell>
          <cell r="L2262" t="str">
            <v>LOPEZ</v>
          </cell>
          <cell r="M2262">
            <v>10000</v>
          </cell>
          <cell r="N2262">
            <v>4.34</v>
          </cell>
          <cell r="O2262" t="str">
            <v>QUINCENAL</v>
          </cell>
          <cell r="P2262">
            <v>40261</v>
          </cell>
        </row>
        <row r="2263">
          <cell r="B2263">
            <v>2320</v>
          </cell>
          <cell r="C2263"/>
          <cell r="D2263" t="str">
            <v>B</v>
          </cell>
          <cell r="E2263" t="str">
            <v>LIQUIDADO</v>
          </cell>
          <cell r="F2263"/>
          <cell r="G2263" t="str">
            <v>PERSONAL</v>
          </cell>
          <cell r="H2263" t="str">
            <v>Angelica Tabares Lopez</v>
          </cell>
          <cell r="I2263"/>
          <cell r="J2263" t="str">
            <v>EMELINA</v>
          </cell>
          <cell r="K2263" t="str">
            <v>HARO</v>
          </cell>
          <cell r="L2263" t="str">
            <v>GARCIA</v>
          </cell>
          <cell r="M2263">
            <v>11000</v>
          </cell>
          <cell r="N2263">
            <v>2.0699999999999998</v>
          </cell>
          <cell r="O2263" t="str">
            <v>SEMANAL</v>
          </cell>
          <cell r="P2263">
            <v>40261</v>
          </cell>
        </row>
        <row r="2264">
          <cell r="B2264">
            <v>2321</v>
          </cell>
          <cell r="C2264"/>
          <cell r="D2264" t="str">
            <v>C</v>
          </cell>
          <cell r="E2264" t="str">
            <v>LIQUIDADO</v>
          </cell>
          <cell r="F2264"/>
          <cell r="G2264" t="str">
            <v>PERSONAL</v>
          </cell>
          <cell r="H2264" t="str">
            <v>Monica Flores Mendoza (DF)</v>
          </cell>
          <cell r="I2264"/>
          <cell r="J2264" t="str">
            <v>Irene</v>
          </cell>
          <cell r="K2264" t="str">
            <v>Ordonez</v>
          </cell>
          <cell r="L2264" t="str">
            <v>Lovaco</v>
          </cell>
          <cell r="M2264">
            <v>10000</v>
          </cell>
          <cell r="N2264">
            <v>3.74</v>
          </cell>
          <cell r="O2264" t="str">
            <v>CATORCENAL</v>
          </cell>
          <cell r="P2264">
            <v>40261</v>
          </cell>
        </row>
        <row r="2265">
          <cell r="B2265">
            <v>2322</v>
          </cell>
          <cell r="C2265"/>
          <cell r="D2265" t="str">
            <v>B</v>
          </cell>
          <cell r="E2265" t="str">
            <v>LIQUIDADO</v>
          </cell>
          <cell r="F2265"/>
          <cell r="G2265" t="str">
            <v>PERSONAL</v>
          </cell>
          <cell r="H2265" t="str">
            <v>Monica Flores Mendoza (DF)</v>
          </cell>
          <cell r="I2265"/>
          <cell r="J2265" t="str">
            <v>Jose</v>
          </cell>
          <cell r="K2265" t="str">
            <v>GOMEZ</v>
          </cell>
          <cell r="L2265" t="str">
            <v>DOMINGUEZ</v>
          </cell>
          <cell r="M2265">
            <v>10000</v>
          </cell>
          <cell r="N2265">
            <v>3.74</v>
          </cell>
          <cell r="O2265" t="str">
            <v>CATORCENAL</v>
          </cell>
          <cell r="P2265">
            <v>40261</v>
          </cell>
        </row>
        <row r="2266">
          <cell r="B2266">
            <v>2323</v>
          </cell>
          <cell r="C2266"/>
          <cell r="D2266" t="str">
            <v>C</v>
          </cell>
          <cell r="E2266" t="str">
            <v>LIQUIDADO</v>
          </cell>
          <cell r="F2266"/>
          <cell r="G2266" t="str">
            <v>PERSONAL</v>
          </cell>
          <cell r="H2266" t="str">
            <v>Monica Flores Mendoza (DF)</v>
          </cell>
          <cell r="I2266"/>
          <cell r="J2266" t="str">
            <v>ANGELICA</v>
          </cell>
          <cell r="K2266" t="str">
            <v>SANCHEZ</v>
          </cell>
          <cell r="L2266" t="str">
            <v>ESPINOSA</v>
          </cell>
          <cell r="M2266">
            <v>9000</v>
          </cell>
          <cell r="N2266">
            <v>2.17</v>
          </cell>
          <cell r="O2266" t="str">
            <v>SEMANAL</v>
          </cell>
          <cell r="P2266">
            <v>40261</v>
          </cell>
        </row>
        <row r="2267">
          <cell r="B2267">
            <v>2324</v>
          </cell>
          <cell r="C2267"/>
          <cell r="D2267" t="str">
            <v>C</v>
          </cell>
          <cell r="E2267" t="str">
            <v>LIQUIDADO</v>
          </cell>
          <cell r="F2267"/>
          <cell r="G2267" t="str">
            <v>PERSONAL</v>
          </cell>
          <cell r="H2267" t="str">
            <v>Marcela Lopez Munoz</v>
          </cell>
          <cell r="I2267"/>
          <cell r="J2267" t="str">
            <v>MARIA DEL SOCORRO</v>
          </cell>
          <cell r="K2267" t="str">
            <v>RODRIGUEZ</v>
          </cell>
          <cell r="L2267" t="str">
            <v>GONZALEZ</v>
          </cell>
          <cell r="M2267">
            <v>4000</v>
          </cell>
          <cell r="N2267">
            <v>2.4</v>
          </cell>
          <cell r="O2267" t="str">
            <v>SEMANAL</v>
          </cell>
          <cell r="P2267">
            <v>40261</v>
          </cell>
        </row>
        <row r="2268">
          <cell r="B2268">
            <v>2325</v>
          </cell>
          <cell r="C2268"/>
          <cell r="D2268" t="str">
            <v>B</v>
          </cell>
          <cell r="E2268" t="str">
            <v>LIQUIDADO</v>
          </cell>
          <cell r="F2268"/>
          <cell r="G2268" t="str">
            <v>PERSONAL</v>
          </cell>
          <cell r="H2268" t="str">
            <v>Marcela Lopez Munoz</v>
          </cell>
          <cell r="I2268"/>
          <cell r="J2268" t="str">
            <v>VIRIDIANA NATALI</v>
          </cell>
          <cell r="K2268" t="str">
            <v>CAMPOS</v>
          </cell>
          <cell r="L2268" t="str">
            <v>ESCALANTE</v>
          </cell>
          <cell r="M2268">
            <v>5000</v>
          </cell>
          <cell r="N2268">
            <v>2.33</v>
          </cell>
          <cell r="O2268" t="str">
            <v>SEMANAL</v>
          </cell>
          <cell r="P2268">
            <v>40261</v>
          </cell>
        </row>
        <row r="2269">
          <cell r="B2269">
            <v>2326</v>
          </cell>
          <cell r="C2269"/>
          <cell r="D2269" t="str">
            <v>C</v>
          </cell>
          <cell r="E2269" t="str">
            <v>LIQUIDADO</v>
          </cell>
          <cell r="F2269"/>
          <cell r="G2269" t="str">
            <v>PERSONAL</v>
          </cell>
          <cell r="H2269" t="str">
            <v>Monica Flores Mendoza (DF)</v>
          </cell>
          <cell r="I2269"/>
          <cell r="J2269" t="str">
            <v>MARIA DEL ROCIO</v>
          </cell>
          <cell r="K2269" t="str">
            <v>REYES</v>
          </cell>
          <cell r="L2269" t="str">
            <v>ZACATELCO</v>
          </cell>
          <cell r="M2269">
            <v>7000</v>
          </cell>
          <cell r="N2269">
            <v>2.23</v>
          </cell>
          <cell r="O2269" t="str">
            <v>SEMANAL</v>
          </cell>
          <cell r="P2269">
            <v>40261</v>
          </cell>
        </row>
        <row r="2270">
          <cell r="B2270">
            <v>2327</v>
          </cell>
          <cell r="C2270"/>
          <cell r="D2270" t="str">
            <v>D</v>
          </cell>
          <cell r="E2270" t="str">
            <v>LIQUIDADO</v>
          </cell>
          <cell r="F2270"/>
          <cell r="G2270" t="str">
            <v>PERSONAL</v>
          </cell>
          <cell r="H2270" t="str">
            <v>Josefina Ochoa</v>
          </cell>
          <cell r="I2270"/>
          <cell r="J2270" t="str">
            <v>OSCAR</v>
          </cell>
          <cell r="K2270" t="str">
            <v>GUTIERREZ</v>
          </cell>
          <cell r="L2270" t="str">
            <v>GARCIA</v>
          </cell>
          <cell r="M2270">
            <v>5000</v>
          </cell>
          <cell r="N2270">
            <v>2.02</v>
          </cell>
          <cell r="O2270" t="str">
            <v>SEMANAL</v>
          </cell>
          <cell r="P2270">
            <v>40261</v>
          </cell>
        </row>
        <row r="2271">
          <cell r="B2271">
            <v>2328</v>
          </cell>
          <cell r="C2271"/>
          <cell r="D2271" t="str">
            <v>B</v>
          </cell>
          <cell r="E2271" t="str">
            <v>LIQUIDADO</v>
          </cell>
          <cell r="F2271"/>
          <cell r="G2271" t="str">
            <v>PERSONAL</v>
          </cell>
          <cell r="H2271" t="str">
            <v>Administracion</v>
          </cell>
          <cell r="I2271"/>
          <cell r="J2271" t="str">
            <v>RAUL</v>
          </cell>
          <cell r="K2271" t="str">
            <v>RODRIGUEZ</v>
          </cell>
          <cell r="L2271" t="str">
            <v>YZQUIERDO</v>
          </cell>
          <cell r="M2271">
            <v>12000</v>
          </cell>
          <cell r="N2271">
            <v>4.5999999999999996</v>
          </cell>
          <cell r="O2271" t="str">
            <v>MENSUAL</v>
          </cell>
          <cell r="P2271">
            <v>40261</v>
          </cell>
        </row>
        <row r="2272">
          <cell r="B2272">
            <v>2329</v>
          </cell>
          <cell r="C2272"/>
          <cell r="D2272" t="str">
            <v>C</v>
          </cell>
          <cell r="E2272" t="str">
            <v>LIQUIDADO</v>
          </cell>
          <cell r="F2272"/>
          <cell r="G2272" t="str">
            <v>PERSONAL</v>
          </cell>
          <cell r="H2272" t="str">
            <v>Administracion</v>
          </cell>
          <cell r="I2272"/>
          <cell r="J2272" t="str">
            <v>PEDRO</v>
          </cell>
          <cell r="K2272" t="str">
            <v>SOLANO</v>
          </cell>
          <cell r="L2272" t="str">
            <v>QUIROZ</v>
          </cell>
          <cell r="M2272">
            <v>3000</v>
          </cell>
          <cell r="N2272">
            <v>0.48</v>
          </cell>
          <cell r="O2272" t="str">
            <v>SEMANAL</v>
          </cell>
          <cell r="P2272">
            <v>40261</v>
          </cell>
        </row>
        <row r="2273">
          <cell r="B2273">
            <v>2330</v>
          </cell>
          <cell r="C2273"/>
          <cell r="D2273" t="str">
            <v>B</v>
          </cell>
          <cell r="E2273" t="str">
            <v>LIQUIDADO</v>
          </cell>
          <cell r="F2273"/>
          <cell r="G2273" t="str">
            <v>PERSONAL</v>
          </cell>
          <cell r="H2273" t="str">
            <v>Monica Flores Mendoza (DF)</v>
          </cell>
          <cell r="I2273"/>
          <cell r="J2273" t="str">
            <v>MARTHA PATRICIA</v>
          </cell>
          <cell r="K2273" t="str">
            <v>PELCASTRE</v>
          </cell>
          <cell r="L2273" t="str">
            <v>TORRES</v>
          </cell>
          <cell r="M2273">
            <v>9000</v>
          </cell>
          <cell r="N2273">
            <v>3.8</v>
          </cell>
          <cell r="O2273" t="str">
            <v>CATORCENAL</v>
          </cell>
          <cell r="P2273">
            <v>40261</v>
          </cell>
        </row>
        <row r="2274">
          <cell r="B2274">
            <v>2331</v>
          </cell>
          <cell r="C2274"/>
          <cell r="D2274" t="str">
            <v>B</v>
          </cell>
          <cell r="E2274" t="str">
            <v>LIQUIDADO</v>
          </cell>
          <cell r="F2274"/>
          <cell r="G2274" t="str">
            <v>PERSONAL</v>
          </cell>
          <cell r="H2274" t="str">
            <v>Monica Flores Mendoza (DF)</v>
          </cell>
          <cell r="I2274"/>
          <cell r="J2274" t="str">
            <v>MARIBEL</v>
          </cell>
          <cell r="K2274" t="str">
            <v>VELASQUEZ</v>
          </cell>
          <cell r="L2274" t="str">
            <v>GARCIA</v>
          </cell>
          <cell r="M2274">
            <v>10000</v>
          </cell>
          <cell r="N2274">
            <v>3.74</v>
          </cell>
          <cell r="O2274" t="str">
            <v>CATORCENAL</v>
          </cell>
          <cell r="P2274">
            <v>40262</v>
          </cell>
        </row>
        <row r="2275">
          <cell r="B2275">
            <v>2332</v>
          </cell>
          <cell r="C2275"/>
          <cell r="D2275" t="str">
            <v>D</v>
          </cell>
          <cell r="E2275" t="str">
            <v>LIQUIDADO</v>
          </cell>
          <cell r="F2275"/>
          <cell r="G2275" t="str">
            <v>PERSONAL</v>
          </cell>
          <cell r="H2275" t="str">
            <v>Josefina Ochoa</v>
          </cell>
          <cell r="I2275"/>
          <cell r="J2275" t="str">
            <v>CARLOS HUMBERTO</v>
          </cell>
          <cell r="K2275" t="str">
            <v>GODINEZ</v>
          </cell>
          <cell r="L2275" t="str">
            <v>CRUZ</v>
          </cell>
          <cell r="M2275">
            <v>4000</v>
          </cell>
          <cell r="N2275">
            <v>4.8</v>
          </cell>
          <cell r="O2275" t="str">
            <v>CATORCENAL</v>
          </cell>
          <cell r="P2275">
            <v>40262</v>
          </cell>
        </row>
        <row r="2276">
          <cell r="B2276">
            <v>2333</v>
          </cell>
          <cell r="C2276"/>
          <cell r="D2276" t="str">
            <v>B</v>
          </cell>
          <cell r="E2276" t="str">
            <v>LIQUIDADO</v>
          </cell>
          <cell r="F2276"/>
          <cell r="G2276" t="str">
            <v>PERSONAL</v>
          </cell>
          <cell r="H2276" t="str">
            <v>Monica Flores Mendoza (DF)</v>
          </cell>
          <cell r="I2276"/>
          <cell r="J2276" t="str">
            <v>YOLANDA</v>
          </cell>
          <cell r="K2276" t="str">
            <v>CERECEDO</v>
          </cell>
          <cell r="L2276" t="str">
            <v>QUINTERO</v>
          </cell>
          <cell r="M2276">
            <v>4000</v>
          </cell>
          <cell r="N2276">
            <v>2.4</v>
          </cell>
          <cell r="O2276" t="str">
            <v>SEMANAL</v>
          </cell>
          <cell r="P2276">
            <v>40262</v>
          </cell>
        </row>
        <row r="2277">
          <cell r="B2277">
            <v>2334</v>
          </cell>
          <cell r="C2277"/>
          <cell r="D2277" t="str">
            <v>B</v>
          </cell>
          <cell r="E2277" t="str">
            <v>LIQUIDADO</v>
          </cell>
          <cell r="F2277"/>
          <cell r="G2277" t="str">
            <v>PERSONAL</v>
          </cell>
          <cell r="H2277" t="str">
            <v>Marcela Lopez Munoz</v>
          </cell>
          <cell r="I2277"/>
          <cell r="J2277" t="str">
            <v>CATHIA FABIOLA</v>
          </cell>
          <cell r="K2277" t="str">
            <v>FLORES</v>
          </cell>
          <cell r="L2277" t="str">
            <v>CORTEZ</v>
          </cell>
          <cell r="M2277">
            <v>7000</v>
          </cell>
          <cell r="N2277">
            <v>2.23</v>
          </cell>
          <cell r="O2277" t="str">
            <v>SEMANAL</v>
          </cell>
          <cell r="P2277">
            <v>40262</v>
          </cell>
        </row>
        <row r="2278">
          <cell r="B2278">
            <v>2335</v>
          </cell>
          <cell r="C2278"/>
          <cell r="D2278" t="str">
            <v>B</v>
          </cell>
          <cell r="E2278" t="str">
            <v>LIQUIDADO</v>
          </cell>
          <cell r="F2278"/>
          <cell r="G2278" t="str">
            <v>PERSONAL</v>
          </cell>
          <cell r="H2278" t="str">
            <v>Marcela Lopez Munoz</v>
          </cell>
          <cell r="I2278"/>
          <cell r="J2278" t="str">
            <v>NORBERTO</v>
          </cell>
          <cell r="K2278" t="str">
            <v>GUILLEN</v>
          </cell>
          <cell r="L2278" t="str">
            <v>ARROYO</v>
          </cell>
          <cell r="M2278">
            <v>8000</v>
          </cell>
          <cell r="N2278">
            <v>2.19</v>
          </cell>
          <cell r="O2278" t="str">
            <v>SEMANAL</v>
          </cell>
          <cell r="P2278">
            <v>40262</v>
          </cell>
        </row>
        <row r="2279">
          <cell r="B2279">
            <v>2336</v>
          </cell>
          <cell r="C2279"/>
          <cell r="D2279" t="str">
            <v>C</v>
          </cell>
          <cell r="E2279" t="str">
            <v>LIQUIDADO</v>
          </cell>
          <cell r="F2279"/>
          <cell r="G2279" t="str">
            <v>PERSONAL</v>
          </cell>
          <cell r="H2279" t="str">
            <v>Monica Flores Mendoza (DF)</v>
          </cell>
          <cell r="I2279"/>
          <cell r="J2279" t="str">
            <v>CRUZ ADRIANA</v>
          </cell>
          <cell r="K2279" t="str">
            <v>FELIX</v>
          </cell>
          <cell r="L2279"/>
          <cell r="M2279">
            <v>8000</v>
          </cell>
          <cell r="N2279">
            <v>2.19</v>
          </cell>
          <cell r="O2279" t="str">
            <v>SEMANAL</v>
          </cell>
          <cell r="P2279">
            <v>40262</v>
          </cell>
        </row>
        <row r="2280">
          <cell r="B2280">
            <v>2338</v>
          </cell>
          <cell r="C2280"/>
          <cell r="D2280" t="str">
            <v>B</v>
          </cell>
          <cell r="E2280" t="str">
            <v>LIQUIDADO</v>
          </cell>
          <cell r="F2280"/>
          <cell r="G2280" t="str">
            <v>PERSONAL</v>
          </cell>
          <cell r="H2280" t="str">
            <v>Monica Flores Mendoza (DF)</v>
          </cell>
          <cell r="I2280"/>
          <cell r="J2280" t="str">
            <v>JUANA ERENDIRA</v>
          </cell>
          <cell r="K2280" t="str">
            <v>SANDOVAL</v>
          </cell>
          <cell r="L2280" t="str">
            <v>GOMEZ</v>
          </cell>
          <cell r="M2280">
            <v>5000</v>
          </cell>
          <cell r="N2280">
            <v>2.33</v>
          </cell>
          <cell r="O2280" t="str">
            <v>SEMANAL</v>
          </cell>
          <cell r="P2280">
            <v>40263</v>
          </cell>
        </row>
        <row r="2281">
          <cell r="B2281">
            <v>2339</v>
          </cell>
          <cell r="C2281"/>
          <cell r="D2281" t="str">
            <v>B</v>
          </cell>
          <cell r="E2281" t="str">
            <v>LIQUIDADO</v>
          </cell>
          <cell r="F2281"/>
          <cell r="G2281" t="str">
            <v>PERSONAL</v>
          </cell>
          <cell r="H2281" t="str">
            <v>Monica Flores Mendoza (DF)</v>
          </cell>
          <cell r="I2281"/>
          <cell r="J2281" t="str">
            <v>FRANCISCO</v>
          </cell>
          <cell r="K2281" t="str">
            <v>CHIMAL</v>
          </cell>
          <cell r="L2281" t="str">
            <v>RAZO</v>
          </cell>
          <cell r="M2281">
            <v>40000</v>
          </cell>
          <cell r="N2281">
            <v>1.72</v>
          </cell>
          <cell r="O2281" t="str">
            <v>SEMANAL</v>
          </cell>
          <cell r="P2281">
            <v>40263</v>
          </cell>
        </row>
        <row r="2282">
          <cell r="B2282">
            <v>2340</v>
          </cell>
          <cell r="C2282"/>
          <cell r="D2282" t="str">
            <v>B</v>
          </cell>
          <cell r="E2282" t="str">
            <v>LIQUIDADO</v>
          </cell>
          <cell r="F2282"/>
          <cell r="G2282" t="str">
            <v>PERSONAL</v>
          </cell>
          <cell r="H2282" t="str">
            <v>Marcela Lopez Munoz</v>
          </cell>
          <cell r="I2282"/>
          <cell r="J2282" t="str">
            <v>JOSEFA</v>
          </cell>
          <cell r="K2282" t="str">
            <v>FLORES</v>
          </cell>
          <cell r="L2282" t="str">
            <v>PADILLA</v>
          </cell>
          <cell r="M2282">
            <v>10000</v>
          </cell>
          <cell r="N2282">
            <v>1.87</v>
          </cell>
          <cell r="O2282" t="str">
            <v>SEMANAL</v>
          </cell>
          <cell r="P2282">
            <v>40263</v>
          </cell>
        </row>
        <row r="2283">
          <cell r="B2283">
            <v>2341</v>
          </cell>
          <cell r="C2283"/>
          <cell r="D2283" t="str">
            <v>B</v>
          </cell>
          <cell r="E2283" t="str">
            <v>LIQUIDADO</v>
          </cell>
          <cell r="F2283"/>
          <cell r="G2283" t="str">
            <v>PERSONAL</v>
          </cell>
          <cell r="H2283" t="str">
            <v>Administracion</v>
          </cell>
          <cell r="I2283"/>
          <cell r="J2283" t="str">
            <v>COMERCIALIZADORA ARVIMA, SA DE CV.</v>
          </cell>
          <cell r="K2283" t="str">
            <v>REPRESENTANTE LEGAL,</v>
          </cell>
          <cell r="L2283" t="str">
            <v>ANDRES MICHELE VINAY FLORES</v>
          </cell>
          <cell r="M2283">
            <v>100000</v>
          </cell>
          <cell r="N2283">
            <v>3</v>
          </cell>
          <cell r="O2283" t="str">
            <v>MENSUAL</v>
          </cell>
          <cell r="P2283">
            <v>40263</v>
          </cell>
        </row>
        <row r="2284">
          <cell r="B2284">
            <v>2342</v>
          </cell>
          <cell r="C2284"/>
          <cell r="D2284" t="str">
            <v>D</v>
          </cell>
          <cell r="E2284" t="str">
            <v>COBRANZA EXTERNA</v>
          </cell>
          <cell r="F2284"/>
          <cell r="G2284" t="str">
            <v>PERSONAL</v>
          </cell>
          <cell r="H2284" t="str">
            <v>Angelica Tabares Lopez</v>
          </cell>
          <cell r="I2284"/>
          <cell r="J2284" t="str">
            <v>FLORENCIA</v>
          </cell>
          <cell r="K2284" t="str">
            <v>MARTINEZ</v>
          </cell>
          <cell r="L2284" t="str">
            <v>LOPEZ</v>
          </cell>
          <cell r="M2284">
            <v>4000</v>
          </cell>
          <cell r="N2284">
            <v>2.4</v>
          </cell>
          <cell r="O2284" t="str">
            <v>SEMANAL</v>
          </cell>
          <cell r="P2284">
            <v>40263</v>
          </cell>
        </row>
        <row r="2285">
          <cell r="B2285">
            <v>2343</v>
          </cell>
          <cell r="C2285"/>
          <cell r="D2285" t="str">
            <v>B</v>
          </cell>
          <cell r="E2285" t="str">
            <v>LIQUIDADO</v>
          </cell>
          <cell r="F2285"/>
          <cell r="G2285" t="str">
            <v>PERSONAL</v>
          </cell>
          <cell r="H2285" t="str">
            <v>Angelica Tabares Lopez</v>
          </cell>
          <cell r="I2285"/>
          <cell r="J2285" t="str">
            <v>ELIZABETH</v>
          </cell>
          <cell r="K2285" t="str">
            <v>RAMIREZ</v>
          </cell>
          <cell r="L2285" t="str">
            <v>HEREDIA</v>
          </cell>
          <cell r="M2285">
            <v>3000</v>
          </cell>
          <cell r="N2285">
            <v>2.57</v>
          </cell>
          <cell r="O2285" t="str">
            <v>SEMANAL</v>
          </cell>
          <cell r="P2285">
            <v>40263</v>
          </cell>
        </row>
        <row r="2286">
          <cell r="B2286">
            <v>2344</v>
          </cell>
          <cell r="C2286"/>
          <cell r="D2286" t="str">
            <v>B</v>
          </cell>
          <cell r="E2286" t="str">
            <v>LIQUIDADO</v>
          </cell>
          <cell r="F2286"/>
          <cell r="G2286" t="str">
            <v>PERSONAL</v>
          </cell>
          <cell r="H2286" t="str">
            <v>Marcela Lopez Munoz</v>
          </cell>
          <cell r="I2286"/>
          <cell r="J2286" t="str">
            <v>MARIA DE LOS ANGELES</v>
          </cell>
          <cell r="K2286" t="str">
            <v>CRUZ</v>
          </cell>
          <cell r="L2286" t="str">
            <v>HERNANDEZ</v>
          </cell>
          <cell r="M2286">
            <v>6000</v>
          </cell>
          <cell r="N2286">
            <v>2.2599999999999998</v>
          </cell>
          <cell r="O2286" t="str">
            <v>SEMANAL</v>
          </cell>
          <cell r="P2286">
            <v>40266</v>
          </cell>
        </row>
        <row r="2287">
          <cell r="B2287">
            <v>2345</v>
          </cell>
          <cell r="C2287"/>
          <cell r="D2287" t="str">
            <v>B</v>
          </cell>
          <cell r="E2287" t="str">
            <v>LIQUIDADO</v>
          </cell>
          <cell r="F2287"/>
          <cell r="G2287" t="str">
            <v>PERSONAL</v>
          </cell>
          <cell r="H2287" t="str">
            <v>Marcela Lopez Munoz</v>
          </cell>
          <cell r="I2287"/>
          <cell r="J2287" t="str">
            <v>EMILIO</v>
          </cell>
          <cell r="K2287" t="str">
            <v>IBARRA</v>
          </cell>
          <cell r="L2287" t="str">
            <v>RAMIREZ</v>
          </cell>
          <cell r="M2287">
            <v>20000</v>
          </cell>
          <cell r="N2287">
            <v>1.75</v>
          </cell>
          <cell r="O2287" t="str">
            <v>SEMANAL</v>
          </cell>
          <cell r="P2287">
            <v>40266</v>
          </cell>
        </row>
        <row r="2288">
          <cell r="B2288">
            <v>2346</v>
          </cell>
          <cell r="C2288"/>
          <cell r="D2288" t="str">
            <v>A</v>
          </cell>
          <cell r="E2288" t="str">
            <v>LIQUIDADO</v>
          </cell>
          <cell r="F2288"/>
          <cell r="G2288" t="str">
            <v>PERSONAL</v>
          </cell>
          <cell r="H2288" t="str">
            <v>Marcela Lopez Munoz</v>
          </cell>
          <cell r="I2288"/>
          <cell r="J2288" t="str">
            <v>BERTHA PATRICIA</v>
          </cell>
          <cell r="K2288" t="str">
            <v>RAMOS</v>
          </cell>
          <cell r="L2288" t="str">
            <v>LOPEZ</v>
          </cell>
          <cell r="M2288">
            <v>15000</v>
          </cell>
          <cell r="N2288">
            <v>2.04</v>
          </cell>
          <cell r="O2288" t="str">
            <v>SEMANAL</v>
          </cell>
          <cell r="P2288">
            <v>40266</v>
          </cell>
        </row>
        <row r="2289">
          <cell r="B2289">
            <v>2347</v>
          </cell>
          <cell r="C2289"/>
          <cell r="D2289" t="str">
            <v>D</v>
          </cell>
          <cell r="E2289" t="str">
            <v>LIQUIDADO</v>
          </cell>
          <cell r="F2289"/>
          <cell r="G2289" t="str">
            <v>PERSONAL</v>
          </cell>
          <cell r="H2289" t="str">
            <v>Josefina Ochoa</v>
          </cell>
          <cell r="I2289"/>
          <cell r="J2289" t="str">
            <v>MARIA ISABEL</v>
          </cell>
          <cell r="K2289" t="str">
            <v>HERNANDEZ</v>
          </cell>
          <cell r="L2289" t="str">
            <v>MARTINEZ</v>
          </cell>
          <cell r="M2289">
            <v>14000</v>
          </cell>
          <cell r="N2289">
            <v>1.79</v>
          </cell>
          <cell r="O2289" t="str">
            <v>SEMANAL</v>
          </cell>
          <cell r="P2289">
            <v>40267</v>
          </cell>
        </row>
        <row r="2290">
          <cell r="B2290">
            <v>2348</v>
          </cell>
          <cell r="C2290"/>
          <cell r="D2290" t="str">
            <v>B</v>
          </cell>
          <cell r="E2290" t="str">
            <v>LIQUIDADO</v>
          </cell>
          <cell r="F2290"/>
          <cell r="G2290" t="str">
            <v>PERSONAL</v>
          </cell>
          <cell r="H2290" t="str">
            <v>Angelica Tabares Lopez</v>
          </cell>
          <cell r="I2290"/>
          <cell r="J2290" t="str">
            <v>MARIA DEL CARMEN</v>
          </cell>
          <cell r="K2290" t="str">
            <v>MURILLO</v>
          </cell>
          <cell r="L2290" t="str">
            <v>JARAMILLO</v>
          </cell>
          <cell r="M2290">
            <v>5000</v>
          </cell>
          <cell r="N2290">
            <v>2.02</v>
          </cell>
          <cell r="O2290" t="str">
            <v>SEMANAL</v>
          </cell>
          <cell r="P2290">
            <v>40266</v>
          </cell>
        </row>
        <row r="2291">
          <cell r="B2291">
            <v>2349</v>
          </cell>
          <cell r="C2291"/>
          <cell r="D2291" t="str">
            <v>D</v>
          </cell>
          <cell r="E2291" t="str">
            <v>LIQUIDADO</v>
          </cell>
          <cell r="F2291"/>
          <cell r="G2291" t="str">
            <v>PERSONAL</v>
          </cell>
          <cell r="H2291" t="str">
            <v>Josefina Ochoa</v>
          </cell>
          <cell r="I2291"/>
          <cell r="J2291" t="str">
            <v>MARISOL</v>
          </cell>
          <cell r="K2291" t="str">
            <v>DIAZ</v>
          </cell>
          <cell r="L2291" t="str">
            <v>QUIROGA</v>
          </cell>
          <cell r="M2291">
            <v>8000</v>
          </cell>
          <cell r="N2291">
            <v>1.91</v>
          </cell>
          <cell r="O2291" t="str">
            <v>SEMANAL</v>
          </cell>
          <cell r="P2291">
            <v>40267</v>
          </cell>
        </row>
        <row r="2292">
          <cell r="B2292">
            <v>2350</v>
          </cell>
          <cell r="C2292"/>
          <cell r="D2292" t="str">
            <v>A</v>
          </cell>
          <cell r="E2292" t="str">
            <v>LIQUIDADO</v>
          </cell>
          <cell r="F2292"/>
          <cell r="G2292" t="str">
            <v>PERSONAL</v>
          </cell>
          <cell r="H2292" t="str">
            <v>Josefina Ochoa</v>
          </cell>
          <cell r="I2292"/>
          <cell r="J2292" t="str">
            <v>HAYDEE</v>
          </cell>
          <cell r="K2292" t="str">
            <v>HERNANDEZ</v>
          </cell>
          <cell r="L2292" t="str">
            <v>FLORES</v>
          </cell>
          <cell r="M2292">
            <v>7000</v>
          </cell>
          <cell r="N2292">
            <v>2.23</v>
          </cell>
          <cell r="O2292" t="str">
            <v>SEMANAL</v>
          </cell>
          <cell r="P2292">
            <v>40267</v>
          </cell>
        </row>
        <row r="2293">
          <cell r="B2293">
            <v>2351</v>
          </cell>
          <cell r="C2293"/>
          <cell r="D2293" t="str">
            <v>B</v>
          </cell>
          <cell r="E2293" t="str">
            <v>LIQUIDADO</v>
          </cell>
          <cell r="F2293"/>
          <cell r="G2293" t="str">
            <v>PERSONAL</v>
          </cell>
          <cell r="H2293" t="str">
            <v>Marcela Lopez Munoz</v>
          </cell>
          <cell r="I2293"/>
          <cell r="J2293" t="str">
            <v>LAURA</v>
          </cell>
          <cell r="K2293" t="str">
            <v>ISLAS</v>
          </cell>
          <cell r="L2293" t="str">
            <v>BADILLO</v>
          </cell>
          <cell r="M2293">
            <v>10000</v>
          </cell>
          <cell r="N2293">
            <v>1.87</v>
          </cell>
          <cell r="O2293" t="str">
            <v>SEMANAL</v>
          </cell>
          <cell r="P2293">
            <v>40267</v>
          </cell>
        </row>
        <row r="2294">
          <cell r="B2294">
            <v>2352</v>
          </cell>
          <cell r="C2294"/>
          <cell r="D2294" t="str">
            <v>B</v>
          </cell>
          <cell r="E2294" t="str">
            <v>LIQUIDADO</v>
          </cell>
          <cell r="F2294"/>
          <cell r="G2294" t="str">
            <v>PERSONAL</v>
          </cell>
          <cell r="H2294" t="str">
            <v>Marcela Lopez Munoz</v>
          </cell>
          <cell r="I2294"/>
          <cell r="J2294" t="str">
            <v>JAIME RENE</v>
          </cell>
          <cell r="K2294" t="str">
            <v>REBOLLO</v>
          </cell>
          <cell r="L2294" t="str">
            <v>GARCIA</v>
          </cell>
          <cell r="M2294">
            <v>9000</v>
          </cell>
          <cell r="N2294">
            <v>2.17</v>
          </cell>
          <cell r="O2294" t="str">
            <v>SEMANAL</v>
          </cell>
          <cell r="P2294">
            <v>40267</v>
          </cell>
        </row>
        <row r="2295">
          <cell r="B2295">
            <v>2353</v>
          </cell>
          <cell r="C2295"/>
          <cell r="D2295" t="str">
            <v>B</v>
          </cell>
          <cell r="E2295" t="str">
            <v>LIQUIDADO</v>
          </cell>
          <cell r="F2295"/>
          <cell r="G2295" t="str">
            <v>PERSONAL</v>
          </cell>
          <cell r="H2295" t="str">
            <v>Angelica Tabares Lopez</v>
          </cell>
          <cell r="I2295"/>
          <cell r="J2295" t="str">
            <v>MARIA DE JESUS</v>
          </cell>
          <cell r="K2295" t="str">
            <v>RIVAS</v>
          </cell>
          <cell r="L2295" t="str">
            <v>PEREZ</v>
          </cell>
          <cell r="M2295">
            <v>20000</v>
          </cell>
          <cell r="N2295">
            <v>2</v>
          </cell>
          <cell r="O2295" t="str">
            <v>SEMANAL</v>
          </cell>
          <cell r="P2295">
            <v>40266</v>
          </cell>
        </row>
        <row r="2296">
          <cell r="B2296">
            <v>2354</v>
          </cell>
          <cell r="C2296"/>
          <cell r="D2296" t="str">
            <v>C</v>
          </cell>
          <cell r="E2296" t="str">
            <v>LIQUIDADO</v>
          </cell>
          <cell r="F2296"/>
          <cell r="G2296" t="str">
            <v>PERSONAL</v>
          </cell>
          <cell r="H2296" t="str">
            <v>Josefina Ochoa</v>
          </cell>
          <cell r="I2296"/>
          <cell r="J2296" t="str">
            <v>MARIA GUADALUPE</v>
          </cell>
          <cell r="K2296" t="str">
            <v>VALENCIA</v>
          </cell>
          <cell r="L2296" t="str">
            <v>DE LA CRUZ</v>
          </cell>
          <cell r="M2296">
            <v>5000</v>
          </cell>
          <cell r="N2296">
            <v>2.33</v>
          </cell>
          <cell r="O2296" t="str">
            <v>SEMANAL</v>
          </cell>
          <cell r="P2296">
            <v>40268</v>
          </cell>
        </row>
        <row r="2297">
          <cell r="B2297">
            <v>2355</v>
          </cell>
          <cell r="C2297"/>
          <cell r="D2297" t="str">
            <v>C</v>
          </cell>
          <cell r="E2297" t="str">
            <v>LIQUIDADO</v>
          </cell>
          <cell r="F2297"/>
          <cell r="G2297" t="str">
            <v>PERSONAL</v>
          </cell>
          <cell r="H2297" t="str">
            <v>Marcela Lopez Munoz</v>
          </cell>
          <cell r="I2297"/>
          <cell r="J2297" t="str">
            <v>MARIA DEL CARMEN</v>
          </cell>
          <cell r="K2297" t="str">
            <v>LOPEZ</v>
          </cell>
          <cell r="L2297" t="str">
            <v>HERNANDEZ</v>
          </cell>
          <cell r="M2297">
            <v>6000</v>
          </cell>
          <cell r="N2297">
            <v>2.2599999999999998</v>
          </cell>
          <cell r="O2297" t="str">
            <v>SEMANAL</v>
          </cell>
          <cell r="P2297">
            <v>40268</v>
          </cell>
        </row>
        <row r="2298">
          <cell r="B2298">
            <v>2356</v>
          </cell>
          <cell r="C2298"/>
          <cell r="D2298" t="str">
            <v>D</v>
          </cell>
          <cell r="E2298" t="str">
            <v>LIQUIDADO</v>
          </cell>
          <cell r="F2298"/>
          <cell r="G2298" t="str">
            <v>PERSONAL</v>
          </cell>
          <cell r="H2298" t="str">
            <v>Josefina Ochoa</v>
          </cell>
          <cell r="I2298"/>
          <cell r="J2298" t="str">
            <v>LAURA</v>
          </cell>
          <cell r="K2298" t="str">
            <v>LUNA</v>
          </cell>
          <cell r="L2298" t="str">
            <v>CAMARILLO</v>
          </cell>
          <cell r="M2298">
            <v>4000</v>
          </cell>
          <cell r="N2298">
            <v>2.4</v>
          </cell>
          <cell r="O2298" t="str">
            <v>SEMANAL</v>
          </cell>
          <cell r="P2298">
            <v>40268</v>
          </cell>
        </row>
        <row r="2299">
          <cell r="B2299">
            <v>2357</v>
          </cell>
          <cell r="C2299"/>
          <cell r="D2299" t="str">
            <v>D</v>
          </cell>
          <cell r="E2299" t="str">
            <v>LIQUIDADO</v>
          </cell>
          <cell r="F2299"/>
          <cell r="G2299" t="str">
            <v>PERSONAL</v>
          </cell>
          <cell r="H2299" t="str">
            <v>Josefina Ochoa</v>
          </cell>
          <cell r="I2299"/>
          <cell r="J2299" t="str">
            <v>SONIA</v>
          </cell>
          <cell r="K2299" t="str">
            <v>ACOSTA</v>
          </cell>
          <cell r="L2299" t="str">
            <v>HERNANDEZ</v>
          </cell>
          <cell r="M2299">
            <v>7000</v>
          </cell>
          <cell r="N2299">
            <v>2.23</v>
          </cell>
          <cell r="O2299" t="str">
            <v>SEMANAL</v>
          </cell>
          <cell r="P2299">
            <v>40268</v>
          </cell>
        </row>
        <row r="2300">
          <cell r="B2300">
            <v>2358</v>
          </cell>
          <cell r="C2300"/>
          <cell r="D2300" t="str">
            <v>D</v>
          </cell>
          <cell r="E2300" t="str">
            <v>LIQUIDADO</v>
          </cell>
          <cell r="F2300"/>
          <cell r="G2300" t="str">
            <v>PERSONAL</v>
          </cell>
          <cell r="H2300" t="str">
            <v>Josefina Ochoa</v>
          </cell>
          <cell r="I2300"/>
          <cell r="J2300" t="str">
            <v>CARLOS ALVARO</v>
          </cell>
          <cell r="K2300" t="str">
            <v>LICONA</v>
          </cell>
          <cell r="L2300" t="str">
            <v>FIGUEROA</v>
          </cell>
          <cell r="M2300">
            <v>5000</v>
          </cell>
          <cell r="N2300">
            <v>2.33</v>
          </cell>
          <cell r="O2300" t="str">
            <v>SEMANAL</v>
          </cell>
          <cell r="P2300">
            <v>40268</v>
          </cell>
        </row>
        <row r="2301">
          <cell r="B2301">
            <v>2359</v>
          </cell>
          <cell r="C2301"/>
          <cell r="D2301" t="str">
            <v>D</v>
          </cell>
          <cell r="E2301" t="str">
            <v>LIQUIDADO</v>
          </cell>
          <cell r="F2301"/>
          <cell r="G2301" t="str">
            <v>PERSONAL</v>
          </cell>
          <cell r="H2301" t="str">
            <v>Administracion</v>
          </cell>
          <cell r="I2301"/>
          <cell r="J2301" t="str">
            <v>PIADENA</v>
          </cell>
          <cell r="K2301" t="str">
            <v>S.A. DE</v>
          </cell>
          <cell r="L2301" t="str">
            <v>C.V.</v>
          </cell>
          <cell r="M2301">
            <v>6000</v>
          </cell>
          <cell r="N2301">
            <v>2.5</v>
          </cell>
          <cell r="O2301" t="str">
            <v>MENSUAL</v>
          </cell>
          <cell r="P2301">
            <v>40268</v>
          </cell>
        </row>
        <row r="2302">
          <cell r="B2302">
            <v>2360</v>
          </cell>
          <cell r="C2302"/>
          <cell r="D2302" t="str">
            <v>D</v>
          </cell>
          <cell r="E2302" t="str">
            <v>LIQUIDADO</v>
          </cell>
          <cell r="F2302"/>
          <cell r="G2302" t="str">
            <v>PERSONAL</v>
          </cell>
          <cell r="H2302" t="str">
            <v>Administracion</v>
          </cell>
          <cell r="I2302"/>
          <cell r="J2302" t="str">
            <v>JOSE JUAN OMAR</v>
          </cell>
          <cell r="K2302" t="str">
            <v>SILVA</v>
          </cell>
          <cell r="L2302" t="str">
            <v>VELASQUEZ</v>
          </cell>
          <cell r="M2302">
            <v>12000</v>
          </cell>
          <cell r="N2302">
            <v>4.12</v>
          </cell>
          <cell r="O2302" t="str">
            <v>CATORCENAL</v>
          </cell>
          <cell r="P2302">
            <v>40268</v>
          </cell>
        </row>
        <row r="2303">
          <cell r="B2303">
            <v>2361</v>
          </cell>
          <cell r="C2303"/>
          <cell r="D2303" t="str">
            <v>B</v>
          </cell>
          <cell r="E2303" t="str">
            <v>LIQUIDADO</v>
          </cell>
          <cell r="F2303"/>
          <cell r="G2303" t="str">
            <v>PERSONAL</v>
          </cell>
          <cell r="H2303" t="str">
            <v>Administracion</v>
          </cell>
          <cell r="I2303"/>
          <cell r="J2303" t="str">
            <v>Federico</v>
          </cell>
          <cell r="K2303" t="str">
            <v>Sanchez</v>
          </cell>
          <cell r="L2303" t="str">
            <v>Reyes</v>
          </cell>
          <cell r="M2303">
            <v>10800</v>
          </cell>
          <cell r="N2303">
            <v>2.5</v>
          </cell>
          <cell r="O2303" t="str">
            <v>MENSUAL</v>
          </cell>
          <cell r="P2303">
            <v>40268</v>
          </cell>
        </row>
        <row r="2304">
          <cell r="B2304">
            <v>2362</v>
          </cell>
          <cell r="C2304"/>
          <cell r="D2304" t="str">
            <v>B</v>
          </cell>
          <cell r="E2304" t="str">
            <v>LIQUIDADO</v>
          </cell>
          <cell r="F2304"/>
          <cell r="G2304" t="str">
            <v>PERSONAL</v>
          </cell>
          <cell r="H2304" t="str">
            <v>Marcela Lopez Munoz</v>
          </cell>
          <cell r="I2304"/>
          <cell r="J2304" t="str">
            <v>EDITH</v>
          </cell>
          <cell r="K2304" t="str">
            <v>VIZUETT</v>
          </cell>
          <cell r="L2304" t="str">
            <v>SALAS</v>
          </cell>
          <cell r="M2304">
            <v>12000</v>
          </cell>
          <cell r="N2304">
            <v>1.8</v>
          </cell>
          <cell r="O2304" t="str">
            <v>SEMANAL</v>
          </cell>
          <cell r="P2304">
            <v>40274</v>
          </cell>
        </row>
        <row r="2305">
          <cell r="B2305">
            <v>2363</v>
          </cell>
          <cell r="C2305"/>
          <cell r="D2305" t="str">
            <v>B</v>
          </cell>
          <cell r="E2305" t="str">
            <v>LIQUIDADO</v>
          </cell>
          <cell r="F2305"/>
          <cell r="G2305" t="str">
            <v>PERSONAL</v>
          </cell>
          <cell r="H2305" t="str">
            <v>Marcela Lopez Munoz</v>
          </cell>
          <cell r="I2305"/>
          <cell r="J2305" t="str">
            <v>KAREN MISOL</v>
          </cell>
          <cell r="K2305" t="str">
            <v>RAMIREZ</v>
          </cell>
          <cell r="L2305" t="str">
            <v>SALAZAR</v>
          </cell>
          <cell r="M2305">
            <v>12000</v>
          </cell>
          <cell r="N2305">
            <v>1.8</v>
          </cell>
          <cell r="O2305" t="str">
            <v>SEMANAL</v>
          </cell>
          <cell r="P2305">
            <v>40274</v>
          </cell>
        </row>
        <row r="2306">
          <cell r="B2306">
            <v>2364</v>
          </cell>
          <cell r="C2306"/>
          <cell r="D2306" t="str">
            <v>A</v>
          </cell>
          <cell r="E2306" t="str">
            <v>LIQUIDADO</v>
          </cell>
          <cell r="F2306"/>
          <cell r="G2306" t="str">
            <v>PERSONAL</v>
          </cell>
          <cell r="H2306" t="str">
            <v>Marcela Lopez Munoz</v>
          </cell>
          <cell r="I2306"/>
          <cell r="J2306" t="str">
            <v>MARGARITA</v>
          </cell>
          <cell r="K2306" t="str">
            <v>LUNA</v>
          </cell>
          <cell r="L2306" t="str">
            <v>PEREZ</v>
          </cell>
          <cell r="M2306">
            <v>7000</v>
          </cell>
          <cell r="N2306">
            <v>2.23</v>
          </cell>
          <cell r="O2306" t="str">
            <v>SEMANAL</v>
          </cell>
          <cell r="P2306">
            <v>40274</v>
          </cell>
        </row>
        <row r="2307">
          <cell r="B2307">
            <v>2365</v>
          </cell>
          <cell r="C2307"/>
          <cell r="D2307" t="str">
            <v>A</v>
          </cell>
          <cell r="E2307" t="str">
            <v>LIQUIDADO</v>
          </cell>
          <cell r="F2307"/>
          <cell r="G2307" t="str">
            <v>PERSONAL</v>
          </cell>
          <cell r="H2307" t="str">
            <v>Josefina Ochoa</v>
          </cell>
          <cell r="I2307"/>
          <cell r="J2307" t="str">
            <v>PABLO</v>
          </cell>
          <cell r="K2307" t="str">
            <v>HERNANDEZ</v>
          </cell>
          <cell r="L2307" t="str">
            <v>CASTRO</v>
          </cell>
          <cell r="M2307">
            <v>25000</v>
          </cell>
          <cell r="N2307">
            <v>1.6</v>
          </cell>
          <cell r="O2307" t="str">
            <v>SEMANAL</v>
          </cell>
          <cell r="P2307">
            <v>40274</v>
          </cell>
        </row>
        <row r="2308">
          <cell r="B2308">
            <v>2366</v>
          </cell>
          <cell r="C2308"/>
          <cell r="D2308" t="str">
            <v>B</v>
          </cell>
          <cell r="E2308" t="str">
            <v>LIQUIDADO</v>
          </cell>
          <cell r="F2308"/>
          <cell r="G2308" t="str">
            <v>PERSONAL</v>
          </cell>
          <cell r="H2308" t="str">
            <v>Monica Flores Mendoza (DF)</v>
          </cell>
          <cell r="I2308"/>
          <cell r="J2308" t="str">
            <v>MARIA DEL CARMEN</v>
          </cell>
          <cell r="K2308" t="str">
            <v>RUEDA</v>
          </cell>
          <cell r="L2308" t="str">
            <v>BARRERA</v>
          </cell>
          <cell r="M2308">
            <v>5000</v>
          </cell>
          <cell r="N2308">
            <v>2.33</v>
          </cell>
          <cell r="O2308" t="str">
            <v>SEMANAL</v>
          </cell>
          <cell r="P2308">
            <v>40274</v>
          </cell>
        </row>
        <row r="2309">
          <cell r="B2309">
            <v>2367</v>
          </cell>
          <cell r="C2309"/>
          <cell r="D2309" t="str">
            <v>D</v>
          </cell>
          <cell r="E2309" t="str">
            <v>LIQUIDADO</v>
          </cell>
          <cell r="F2309"/>
          <cell r="G2309" t="str">
            <v>PERSONAL</v>
          </cell>
          <cell r="H2309" t="str">
            <v>Administracion</v>
          </cell>
          <cell r="I2309"/>
          <cell r="J2309" t="str">
            <v>PIADENA</v>
          </cell>
          <cell r="K2309" t="str">
            <v>S.A. DE</v>
          </cell>
          <cell r="L2309" t="str">
            <v>C.V.</v>
          </cell>
          <cell r="M2309">
            <v>19850</v>
          </cell>
          <cell r="N2309">
            <v>15</v>
          </cell>
          <cell r="O2309" t="str">
            <v>MENSUAL</v>
          </cell>
          <cell r="P2309">
            <v>40274</v>
          </cell>
        </row>
        <row r="2310">
          <cell r="B2310">
            <v>2368</v>
          </cell>
          <cell r="C2310"/>
          <cell r="D2310" t="str">
            <v>C</v>
          </cell>
          <cell r="E2310" t="str">
            <v>LIQUIDADO</v>
          </cell>
          <cell r="F2310"/>
          <cell r="G2310" t="str">
            <v>PERSONAL</v>
          </cell>
          <cell r="H2310" t="str">
            <v>Angelica Tabares Lopez</v>
          </cell>
          <cell r="I2310"/>
          <cell r="J2310" t="str">
            <v>ANAHI</v>
          </cell>
          <cell r="K2310" t="str">
            <v>ALQUICIRA</v>
          </cell>
          <cell r="L2310" t="str">
            <v>HARO</v>
          </cell>
          <cell r="M2310">
            <v>10000</v>
          </cell>
          <cell r="N2310">
            <v>2.15</v>
          </cell>
          <cell r="O2310" t="str">
            <v>SEMANAL</v>
          </cell>
          <cell r="P2310">
            <v>40275</v>
          </cell>
        </row>
        <row r="2311">
          <cell r="B2311">
            <v>2369</v>
          </cell>
          <cell r="C2311"/>
          <cell r="D2311" t="str">
            <v>C</v>
          </cell>
          <cell r="E2311" t="str">
            <v>LIQUIDADO</v>
          </cell>
          <cell r="F2311"/>
          <cell r="G2311" t="str">
            <v>PERSONAL</v>
          </cell>
          <cell r="H2311" t="str">
            <v>Marcela Lopez Munoz</v>
          </cell>
          <cell r="I2311"/>
          <cell r="J2311" t="str">
            <v>LOURDES</v>
          </cell>
          <cell r="K2311" t="str">
            <v>BRIONES</v>
          </cell>
          <cell r="L2311" t="str">
            <v>CALDERON</v>
          </cell>
          <cell r="M2311">
            <v>10000</v>
          </cell>
          <cell r="N2311">
            <v>1.87</v>
          </cell>
          <cell r="O2311" t="str">
            <v>SEMANAL</v>
          </cell>
          <cell r="P2311">
            <v>40275</v>
          </cell>
        </row>
        <row r="2312">
          <cell r="B2312">
            <v>2370</v>
          </cell>
          <cell r="C2312"/>
          <cell r="D2312" t="str">
            <v>B</v>
          </cell>
          <cell r="E2312" t="str">
            <v>LIQUIDADO</v>
          </cell>
          <cell r="F2312"/>
          <cell r="G2312" t="str">
            <v>PERSONAL</v>
          </cell>
          <cell r="H2312" t="str">
            <v>Marcela Lopez Munoz</v>
          </cell>
          <cell r="I2312"/>
          <cell r="J2312" t="str">
            <v>FABIAN</v>
          </cell>
          <cell r="K2312" t="str">
            <v>MONDRAGON</v>
          </cell>
          <cell r="L2312" t="str">
            <v>FLORES</v>
          </cell>
          <cell r="M2312">
            <v>4500</v>
          </cell>
          <cell r="N2312">
            <v>2.36</v>
          </cell>
          <cell r="O2312" t="str">
            <v>SEMANAL</v>
          </cell>
          <cell r="P2312">
            <v>40275</v>
          </cell>
        </row>
        <row r="2313">
          <cell r="B2313">
            <v>2371</v>
          </cell>
          <cell r="C2313"/>
          <cell r="D2313" t="str">
            <v>D</v>
          </cell>
          <cell r="E2313" t="str">
            <v>LIQUIDADO</v>
          </cell>
          <cell r="F2313"/>
          <cell r="G2313" t="str">
            <v>PERSONAL</v>
          </cell>
          <cell r="H2313" t="str">
            <v>Josefina Ochoa</v>
          </cell>
          <cell r="I2313"/>
          <cell r="J2313" t="str">
            <v>MARGARITA CONCEPCION</v>
          </cell>
          <cell r="K2313" t="str">
            <v>LOPEZ</v>
          </cell>
          <cell r="L2313" t="str">
            <v>ROJO</v>
          </cell>
          <cell r="M2313">
            <v>3000</v>
          </cell>
          <cell r="N2313">
            <v>5.14</v>
          </cell>
          <cell r="O2313" t="str">
            <v>CATORCENAL</v>
          </cell>
          <cell r="P2313">
            <v>40275</v>
          </cell>
        </row>
        <row r="2314">
          <cell r="B2314">
            <v>2373</v>
          </cell>
          <cell r="C2314"/>
          <cell r="D2314" t="str">
            <v>D</v>
          </cell>
          <cell r="E2314" t="str">
            <v>LIQUIDADO</v>
          </cell>
          <cell r="F2314"/>
          <cell r="G2314" t="str">
            <v>PERSONAL</v>
          </cell>
          <cell r="H2314" t="str">
            <v>Josefina Ochoa</v>
          </cell>
          <cell r="I2314"/>
          <cell r="J2314" t="str">
            <v>CARLOS</v>
          </cell>
          <cell r="K2314" t="str">
            <v>RAMIREZ</v>
          </cell>
          <cell r="L2314" t="str">
            <v>POZOS</v>
          </cell>
          <cell r="M2314">
            <v>5000</v>
          </cell>
          <cell r="N2314">
            <v>2.02</v>
          </cell>
          <cell r="O2314" t="str">
            <v>SEMANAL</v>
          </cell>
          <cell r="P2314">
            <v>40275</v>
          </cell>
        </row>
        <row r="2315">
          <cell r="B2315">
            <v>2374</v>
          </cell>
          <cell r="C2315"/>
          <cell r="D2315" t="str">
            <v>A</v>
          </cell>
          <cell r="E2315" t="str">
            <v>LIQUIDADO</v>
          </cell>
          <cell r="F2315"/>
          <cell r="G2315" t="str">
            <v>PERSONAL</v>
          </cell>
          <cell r="H2315" t="str">
            <v>Marcela Lopez Munoz</v>
          </cell>
          <cell r="I2315"/>
          <cell r="J2315" t="str">
            <v>MARIA TERESA</v>
          </cell>
          <cell r="K2315" t="str">
            <v>GUTIERREZ</v>
          </cell>
          <cell r="L2315" t="str">
            <v>GARIBAY</v>
          </cell>
          <cell r="M2315">
            <v>4000</v>
          </cell>
          <cell r="N2315">
            <v>9.76</v>
          </cell>
          <cell r="O2315" t="str">
            <v>MENSUAL</v>
          </cell>
          <cell r="P2315">
            <v>40276</v>
          </cell>
        </row>
        <row r="2316">
          <cell r="B2316">
            <v>2375</v>
          </cell>
          <cell r="C2316"/>
          <cell r="D2316" t="str">
            <v>C</v>
          </cell>
          <cell r="E2316" t="str">
            <v>LIQUIDADO</v>
          </cell>
          <cell r="F2316"/>
          <cell r="G2316" t="str">
            <v>PERSONAL</v>
          </cell>
          <cell r="H2316" t="str">
            <v>Josefina Ochoa</v>
          </cell>
          <cell r="I2316"/>
          <cell r="J2316" t="str">
            <v>REYNA BEATRIZ</v>
          </cell>
          <cell r="K2316" t="str">
            <v>ACOSTA</v>
          </cell>
          <cell r="L2316" t="str">
            <v>HERNANDEZ</v>
          </cell>
          <cell r="M2316">
            <v>10000</v>
          </cell>
          <cell r="N2316">
            <v>2.15</v>
          </cell>
          <cell r="O2316" t="str">
            <v>SEMANAL</v>
          </cell>
          <cell r="P2316">
            <v>40276</v>
          </cell>
        </row>
        <row r="2317">
          <cell r="B2317">
            <v>2376</v>
          </cell>
          <cell r="C2317"/>
          <cell r="D2317" t="str">
            <v>B</v>
          </cell>
          <cell r="E2317" t="str">
            <v>LIQUIDADO</v>
          </cell>
          <cell r="F2317"/>
          <cell r="G2317" t="str">
            <v>PERSONAL</v>
          </cell>
          <cell r="H2317" t="str">
            <v>Marcela Lopez Munoz</v>
          </cell>
          <cell r="I2317"/>
          <cell r="J2317" t="str">
            <v>PEDRO GERARDO MARTIN</v>
          </cell>
          <cell r="K2317" t="str">
            <v>CUELLAR</v>
          </cell>
          <cell r="L2317" t="str">
            <v>LUNA</v>
          </cell>
          <cell r="M2317">
            <v>5000</v>
          </cell>
          <cell r="N2317">
            <v>2.33</v>
          </cell>
          <cell r="O2317" t="str">
            <v>SEMANAL</v>
          </cell>
          <cell r="P2317">
            <v>40276</v>
          </cell>
        </row>
        <row r="2318">
          <cell r="B2318">
            <v>2377</v>
          </cell>
          <cell r="C2318"/>
          <cell r="D2318" t="str">
            <v>D</v>
          </cell>
          <cell r="E2318" t="str">
            <v>LIQUIDADO</v>
          </cell>
          <cell r="F2318"/>
          <cell r="G2318" t="str">
            <v>PERSONAL</v>
          </cell>
          <cell r="H2318" t="str">
            <v>Josefina Ochoa</v>
          </cell>
          <cell r="I2318"/>
          <cell r="J2318" t="str">
            <v>ALICIA</v>
          </cell>
          <cell r="K2318" t="str">
            <v>SALAZAR</v>
          </cell>
          <cell r="L2318" t="str">
            <v>LIMON</v>
          </cell>
          <cell r="M2318">
            <v>9000</v>
          </cell>
          <cell r="N2318">
            <v>2.17</v>
          </cell>
          <cell r="O2318" t="str">
            <v>SEMANAL</v>
          </cell>
          <cell r="P2318">
            <v>40276</v>
          </cell>
        </row>
        <row r="2319">
          <cell r="B2319">
            <v>2378</v>
          </cell>
          <cell r="C2319"/>
          <cell r="D2319" t="str">
            <v>D</v>
          </cell>
          <cell r="E2319" t="str">
            <v>ACTIVO</v>
          </cell>
          <cell r="F2319"/>
          <cell r="G2319" t="str">
            <v>PERSONAL</v>
          </cell>
          <cell r="H2319" t="str">
            <v>Josefina Ochoa</v>
          </cell>
          <cell r="I2319"/>
          <cell r="J2319" t="str">
            <v>RAMON</v>
          </cell>
          <cell r="K2319" t="str">
            <v>TRUJILLO</v>
          </cell>
          <cell r="L2319" t="str">
            <v>BOTELLO</v>
          </cell>
          <cell r="M2319">
            <v>15000</v>
          </cell>
          <cell r="N2319">
            <v>2.04</v>
          </cell>
          <cell r="O2319" t="str">
            <v>SEMANAL</v>
          </cell>
          <cell r="P2319">
            <v>40276</v>
          </cell>
        </row>
        <row r="2320">
          <cell r="B2320">
            <v>2379</v>
          </cell>
          <cell r="C2320"/>
          <cell r="D2320" t="str">
            <v>C</v>
          </cell>
          <cell r="E2320" t="str">
            <v>LIQUIDADO</v>
          </cell>
          <cell r="F2320"/>
          <cell r="G2320" t="str">
            <v>PERSONAL</v>
          </cell>
          <cell r="H2320" t="str">
            <v>Administracion</v>
          </cell>
          <cell r="I2320"/>
          <cell r="J2320" t="str">
            <v>Hector Armando</v>
          </cell>
          <cell r="K2320" t="str">
            <v>Fragoso</v>
          </cell>
          <cell r="L2320" t="str">
            <v>Rodriguez</v>
          </cell>
          <cell r="M2320">
            <v>5000</v>
          </cell>
          <cell r="N2320">
            <v>3.5</v>
          </cell>
          <cell r="O2320" t="str">
            <v>MENSUAL</v>
          </cell>
          <cell r="P2320">
            <v>40276</v>
          </cell>
        </row>
        <row r="2321">
          <cell r="B2321">
            <v>2381</v>
          </cell>
          <cell r="C2321"/>
          <cell r="D2321" t="str">
            <v>B</v>
          </cell>
          <cell r="E2321" t="str">
            <v>LIQUIDADO</v>
          </cell>
          <cell r="F2321"/>
          <cell r="G2321" t="str">
            <v>PERSONAL</v>
          </cell>
          <cell r="H2321" t="str">
            <v>Josefina Ochoa</v>
          </cell>
          <cell r="I2321"/>
          <cell r="J2321" t="str">
            <v>SILVINO</v>
          </cell>
          <cell r="K2321" t="str">
            <v>VAZQUEZ</v>
          </cell>
          <cell r="L2321" t="str">
            <v>DECION</v>
          </cell>
          <cell r="M2321">
            <v>13000</v>
          </cell>
          <cell r="N2321">
            <v>2.06</v>
          </cell>
          <cell r="O2321" t="str">
            <v>SEMANAL</v>
          </cell>
          <cell r="P2321">
            <v>40280</v>
          </cell>
        </row>
        <row r="2322">
          <cell r="B2322">
            <v>2382</v>
          </cell>
          <cell r="C2322"/>
          <cell r="D2322" t="str">
            <v>D</v>
          </cell>
          <cell r="E2322" t="str">
            <v>COBRANZA EXTERNA</v>
          </cell>
          <cell r="F2322"/>
          <cell r="G2322" t="str">
            <v>PERSONAL</v>
          </cell>
          <cell r="H2322" t="str">
            <v>Angelica Tabares Lopez</v>
          </cell>
          <cell r="I2322"/>
          <cell r="J2322" t="str">
            <v>FLORENTINA</v>
          </cell>
          <cell r="K2322" t="str">
            <v>MARTINEZ</v>
          </cell>
          <cell r="L2322" t="str">
            <v>LOPEZ</v>
          </cell>
          <cell r="M2322">
            <v>7000</v>
          </cell>
          <cell r="N2322">
            <v>2.23</v>
          </cell>
          <cell r="O2322" t="str">
            <v>SEMANAL</v>
          </cell>
          <cell r="P2322">
            <v>40280</v>
          </cell>
        </row>
        <row r="2323">
          <cell r="B2323">
            <v>2383</v>
          </cell>
          <cell r="C2323"/>
          <cell r="D2323" t="str">
            <v>C</v>
          </cell>
          <cell r="E2323" t="str">
            <v>LIQUIDADO</v>
          </cell>
          <cell r="F2323"/>
          <cell r="G2323" t="str">
            <v>PERSONAL</v>
          </cell>
          <cell r="H2323" t="str">
            <v>Josefina Ochoa</v>
          </cell>
          <cell r="I2323"/>
          <cell r="J2323" t="str">
            <v>ANA DELIA ESPERANZA</v>
          </cell>
          <cell r="K2323" t="str">
            <v>NOLASCO</v>
          </cell>
          <cell r="L2323" t="str">
            <v>VAZQUEZ</v>
          </cell>
          <cell r="M2323">
            <v>3000</v>
          </cell>
          <cell r="N2323">
            <v>2.57</v>
          </cell>
          <cell r="O2323" t="str">
            <v>SEMANAL</v>
          </cell>
          <cell r="P2323">
            <v>40280</v>
          </cell>
        </row>
        <row r="2324">
          <cell r="B2324">
            <v>2384</v>
          </cell>
          <cell r="C2324"/>
          <cell r="D2324" t="str">
            <v>C</v>
          </cell>
          <cell r="E2324" t="str">
            <v>LIQUIDADO</v>
          </cell>
          <cell r="F2324"/>
          <cell r="G2324" t="str">
            <v>PERSONAL</v>
          </cell>
          <cell r="H2324" t="str">
            <v>Marcela Lopez Munoz</v>
          </cell>
          <cell r="I2324"/>
          <cell r="J2324" t="str">
            <v>JOSE JESUS</v>
          </cell>
          <cell r="K2324" t="str">
            <v>ARIAS</v>
          </cell>
          <cell r="L2324" t="str">
            <v>GARCIA</v>
          </cell>
          <cell r="M2324">
            <v>9000</v>
          </cell>
          <cell r="N2324">
            <v>2.17</v>
          </cell>
          <cell r="O2324" t="str">
            <v>SEMANAL</v>
          </cell>
          <cell r="P2324">
            <v>40281</v>
          </cell>
        </row>
        <row r="2325">
          <cell r="B2325">
            <v>2385</v>
          </cell>
          <cell r="C2325"/>
          <cell r="D2325" t="str">
            <v>A</v>
          </cell>
          <cell r="E2325" t="str">
            <v>LIQUIDADO</v>
          </cell>
          <cell r="F2325"/>
          <cell r="G2325" t="str">
            <v>PERSONAL</v>
          </cell>
          <cell r="H2325" t="str">
            <v>Marcela Lopez Munoz</v>
          </cell>
          <cell r="I2325"/>
          <cell r="J2325" t="str">
            <v>ANA MARIA</v>
          </cell>
          <cell r="K2325" t="str">
            <v>SALAZAR</v>
          </cell>
          <cell r="L2325" t="str">
            <v>RODRIGUEZ</v>
          </cell>
          <cell r="M2325">
            <v>6000</v>
          </cell>
          <cell r="N2325">
            <v>2.2599999999999998</v>
          </cell>
          <cell r="O2325" t="str">
            <v>SEMANAL</v>
          </cell>
          <cell r="P2325">
            <v>40281</v>
          </cell>
        </row>
        <row r="2326">
          <cell r="B2326">
            <v>2386</v>
          </cell>
          <cell r="C2326"/>
          <cell r="D2326" t="str">
            <v>C</v>
          </cell>
          <cell r="E2326" t="str">
            <v>LIQUIDADO</v>
          </cell>
          <cell r="F2326"/>
          <cell r="G2326" t="str">
            <v>PERSONAL</v>
          </cell>
          <cell r="H2326" t="str">
            <v>Marcela Lopez Munoz</v>
          </cell>
          <cell r="I2326"/>
          <cell r="J2326" t="str">
            <v>ANTONIO</v>
          </cell>
          <cell r="K2326" t="str">
            <v>RAMIREZ</v>
          </cell>
          <cell r="L2326" t="str">
            <v>ENRIQUEZ</v>
          </cell>
          <cell r="M2326">
            <v>20000</v>
          </cell>
          <cell r="N2326">
            <v>3.5</v>
          </cell>
          <cell r="O2326" t="str">
            <v>CATORCENAL</v>
          </cell>
          <cell r="P2326">
            <v>40281</v>
          </cell>
        </row>
        <row r="2327">
          <cell r="B2327">
            <v>2387</v>
          </cell>
          <cell r="C2327"/>
          <cell r="D2327" t="str">
            <v>D</v>
          </cell>
          <cell r="E2327" t="str">
            <v>COBRANZA EXTERNA</v>
          </cell>
          <cell r="F2327"/>
          <cell r="G2327" t="str">
            <v>PERSONAL</v>
          </cell>
          <cell r="H2327" t="str">
            <v>Marcela Lopez Munoz</v>
          </cell>
          <cell r="I2327"/>
          <cell r="J2327" t="str">
            <v>LUCIA</v>
          </cell>
          <cell r="K2327" t="str">
            <v>MARTINEZ</v>
          </cell>
          <cell r="L2327" t="str">
            <v>MARTINEZ</v>
          </cell>
          <cell r="M2327">
            <v>11000</v>
          </cell>
          <cell r="N2327">
            <v>1.81</v>
          </cell>
          <cell r="O2327" t="str">
            <v>SEMANAL</v>
          </cell>
          <cell r="P2327">
            <v>40281</v>
          </cell>
        </row>
        <row r="2328">
          <cell r="B2328">
            <v>2388</v>
          </cell>
          <cell r="C2328"/>
          <cell r="D2328" t="str">
            <v>D</v>
          </cell>
          <cell r="E2328" t="str">
            <v>LIQUIDADO</v>
          </cell>
          <cell r="F2328"/>
          <cell r="G2328" t="str">
            <v>PERSONAL</v>
          </cell>
          <cell r="H2328" t="str">
            <v>Josefina Ochoa</v>
          </cell>
          <cell r="I2328"/>
          <cell r="J2328" t="str">
            <v>FRANCISCO RENE</v>
          </cell>
          <cell r="K2328" t="str">
            <v>VELAZQUEZ</v>
          </cell>
          <cell r="L2328" t="str">
            <v>FLORES</v>
          </cell>
          <cell r="M2328">
            <v>14000</v>
          </cell>
          <cell r="N2328">
            <v>2.0499999999999998</v>
          </cell>
          <cell r="O2328" t="str">
            <v>CATORCENAL</v>
          </cell>
          <cell r="P2328">
            <v>40281</v>
          </cell>
        </row>
        <row r="2329">
          <cell r="B2329">
            <v>2389</v>
          </cell>
          <cell r="C2329"/>
          <cell r="D2329" t="str">
            <v>A</v>
          </cell>
          <cell r="E2329" t="str">
            <v>LIQUIDADO</v>
          </cell>
          <cell r="F2329"/>
          <cell r="G2329" t="str">
            <v>PERSONAL</v>
          </cell>
          <cell r="H2329" t="str">
            <v>Josefina Ochoa</v>
          </cell>
          <cell r="I2329"/>
          <cell r="J2329" t="str">
            <v>JULIAN SALVADOR</v>
          </cell>
          <cell r="K2329" t="str">
            <v>PINA</v>
          </cell>
          <cell r="L2329" t="str">
            <v>LOZANO</v>
          </cell>
          <cell r="M2329">
            <v>5000</v>
          </cell>
          <cell r="N2329">
            <v>2.33</v>
          </cell>
          <cell r="O2329" t="str">
            <v>SEMANAL</v>
          </cell>
          <cell r="P2329">
            <v>40281</v>
          </cell>
        </row>
        <row r="2330">
          <cell r="B2330">
            <v>2390</v>
          </cell>
          <cell r="C2330"/>
          <cell r="D2330" t="str">
            <v>D</v>
          </cell>
          <cell r="E2330" t="str">
            <v>LIQUIDADO</v>
          </cell>
          <cell r="F2330"/>
          <cell r="G2330" t="str">
            <v>PERSONAL</v>
          </cell>
          <cell r="H2330" t="str">
            <v>Marcela Lopez Munoz</v>
          </cell>
          <cell r="I2330"/>
          <cell r="J2330" t="str">
            <v>VICTOR</v>
          </cell>
          <cell r="K2330" t="str">
            <v>MORENO</v>
          </cell>
          <cell r="L2330" t="str">
            <v>SOLIS</v>
          </cell>
          <cell r="M2330">
            <v>6000</v>
          </cell>
          <cell r="N2330">
            <v>2.2599999999999998</v>
          </cell>
          <cell r="O2330" t="str">
            <v>SEMANAL</v>
          </cell>
          <cell r="P2330">
            <v>40282</v>
          </cell>
        </row>
        <row r="2331">
          <cell r="B2331">
            <v>2392</v>
          </cell>
          <cell r="C2331"/>
          <cell r="D2331" t="str">
            <v>B</v>
          </cell>
          <cell r="E2331" t="str">
            <v>LIQUIDADO</v>
          </cell>
          <cell r="F2331"/>
          <cell r="G2331" t="str">
            <v>PERSONAL</v>
          </cell>
          <cell r="H2331" t="str">
            <v>Marcela Lopez Munoz</v>
          </cell>
          <cell r="I2331"/>
          <cell r="J2331" t="str">
            <v>RAUL</v>
          </cell>
          <cell r="K2331" t="str">
            <v>PEREZ</v>
          </cell>
          <cell r="L2331" t="str">
            <v>OLVERA</v>
          </cell>
          <cell r="M2331">
            <v>5000</v>
          </cell>
          <cell r="N2331">
            <v>2.33</v>
          </cell>
          <cell r="O2331" t="str">
            <v>SEMANAL</v>
          </cell>
          <cell r="P2331">
            <v>40282</v>
          </cell>
        </row>
        <row r="2332">
          <cell r="B2332">
            <v>2393</v>
          </cell>
          <cell r="C2332"/>
          <cell r="D2332" t="str">
            <v>C</v>
          </cell>
          <cell r="E2332" t="str">
            <v>LIQUIDADO</v>
          </cell>
          <cell r="F2332"/>
          <cell r="G2332" t="str">
            <v>PERSONAL</v>
          </cell>
          <cell r="H2332" t="str">
            <v>Marcela Lopez Munoz</v>
          </cell>
          <cell r="I2332"/>
          <cell r="J2332" t="str">
            <v>MARCO ANTONIO</v>
          </cell>
          <cell r="K2332" t="str">
            <v>BARBOSA</v>
          </cell>
          <cell r="L2332" t="str">
            <v>GALLEGOS</v>
          </cell>
          <cell r="M2332">
            <v>10000</v>
          </cell>
          <cell r="N2332">
            <v>2.15</v>
          </cell>
          <cell r="O2332" t="str">
            <v>SEMANAL</v>
          </cell>
          <cell r="P2332">
            <v>40282</v>
          </cell>
        </row>
        <row r="2333">
          <cell r="B2333">
            <v>2394</v>
          </cell>
          <cell r="C2333"/>
          <cell r="D2333" t="str">
            <v>C</v>
          </cell>
          <cell r="E2333" t="str">
            <v>LIQUIDADO</v>
          </cell>
          <cell r="F2333"/>
          <cell r="G2333" t="str">
            <v>PERSONAL</v>
          </cell>
          <cell r="H2333" t="str">
            <v>Monica Flores Mendoza (DF)</v>
          </cell>
          <cell r="I2333"/>
          <cell r="J2333" t="str">
            <v>JOSE ALFREDO</v>
          </cell>
          <cell r="K2333" t="str">
            <v>HERNANDEZ</v>
          </cell>
          <cell r="L2333" t="str">
            <v>ALVAREZ</v>
          </cell>
          <cell r="M2333">
            <v>13000</v>
          </cell>
          <cell r="N2333">
            <v>2.06</v>
          </cell>
          <cell r="O2333" t="str">
            <v>SEMANAL</v>
          </cell>
          <cell r="P2333">
            <v>40283</v>
          </cell>
        </row>
        <row r="2334">
          <cell r="B2334">
            <v>2395</v>
          </cell>
          <cell r="C2334"/>
          <cell r="D2334" t="str">
            <v>C</v>
          </cell>
          <cell r="E2334" t="str">
            <v>LIQUIDADO</v>
          </cell>
          <cell r="F2334"/>
          <cell r="G2334" t="str">
            <v>PERSONAL</v>
          </cell>
          <cell r="H2334" t="str">
            <v>Angelica Tabares Lopez</v>
          </cell>
          <cell r="I2334"/>
          <cell r="J2334" t="str">
            <v>GUILLERMO</v>
          </cell>
          <cell r="K2334" t="str">
            <v>SEVILLA</v>
          </cell>
          <cell r="L2334" t="str">
            <v>MEJIA</v>
          </cell>
          <cell r="M2334">
            <v>12000</v>
          </cell>
          <cell r="N2334">
            <v>4.12</v>
          </cell>
          <cell r="O2334" t="str">
            <v>CATORCENAL</v>
          </cell>
          <cell r="P2334">
            <v>40283</v>
          </cell>
        </row>
        <row r="2335">
          <cell r="B2335">
            <v>2396</v>
          </cell>
          <cell r="C2335"/>
          <cell r="D2335" t="str">
            <v>B</v>
          </cell>
          <cell r="E2335" t="str">
            <v>LIQUIDADO</v>
          </cell>
          <cell r="F2335"/>
          <cell r="G2335" t="str">
            <v>PERSONAL</v>
          </cell>
          <cell r="H2335" t="str">
            <v>Marcela Lopez Munoz</v>
          </cell>
          <cell r="I2335"/>
          <cell r="J2335" t="str">
            <v>ROSA MARIA</v>
          </cell>
          <cell r="K2335" t="str">
            <v>PEREZ</v>
          </cell>
          <cell r="L2335" t="str">
            <v>MARTINEZ</v>
          </cell>
          <cell r="M2335">
            <v>4000</v>
          </cell>
          <cell r="N2335">
            <v>2.4</v>
          </cell>
          <cell r="O2335" t="str">
            <v>SEMANAL</v>
          </cell>
          <cell r="P2335">
            <v>40283</v>
          </cell>
        </row>
        <row r="2336">
          <cell r="B2336">
            <v>2397</v>
          </cell>
          <cell r="C2336"/>
          <cell r="D2336" t="str">
            <v>A</v>
          </cell>
          <cell r="E2336" t="str">
            <v>LIQUIDADO</v>
          </cell>
          <cell r="F2336"/>
          <cell r="G2336" t="str">
            <v>PERSONAL</v>
          </cell>
          <cell r="H2336" t="str">
            <v>Josefina Ochoa</v>
          </cell>
          <cell r="I2336"/>
          <cell r="J2336" t="str">
            <v>BERNARDA</v>
          </cell>
          <cell r="K2336" t="str">
            <v>GUZMAN</v>
          </cell>
          <cell r="L2336" t="str">
            <v>MORA</v>
          </cell>
          <cell r="M2336">
            <v>15000</v>
          </cell>
          <cell r="N2336">
            <v>2.04</v>
          </cell>
          <cell r="O2336" t="str">
            <v>SEMANAL</v>
          </cell>
          <cell r="P2336">
            <v>40283</v>
          </cell>
        </row>
        <row r="2337">
          <cell r="B2337">
            <v>2398</v>
          </cell>
          <cell r="C2337"/>
          <cell r="D2337" t="str">
            <v>A</v>
          </cell>
          <cell r="E2337" t="str">
            <v>LIQUIDADO</v>
          </cell>
          <cell r="F2337"/>
          <cell r="G2337" t="str">
            <v>PERSONAL</v>
          </cell>
          <cell r="H2337" t="str">
            <v>Angelica Tabares Lopez</v>
          </cell>
          <cell r="I2337"/>
          <cell r="J2337" t="str">
            <v>JUSTINA</v>
          </cell>
          <cell r="K2337" t="str">
            <v>VILLEDA</v>
          </cell>
          <cell r="L2337" t="str">
            <v>MENDOZA</v>
          </cell>
          <cell r="M2337">
            <v>6000</v>
          </cell>
          <cell r="N2337">
            <v>2.2599999999999998</v>
          </cell>
          <cell r="O2337" t="str">
            <v>SEMANAL</v>
          </cell>
          <cell r="P2337">
            <v>40283</v>
          </cell>
        </row>
        <row r="2338">
          <cell r="B2338">
            <v>2399</v>
          </cell>
          <cell r="C2338"/>
          <cell r="D2338" t="str">
            <v>C</v>
          </cell>
          <cell r="E2338" t="str">
            <v>LIQUIDADO</v>
          </cell>
          <cell r="F2338"/>
          <cell r="G2338" t="str">
            <v>PERSONAL</v>
          </cell>
          <cell r="H2338" t="str">
            <v>Administracion</v>
          </cell>
          <cell r="I2338"/>
          <cell r="J2338" t="str">
            <v>EMILIO</v>
          </cell>
          <cell r="K2338" t="str">
            <v>BEREA</v>
          </cell>
          <cell r="L2338" t="str">
            <v>FONCERRADA</v>
          </cell>
          <cell r="M2338">
            <v>2500</v>
          </cell>
          <cell r="N2338">
            <v>0.75</v>
          </cell>
          <cell r="O2338" t="str">
            <v>CATORCENAL</v>
          </cell>
          <cell r="P2338">
            <v>40282</v>
          </cell>
        </row>
        <row r="2339">
          <cell r="B2339">
            <v>2400</v>
          </cell>
          <cell r="C2339"/>
          <cell r="D2339" t="str">
            <v>B</v>
          </cell>
          <cell r="E2339" t="str">
            <v>LIQUIDADO</v>
          </cell>
          <cell r="F2339"/>
          <cell r="G2339" t="str">
            <v>PERSONAL</v>
          </cell>
          <cell r="H2339" t="str">
            <v>Angelica Tabares Lopez</v>
          </cell>
          <cell r="I2339"/>
          <cell r="J2339" t="str">
            <v>LEONEL</v>
          </cell>
          <cell r="K2339" t="str">
            <v>MARTINEZ</v>
          </cell>
          <cell r="L2339" t="str">
            <v>CRUZ</v>
          </cell>
          <cell r="M2339">
            <v>5000</v>
          </cell>
          <cell r="N2339">
            <v>4.66</v>
          </cell>
          <cell r="O2339" t="str">
            <v>CATORCENAL</v>
          </cell>
          <cell r="P2339">
            <v>40283</v>
          </cell>
        </row>
        <row r="2340">
          <cell r="B2340">
            <v>2401</v>
          </cell>
          <cell r="C2340"/>
          <cell r="D2340" t="str">
            <v>A</v>
          </cell>
          <cell r="E2340" t="str">
            <v>LIQUIDADO</v>
          </cell>
          <cell r="F2340"/>
          <cell r="G2340" t="str">
            <v>PERSONAL</v>
          </cell>
          <cell r="H2340" t="str">
            <v>Josefina Ochoa</v>
          </cell>
          <cell r="I2340"/>
          <cell r="J2340" t="str">
            <v>MARIA DEL SOCORRO</v>
          </cell>
          <cell r="K2340" t="str">
            <v>LARA</v>
          </cell>
          <cell r="L2340" t="str">
            <v>ZARATE</v>
          </cell>
          <cell r="M2340">
            <v>7000</v>
          </cell>
          <cell r="N2340">
            <v>2.23</v>
          </cell>
          <cell r="O2340" t="str">
            <v>SEMANAL</v>
          </cell>
          <cell r="P2340">
            <v>40283</v>
          </cell>
        </row>
        <row r="2341">
          <cell r="B2341">
            <v>2402</v>
          </cell>
          <cell r="C2341"/>
          <cell r="D2341" t="str">
            <v>D</v>
          </cell>
          <cell r="E2341" t="str">
            <v>LIQUIDADO</v>
          </cell>
          <cell r="F2341"/>
          <cell r="G2341" t="str">
            <v>PERSONAL</v>
          </cell>
          <cell r="H2341" t="str">
            <v>Marcela Lopez Munoz</v>
          </cell>
          <cell r="I2341"/>
          <cell r="J2341" t="str">
            <v>HILARIO</v>
          </cell>
          <cell r="K2341" t="str">
            <v>ALTAMIRANO</v>
          </cell>
          <cell r="L2341" t="str">
            <v>VEGA</v>
          </cell>
          <cell r="M2341">
            <v>50000</v>
          </cell>
          <cell r="N2341">
            <v>2.5</v>
          </cell>
          <cell r="O2341" t="str">
            <v>CATORCENAL</v>
          </cell>
          <cell r="P2341">
            <v>40283</v>
          </cell>
        </row>
        <row r="2342">
          <cell r="B2342">
            <v>2403</v>
          </cell>
          <cell r="C2342"/>
          <cell r="D2342" t="str">
            <v>B</v>
          </cell>
          <cell r="E2342" t="str">
            <v>LIQUIDADO</v>
          </cell>
          <cell r="F2342"/>
          <cell r="G2342" t="str">
            <v>PERSONAL</v>
          </cell>
          <cell r="H2342" t="str">
            <v>Marcela Lopez Munoz</v>
          </cell>
          <cell r="I2342"/>
          <cell r="J2342" t="str">
            <v>MARTIN RICARDO</v>
          </cell>
          <cell r="K2342" t="str">
            <v>HERRERA</v>
          </cell>
          <cell r="L2342" t="str">
            <v>GARCIA</v>
          </cell>
          <cell r="M2342">
            <v>15000</v>
          </cell>
          <cell r="N2342">
            <v>3.56</v>
          </cell>
          <cell r="O2342" t="str">
            <v>QUINCENAL</v>
          </cell>
          <cell r="P2342">
            <v>40283</v>
          </cell>
        </row>
        <row r="2343">
          <cell r="B2343">
            <v>2404</v>
          </cell>
          <cell r="C2343"/>
          <cell r="D2343" t="str">
            <v>B</v>
          </cell>
          <cell r="E2343" t="str">
            <v>LIQUIDADO</v>
          </cell>
          <cell r="F2343"/>
          <cell r="G2343" t="str">
            <v>PERSONAL</v>
          </cell>
          <cell r="H2343" t="str">
            <v>Monica Flores Mendoza (DF)</v>
          </cell>
          <cell r="I2343"/>
          <cell r="J2343" t="str">
            <v>YOLANDA</v>
          </cell>
          <cell r="K2343" t="str">
            <v>RIOS</v>
          </cell>
          <cell r="L2343" t="str">
            <v>PEREZ</v>
          </cell>
          <cell r="M2343">
            <v>13000</v>
          </cell>
          <cell r="N2343">
            <v>1.8</v>
          </cell>
          <cell r="O2343" t="str">
            <v>SEMANAL</v>
          </cell>
          <cell r="P2343">
            <v>40283</v>
          </cell>
        </row>
        <row r="2344">
          <cell r="B2344">
            <v>2405</v>
          </cell>
          <cell r="C2344"/>
          <cell r="D2344" t="str">
            <v>D</v>
          </cell>
          <cell r="E2344" t="str">
            <v>LIQUIDADO</v>
          </cell>
          <cell r="F2344"/>
          <cell r="G2344" t="str">
            <v>PERSONAL</v>
          </cell>
          <cell r="H2344" t="str">
            <v>Administracion</v>
          </cell>
          <cell r="I2344"/>
          <cell r="J2344" t="str">
            <v>ARACELI</v>
          </cell>
          <cell r="K2344" t="str">
            <v>CABRERA</v>
          </cell>
          <cell r="L2344" t="str">
            <v>CARRILLO</v>
          </cell>
          <cell r="M2344">
            <v>45000</v>
          </cell>
          <cell r="N2344">
            <v>1.25</v>
          </cell>
          <cell r="O2344" t="str">
            <v>SEMANAL</v>
          </cell>
          <cell r="P2344">
            <v>40284</v>
          </cell>
        </row>
        <row r="2345">
          <cell r="B2345">
            <v>2406</v>
          </cell>
          <cell r="C2345"/>
          <cell r="D2345" t="str">
            <v>B</v>
          </cell>
          <cell r="E2345" t="str">
            <v>LIQUIDADO</v>
          </cell>
          <cell r="F2345"/>
          <cell r="G2345" t="str">
            <v>PERSONAL</v>
          </cell>
          <cell r="H2345" t="str">
            <v>Monica Flores Mendoza (DF)</v>
          </cell>
          <cell r="I2345"/>
          <cell r="J2345" t="str">
            <v>MARIA LORENA</v>
          </cell>
          <cell r="K2345" t="str">
            <v>LEYVA</v>
          </cell>
          <cell r="L2345" t="str">
            <v>OJEDA</v>
          </cell>
          <cell r="M2345">
            <v>12000</v>
          </cell>
          <cell r="N2345">
            <v>2.06</v>
          </cell>
          <cell r="O2345" t="str">
            <v>SEMANAL</v>
          </cell>
          <cell r="P2345">
            <v>40284</v>
          </cell>
        </row>
        <row r="2346">
          <cell r="B2346">
            <v>2407</v>
          </cell>
          <cell r="C2346"/>
          <cell r="D2346" t="str">
            <v>B</v>
          </cell>
          <cell r="E2346" t="str">
            <v>LIQUIDADO</v>
          </cell>
          <cell r="F2346"/>
          <cell r="G2346" t="str">
            <v>PERSONAL</v>
          </cell>
          <cell r="H2346" t="str">
            <v>Marcela Lopez Munoz</v>
          </cell>
          <cell r="I2346"/>
          <cell r="J2346" t="str">
            <v>ANTONIO</v>
          </cell>
          <cell r="K2346" t="str">
            <v>ARABIA</v>
          </cell>
          <cell r="L2346" t="str">
            <v>CRESPO</v>
          </cell>
          <cell r="M2346">
            <v>8000</v>
          </cell>
          <cell r="N2346">
            <v>1.91</v>
          </cell>
          <cell r="O2346" t="str">
            <v>SEMANAL</v>
          </cell>
          <cell r="P2346">
            <v>40284</v>
          </cell>
        </row>
        <row r="2347">
          <cell r="B2347">
            <v>2408</v>
          </cell>
          <cell r="C2347"/>
          <cell r="D2347" t="str">
            <v>D</v>
          </cell>
          <cell r="E2347" t="str">
            <v>COBRANZA EXTERNA</v>
          </cell>
          <cell r="F2347"/>
          <cell r="G2347" t="str">
            <v>PERSONAL</v>
          </cell>
          <cell r="H2347" t="str">
            <v>Administracion</v>
          </cell>
          <cell r="I2347"/>
          <cell r="J2347" t="str">
            <v>CLAUDIA MONICA</v>
          </cell>
          <cell r="K2347" t="str">
            <v>FLORES</v>
          </cell>
          <cell r="L2347" t="str">
            <v>MENDOZA</v>
          </cell>
          <cell r="M2347">
            <v>40000</v>
          </cell>
          <cell r="N2347">
            <v>0.96</v>
          </cell>
          <cell r="O2347" t="str">
            <v>CATORCENAL</v>
          </cell>
          <cell r="P2347">
            <v>40284</v>
          </cell>
        </row>
        <row r="2348">
          <cell r="B2348">
            <v>2409</v>
          </cell>
          <cell r="C2348"/>
          <cell r="D2348" t="str">
            <v>D</v>
          </cell>
          <cell r="E2348" t="str">
            <v>LIQUIDADO</v>
          </cell>
          <cell r="F2348"/>
          <cell r="G2348" t="str">
            <v>PERSONAL</v>
          </cell>
          <cell r="H2348" t="str">
            <v>Angelica Tabares Lopez</v>
          </cell>
          <cell r="I2348"/>
          <cell r="J2348" t="str">
            <v>ANGELICA</v>
          </cell>
          <cell r="K2348" t="str">
            <v>TABARES</v>
          </cell>
          <cell r="L2348" t="str">
            <v>LOPEZ</v>
          </cell>
          <cell r="M2348">
            <v>11000</v>
          </cell>
          <cell r="N2348">
            <v>1.92</v>
          </cell>
          <cell r="O2348" t="str">
            <v>CATORCENAL</v>
          </cell>
          <cell r="P2348">
            <v>40284</v>
          </cell>
        </row>
        <row r="2349">
          <cell r="B2349">
            <v>2410</v>
          </cell>
          <cell r="C2349"/>
          <cell r="D2349" t="str">
            <v>B</v>
          </cell>
          <cell r="E2349" t="str">
            <v>LIQUIDADO</v>
          </cell>
          <cell r="F2349"/>
          <cell r="G2349" t="str">
            <v>PERSONAL</v>
          </cell>
          <cell r="H2349" t="str">
            <v>Josefina Ochoa</v>
          </cell>
          <cell r="I2349"/>
          <cell r="J2349" t="str">
            <v>JESSICA JANETT</v>
          </cell>
          <cell r="K2349" t="str">
            <v>ROSAS</v>
          </cell>
          <cell r="L2349" t="str">
            <v>PEREZ</v>
          </cell>
          <cell r="M2349">
            <v>6000</v>
          </cell>
          <cell r="N2349">
            <v>2.2599999999999998</v>
          </cell>
          <cell r="O2349" t="str">
            <v>SEMANAL</v>
          </cell>
          <cell r="P2349">
            <v>40284</v>
          </cell>
        </row>
        <row r="2350">
          <cell r="B2350">
            <v>2411</v>
          </cell>
          <cell r="C2350"/>
          <cell r="D2350" t="str">
            <v>B</v>
          </cell>
          <cell r="E2350" t="str">
            <v>LIQUIDADO</v>
          </cell>
          <cell r="F2350"/>
          <cell r="G2350" t="str">
            <v>PERSONAL</v>
          </cell>
          <cell r="H2350" t="str">
            <v>Josefina Ochoa</v>
          </cell>
          <cell r="I2350"/>
          <cell r="J2350" t="str">
            <v>ARTURO</v>
          </cell>
          <cell r="K2350" t="str">
            <v>HURTADO</v>
          </cell>
          <cell r="L2350" t="str">
            <v>VALDEZ</v>
          </cell>
          <cell r="M2350">
            <v>12000</v>
          </cell>
          <cell r="N2350">
            <v>2.06</v>
          </cell>
          <cell r="O2350" t="str">
            <v>SEMANAL</v>
          </cell>
          <cell r="P2350">
            <v>40287</v>
          </cell>
        </row>
        <row r="2351">
          <cell r="B2351">
            <v>2412</v>
          </cell>
          <cell r="C2351"/>
          <cell r="D2351" t="str">
            <v>B</v>
          </cell>
          <cell r="E2351" t="str">
            <v>LIQUIDADO</v>
          </cell>
          <cell r="F2351"/>
          <cell r="G2351" t="str">
            <v>PERSONAL</v>
          </cell>
          <cell r="H2351" t="str">
            <v>Marcela Lopez Munoz</v>
          </cell>
          <cell r="I2351"/>
          <cell r="J2351" t="str">
            <v>ANDRES</v>
          </cell>
          <cell r="K2351" t="str">
            <v>PAREDES</v>
          </cell>
          <cell r="L2351" t="str">
            <v>CASTILLO</v>
          </cell>
          <cell r="M2351">
            <v>3000</v>
          </cell>
          <cell r="N2351">
            <v>2.57</v>
          </cell>
          <cell r="O2351" t="str">
            <v>SEMANAL</v>
          </cell>
          <cell r="P2351">
            <v>40287</v>
          </cell>
        </row>
        <row r="2352">
          <cell r="B2352">
            <v>2413</v>
          </cell>
          <cell r="C2352"/>
          <cell r="D2352" t="str">
            <v>B</v>
          </cell>
          <cell r="E2352" t="str">
            <v>LIQUIDADO</v>
          </cell>
          <cell r="F2352"/>
          <cell r="G2352" t="str">
            <v>PERSONAL</v>
          </cell>
          <cell r="H2352" t="str">
            <v>Marcela Lopez Munoz</v>
          </cell>
          <cell r="I2352"/>
          <cell r="J2352" t="str">
            <v>ALEJANDRO</v>
          </cell>
          <cell r="K2352" t="str">
            <v>MORALES</v>
          </cell>
          <cell r="L2352" t="str">
            <v>OLGUIN</v>
          </cell>
          <cell r="M2352">
            <v>3500</v>
          </cell>
          <cell r="N2352">
            <v>2.44</v>
          </cell>
          <cell r="O2352" t="str">
            <v>SEMANAL</v>
          </cell>
          <cell r="P2352">
            <v>40287</v>
          </cell>
        </row>
        <row r="2353">
          <cell r="B2353">
            <v>2414</v>
          </cell>
          <cell r="C2353"/>
          <cell r="D2353" t="str">
            <v>C</v>
          </cell>
          <cell r="E2353" t="str">
            <v>LIQUIDADO</v>
          </cell>
          <cell r="F2353"/>
          <cell r="G2353" t="str">
            <v>PERSONAL</v>
          </cell>
          <cell r="H2353" t="str">
            <v>Josefina Ochoa</v>
          </cell>
          <cell r="I2353"/>
          <cell r="J2353" t="str">
            <v>ISRAEL</v>
          </cell>
          <cell r="K2353" t="str">
            <v>AREVALO</v>
          </cell>
          <cell r="L2353" t="str">
            <v>LUNA</v>
          </cell>
          <cell r="M2353">
            <v>10000</v>
          </cell>
          <cell r="N2353">
            <v>3.74</v>
          </cell>
          <cell r="O2353" t="str">
            <v>CATORCENAL</v>
          </cell>
          <cell r="P2353">
            <v>40287</v>
          </cell>
        </row>
        <row r="2354">
          <cell r="B2354">
            <v>2415</v>
          </cell>
          <cell r="C2354"/>
          <cell r="D2354" t="str">
            <v>C</v>
          </cell>
          <cell r="E2354" t="str">
            <v>LIQUIDADO</v>
          </cell>
          <cell r="F2354"/>
          <cell r="G2354" t="str">
            <v>PERSONAL</v>
          </cell>
          <cell r="H2354" t="str">
            <v>Angelica Tabares Lopez</v>
          </cell>
          <cell r="I2354"/>
          <cell r="J2354" t="str">
            <v>ALEJANDRO</v>
          </cell>
          <cell r="K2354" t="str">
            <v>LOVERA</v>
          </cell>
          <cell r="L2354" t="str">
            <v>LEOCADIO</v>
          </cell>
          <cell r="M2354">
            <v>3000</v>
          </cell>
          <cell r="N2354">
            <v>2.57</v>
          </cell>
          <cell r="O2354" t="str">
            <v>SEMANAL</v>
          </cell>
          <cell r="P2354">
            <v>40287</v>
          </cell>
        </row>
        <row r="2355">
          <cell r="B2355">
            <v>2416</v>
          </cell>
          <cell r="C2355"/>
          <cell r="D2355" t="str">
            <v>B</v>
          </cell>
          <cell r="E2355" t="str">
            <v>LIQUIDADO</v>
          </cell>
          <cell r="F2355"/>
          <cell r="G2355" t="str">
            <v>PERSONAL</v>
          </cell>
          <cell r="H2355" t="str">
            <v>Marcela Lopez Munoz</v>
          </cell>
          <cell r="I2355"/>
          <cell r="J2355" t="str">
            <v>PERLA</v>
          </cell>
          <cell r="K2355" t="str">
            <v>GUTIERREZ</v>
          </cell>
          <cell r="L2355" t="str">
            <v>SOSA</v>
          </cell>
          <cell r="M2355">
            <v>10000</v>
          </cell>
          <cell r="N2355">
            <v>1.87</v>
          </cell>
          <cell r="O2355" t="str">
            <v>SEMANAL</v>
          </cell>
          <cell r="P2355">
            <v>40287</v>
          </cell>
        </row>
        <row r="2356">
          <cell r="B2356">
            <v>2417</v>
          </cell>
          <cell r="C2356"/>
          <cell r="D2356" t="str">
            <v>D</v>
          </cell>
          <cell r="E2356" t="str">
            <v>LIQUIDADO</v>
          </cell>
          <cell r="F2356"/>
          <cell r="G2356" t="str">
            <v>PERSONAL</v>
          </cell>
          <cell r="H2356" t="str">
            <v>Administracion</v>
          </cell>
          <cell r="I2356"/>
          <cell r="J2356" t="str">
            <v>JOSE HUMBERTO</v>
          </cell>
          <cell r="K2356" t="str">
            <v>HERRERA</v>
          </cell>
          <cell r="L2356" t="str">
            <v>GONZALEZ RUBIO</v>
          </cell>
          <cell r="M2356">
            <v>100000</v>
          </cell>
          <cell r="N2356">
            <v>3.1</v>
          </cell>
          <cell r="O2356" t="str">
            <v>MENSUAL</v>
          </cell>
          <cell r="P2356">
            <v>40287</v>
          </cell>
        </row>
        <row r="2357">
          <cell r="B2357">
            <v>2418</v>
          </cell>
          <cell r="C2357"/>
          <cell r="D2357" t="str">
            <v>D</v>
          </cell>
          <cell r="E2357" t="str">
            <v>LIQUIDADO</v>
          </cell>
          <cell r="F2357"/>
          <cell r="G2357" t="str">
            <v>PERSONAL</v>
          </cell>
          <cell r="H2357" t="str">
            <v>Josefina Ochoa</v>
          </cell>
          <cell r="I2357"/>
          <cell r="J2357" t="str">
            <v>Roberto</v>
          </cell>
          <cell r="K2357" t="str">
            <v>HUERTA</v>
          </cell>
          <cell r="L2357" t="str">
            <v>ROSAS</v>
          </cell>
          <cell r="M2357">
            <v>9000</v>
          </cell>
          <cell r="N2357">
            <v>4.1100000000000003</v>
          </cell>
          <cell r="O2357" t="str">
            <v>QUINCENAL</v>
          </cell>
          <cell r="P2357">
            <v>40288</v>
          </cell>
        </row>
        <row r="2358">
          <cell r="B2358">
            <v>2419</v>
          </cell>
          <cell r="C2358"/>
          <cell r="D2358" t="str">
            <v>D</v>
          </cell>
          <cell r="E2358" t="str">
            <v>LIQUIDADO</v>
          </cell>
          <cell r="F2358"/>
          <cell r="G2358" t="str">
            <v>PERSONAL</v>
          </cell>
          <cell r="H2358" t="str">
            <v>Josefina Ochoa</v>
          </cell>
          <cell r="I2358"/>
          <cell r="J2358" t="str">
            <v>ALICIA</v>
          </cell>
          <cell r="K2358" t="str">
            <v>CRUZ</v>
          </cell>
          <cell r="L2358" t="str">
            <v>BENAVIDES</v>
          </cell>
          <cell r="M2358">
            <v>3000</v>
          </cell>
          <cell r="N2358">
            <v>2.2599999999999998</v>
          </cell>
          <cell r="O2358" t="str">
            <v>SEMANAL</v>
          </cell>
          <cell r="P2358">
            <v>40288</v>
          </cell>
        </row>
        <row r="2359">
          <cell r="B2359">
            <v>2420</v>
          </cell>
          <cell r="C2359"/>
          <cell r="D2359" t="str">
            <v>B</v>
          </cell>
          <cell r="E2359" t="str">
            <v>LIQUIDADO</v>
          </cell>
          <cell r="F2359"/>
          <cell r="G2359" t="str">
            <v>PERSONAL</v>
          </cell>
          <cell r="H2359" t="str">
            <v>Monica Flores Mendoza (DF)</v>
          </cell>
          <cell r="I2359"/>
          <cell r="J2359" t="str">
            <v>JOEL</v>
          </cell>
          <cell r="K2359" t="str">
            <v>DE REZA</v>
          </cell>
          <cell r="L2359" t="str">
            <v>PEREZ</v>
          </cell>
          <cell r="M2359">
            <v>5000</v>
          </cell>
          <cell r="N2359">
            <v>2.02</v>
          </cell>
          <cell r="O2359" t="str">
            <v>SEMANAL</v>
          </cell>
          <cell r="P2359">
            <v>40289</v>
          </cell>
        </row>
        <row r="2360">
          <cell r="B2360">
            <v>2421</v>
          </cell>
          <cell r="C2360"/>
          <cell r="D2360" t="str">
            <v>C</v>
          </cell>
          <cell r="E2360" t="str">
            <v>LIQUIDADO</v>
          </cell>
          <cell r="F2360"/>
          <cell r="G2360" t="str">
            <v>PERSONAL</v>
          </cell>
          <cell r="H2360" t="str">
            <v>Josefina Ochoa</v>
          </cell>
          <cell r="I2360"/>
          <cell r="J2360" t="str">
            <v>NEYDAM</v>
          </cell>
          <cell r="K2360" t="str">
            <v>GARCIA</v>
          </cell>
          <cell r="L2360" t="str">
            <v>GUTIERREZ</v>
          </cell>
          <cell r="M2360">
            <v>12000</v>
          </cell>
          <cell r="N2360">
            <v>2.06</v>
          </cell>
          <cell r="O2360" t="str">
            <v>SEMANAL</v>
          </cell>
          <cell r="P2360">
            <v>40289</v>
          </cell>
        </row>
        <row r="2361">
          <cell r="B2361">
            <v>2422</v>
          </cell>
          <cell r="C2361"/>
          <cell r="D2361" t="str">
            <v>B</v>
          </cell>
          <cell r="E2361" t="str">
            <v>LIQUIDADO</v>
          </cell>
          <cell r="F2361"/>
          <cell r="G2361" t="str">
            <v>PERSONAL</v>
          </cell>
          <cell r="H2361" t="str">
            <v>Marcela Lopez Munoz</v>
          </cell>
          <cell r="I2361"/>
          <cell r="J2361" t="str">
            <v>ALFONSO</v>
          </cell>
          <cell r="K2361" t="str">
            <v>VITAL</v>
          </cell>
          <cell r="L2361" t="str">
            <v>CASASOLA</v>
          </cell>
          <cell r="M2361">
            <v>10000</v>
          </cell>
          <cell r="N2361">
            <v>2.15</v>
          </cell>
          <cell r="O2361" t="str">
            <v>SEMANAL</v>
          </cell>
          <cell r="P2361">
            <v>40289</v>
          </cell>
        </row>
        <row r="2362">
          <cell r="B2362">
            <v>2423</v>
          </cell>
          <cell r="C2362"/>
          <cell r="D2362" t="str">
            <v>C</v>
          </cell>
          <cell r="E2362" t="str">
            <v>LIQUIDADO</v>
          </cell>
          <cell r="F2362"/>
          <cell r="G2362" t="str">
            <v>PERSONAL</v>
          </cell>
          <cell r="H2362" t="str">
            <v>Marcela Lopez Munoz</v>
          </cell>
          <cell r="I2362"/>
          <cell r="J2362" t="str">
            <v>MIRIAM</v>
          </cell>
          <cell r="K2362" t="str">
            <v>NUNEZ</v>
          </cell>
          <cell r="L2362" t="str">
            <v>ZUNIGA</v>
          </cell>
          <cell r="M2362">
            <v>4000</v>
          </cell>
          <cell r="N2362">
            <v>2.4</v>
          </cell>
          <cell r="O2362" t="str">
            <v>SEMANAL</v>
          </cell>
          <cell r="P2362">
            <v>40289</v>
          </cell>
        </row>
        <row r="2363">
          <cell r="B2363">
            <v>2424</v>
          </cell>
          <cell r="C2363"/>
          <cell r="D2363" t="str">
            <v>B</v>
          </cell>
          <cell r="E2363" t="str">
            <v>LIQUIDADO</v>
          </cell>
          <cell r="F2363"/>
          <cell r="G2363" t="str">
            <v>PERSONAL</v>
          </cell>
          <cell r="H2363" t="str">
            <v>Marcela Lopez Munoz</v>
          </cell>
          <cell r="I2363"/>
          <cell r="J2363" t="str">
            <v>MARIA DEL SOCORRO</v>
          </cell>
          <cell r="K2363" t="str">
            <v>PADILLA</v>
          </cell>
          <cell r="L2363" t="str">
            <v>GARCIA</v>
          </cell>
          <cell r="M2363">
            <v>11000</v>
          </cell>
          <cell r="N2363">
            <v>2.0699999999999998</v>
          </cell>
          <cell r="O2363" t="str">
            <v>SEMANAL</v>
          </cell>
          <cell r="P2363">
            <v>40289</v>
          </cell>
        </row>
        <row r="2364">
          <cell r="B2364">
            <v>2425</v>
          </cell>
          <cell r="C2364"/>
          <cell r="D2364" t="str">
            <v>B</v>
          </cell>
          <cell r="E2364" t="str">
            <v>LIQUIDADO</v>
          </cell>
          <cell r="F2364"/>
          <cell r="G2364" t="str">
            <v>PERSONAL</v>
          </cell>
          <cell r="H2364" t="str">
            <v>Angelica Tabares Lopez</v>
          </cell>
          <cell r="I2364"/>
          <cell r="J2364" t="str">
            <v>Clara</v>
          </cell>
          <cell r="K2364" t="str">
            <v>Romero</v>
          </cell>
          <cell r="L2364" t="str">
            <v>Nava</v>
          </cell>
          <cell r="M2364">
            <v>3000</v>
          </cell>
          <cell r="N2364">
            <v>2.2599999999999998</v>
          </cell>
          <cell r="O2364" t="str">
            <v>SEMANAL</v>
          </cell>
          <cell r="P2364">
            <v>40289</v>
          </cell>
        </row>
        <row r="2365">
          <cell r="B2365">
            <v>2426</v>
          </cell>
          <cell r="C2365"/>
          <cell r="D2365" t="str">
            <v>A</v>
          </cell>
          <cell r="E2365" t="str">
            <v>LIQUIDADO</v>
          </cell>
          <cell r="F2365"/>
          <cell r="G2365" t="str">
            <v>PERSONAL</v>
          </cell>
          <cell r="H2365" t="str">
            <v>Josefina Ochoa</v>
          </cell>
          <cell r="I2365"/>
          <cell r="J2365" t="str">
            <v>JORGE</v>
          </cell>
          <cell r="K2365" t="str">
            <v>ARANA</v>
          </cell>
          <cell r="L2365" t="str">
            <v>ALVAREZ</v>
          </cell>
          <cell r="M2365">
            <v>20000</v>
          </cell>
          <cell r="N2365">
            <v>2</v>
          </cell>
          <cell r="O2365" t="str">
            <v>SEMANAL</v>
          </cell>
          <cell r="P2365">
            <v>40290</v>
          </cell>
        </row>
        <row r="2366">
          <cell r="B2366">
            <v>2427</v>
          </cell>
          <cell r="C2366"/>
          <cell r="D2366" t="str">
            <v>C</v>
          </cell>
          <cell r="E2366" t="str">
            <v>LIQUIDADO</v>
          </cell>
          <cell r="F2366"/>
          <cell r="G2366" t="str">
            <v>PERSONAL</v>
          </cell>
          <cell r="H2366" t="str">
            <v>Josefina Ochoa</v>
          </cell>
          <cell r="I2366"/>
          <cell r="J2366" t="str">
            <v>ROBERTO</v>
          </cell>
          <cell r="K2366" t="str">
            <v>CORTES</v>
          </cell>
          <cell r="L2366" t="str">
            <v>BARRAGAN</v>
          </cell>
          <cell r="M2366">
            <v>10000</v>
          </cell>
          <cell r="N2366">
            <v>1.87</v>
          </cell>
          <cell r="O2366" t="str">
            <v>SEMANAL</v>
          </cell>
          <cell r="P2366">
            <v>40290</v>
          </cell>
        </row>
        <row r="2367">
          <cell r="B2367">
            <v>2428</v>
          </cell>
          <cell r="C2367"/>
          <cell r="D2367" t="str">
            <v>C</v>
          </cell>
          <cell r="E2367" t="str">
            <v>LIQUIDADO</v>
          </cell>
          <cell r="F2367"/>
          <cell r="G2367" t="str">
            <v>PERSONAL</v>
          </cell>
          <cell r="H2367" t="str">
            <v>Josefina Ochoa</v>
          </cell>
          <cell r="I2367"/>
          <cell r="J2367" t="str">
            <v>ALEJANDRO</v>
          </cell>
          <cell r="K2367" t="str">
            <v>MARTINEZ</v>
          </cell>
          <cell r="L2367" t="str">
            <v>LEONEL</v>
          </cell>
          <cell r="M2367">
            <v>10000</v>
          </cell>
          <cell r="N2367">
            <v>2.15</v>
          </cell>
          <cell r="O2367" t="str">
            <v>SEMANAL</v>
          </cell>
          <cell r="P2367">
            <v>40290</v>
          </cell>
        </row>
        <row r="2368">
          <cell r="B2368">
            <v>2429</v>
          </cell>
          <cell r="C2368"/>
          <cell r="D2368" t="str">
            <v>D</v>
          </cell>
          <cell r="E2368" t="str">
            <v>LIQUIDADO</v>
          </cell>
          <cell r="F2368"/>
          <cell r="G2368" t="str">
            <v>PERSONAL</v>
          </cell>
          <cell r="H2368" t="str">
            <v>Josefina Ochoa</v>
          </cell>
          <cell r="I2368"/>
          <cell r="J2368" t="str">
            <v>EPIFANIO</v>
          </cell>
          <cell r="K2368" t="str">
            <v>VIDAL</v>
          </cell>
          <cell r="L2368" t="str">
            <v>PUENTE</v>
          </cell>
          <cell r="M2368">
            <v>7000</v>
          </cell>
          <cell r="N2368">
            <v>2.23</v>
          </cell>
          <cell r="O2368" t="str">
            <v>SEMANAL</v>
          </cell>
          <cell r="P2368">
            <v>40297</v>
          </cell>
        </row>
        <row r="2369">
          <cell r="B2369">
            <v>2430</v>
          </cell>
          <cell r="C2369"/>
          <cell r="D2369" t="str">
            <v>D</v>
          </cell>
          <cell r="E2369" t="str">
            <v>LIQUIDADO</v>
          </cell>
          <cell r="F2369"/>
          <cell r="G2369" t="str">
            <v>PERSONAL</v>
          </cell>
          <cell r="H2369" t="str">
            <v>Josefina Ochoa</v>
          </cell>
          <cell r="I2369"/>
          <cell r="J2369" t="str">
            <v>MARIA DE LOS ANGELES</v>
          </cell>
          <cell r="K2369" t="str">
            <v>DIAZ</v>
          </cell>
          <cell r="L2369" t="str">
            <v>QUIROGA</v>
          </cell>
          <cell r="M2369">
            <v>3000</v>
          </cell>
          <cell r="N2369">
            <v>2.57</v>
          </cell>
          <cell r="O2369" t="str">
            <v>SEMANAL</v>
          </cell>
          <cell r="P2369">
            <v>40290</v>
          </cell>
        </row>
        <row r="2370">
          <cell r="B2370">
            <v>2431</v>
          </cell>
          <cell r="C2370"/>
          <cell r="D2370" t="str">
            <v>B</v>
          </cell>
          <cell r="E2370" t="str">
            <v>LIQUIDADO</v>
          </cell>
          <cell r="F2370"/>
          <cell r="G2370" t="str">
            <v>PERSONAL</v>
          </cell>
          <cell r="H2370" t="str">
            <v>Josefina Ochoa</v>
          </cell>
          <cell r="I2370"/>
          <cell r="J2370" t="str">
            <v>JOSEFA</v>
          </cell>
          <cell r="K2370" t="str">
            <v>GARRIDO</v>
          </cell>
          <cell r="L2370" t="str">
            <v>GARCIA</v>
          </cell>
          <cell r="M2370">
            <v>5000</v>
          </cell>
          <cell r="N2370">
            <v>4.3</v>
          </cell>
          <cell r="O2370" t="str">
            <v>QUINCENAL</v>
          </cell>
          <cell r="P2370">
            <v>40291</v>
          </cell>
        </row>
        <row r="2371">
          <cell r="B2371">
            <v>2432</v>
          </cell>
          <cell r="C2371"/>
          <cell r="D2371" t="str">
            <v>D</v>
          </cell>
          <cell r="E2371" t="str">
            <v>LIQUIDADO</v>
          </cell>
          <cell r="F2371"/>
          <cell r="G2371" t="str">
            <v>PERSONAL</v>
          </cell>
          <cell r="H2371" t="str">
            <v>Josefina Ochoa</v>
          </cell>
          <cell r="I2371"/>
          <cell r="J2371" t="str">
            <v>AURORA DANIRA</v>
          </cell>
          <cell r="K2371" t="str">
            <v>HERNANDEZ</v>
          </cell>
          <cell r="L2371" t="str">
            <v>ACEITUNO</v>
          </cell>
          <cell r="M2371">
            <v>13000</v>
          </cell>
          <cell r="N2371">
            <v>2.06</v>
          </cell>
          <cell r="O2371" t="str">
            <v>SEMANAL</v>
          </cell>
          <cell r="P2371">
            <v>40291</v>
          </cell>
        </row>
        <row r="2372">
          <cell r="B2372">
            <v>2433</v>
          </cell>
          <cell r="C2372"/>
          <cell r="D2372" t="str">
            <v>D</v>
          </cell>
          <cell r="E2372" t="str">
            <v>LIQUIDADO</v>
          </cell>
          <cell r="F2372"/>
          <cell r="G2372" t="str">
            <v>PERSONAL</v>
          </cell>
          <cell r="H2372" t="str">
            <v>Josefina Ochoa</v>
          </cell>
          <cell r="I2372"/>
          <cell r="J2372" t="str">
            <v>JACINTO</v>
          </cell>
          <cell r="K2372" t="str">
            <v>ROJAS</v>
          </cell>
          <cell r="L2372" t="str">
            <v>HERNANDEZ</v>
          </cell>
          <cell r="M2372">
            <v>6000</v>
          </cell>
          <cell r="N2372">
            <v>2.2599999999999998</v>
          </cell>
          <cell r="O2372" t="str">
            <v>SEMANAL</v>
          </cell>
          <cell r="P2372">
            <v>40291</v>
          </cell>
        </row>
        <row r="2373">
          <cell r="B2373">
            <v>2434</v>
          </cell>
          <cell r="C2373"/>
          <cell r="D2373" t="str">
            <v>B</v>
          </cell>
          <cell r="E2373" t="str">
            <v>LIQUIDADO</v>
          </cell>
          <cell r="F2373"/>
          <cell r="G2373" t="str">
            <v>PERSONAL</v>
          </cell>
          <cell r="H2373" t="str">
            <v>Josefina Ochoa</v>
          </cell>
          <cell r="I2373"/>
          <cell r="J2373" t="str">
            <v>ERIKA</v>
          </cell>
          <cell r="K2373" t="str">
            <v>MORENO</v>
          </cell>
          <cell r="L2373" t="str">
            <v>LOPEZ</v>
          </cell>
          <cell r="M2373">
            <v>9000</v>
          </cell>
          <cell r="N2373">
            <v>4.0999999999999996</v>
          </cell>
          <cell r="O2373" t="str">
            <v>QUINCENAL</v>
          </cell>
          <cell r="P2373">
            <v>40291</v>
          </cell>
        </row>
        <row r="2374">
          <cell r="B2374">
            <v>2435</v>
          </cell>
          <cell r="C2374"/>
          <cell r="D2374" t="str">
            <v>D</v>
          </cell>
          <cell r="E2374" t="str">
            <v>LIQUIDADO</v>
          </cell>
          <cell r="F2374"/>
          <cell r="G2374" t="str">
            <v>PERSONAL</v>
          </cell>
          <cell r="H2374" t="str">
            <v>Marcela Lopez Munoz</v>
          </cell>
          <cell r="I2374"/>
          <cell r="J2374" t="str">
            <v>ISRAEL</v>
          </cell>
          <cell r="K2374" t="str">
            <v>CEDILLO</v>
          </cell>
          <cell r="L2374" t="str">
            <v>TORRES</v>
          </cell>
          <cell r="M2374">
            <v>8000</v>
          </cell>
          <cell r="N2374">
            <v>2.19</v>
          </cell>
          <cell r="O2374" t="str">
            <v>SEMANAL</v>
          </cell>
          <cell r="P2374">
            <v>40291</v>
          </cell>
        </row>
        <row r="2375">
          <cell r="B2375">
            <v>2436</v>
          </cell>
          <cell r="C2375"/>
          <cell r="D2375" t="str">
            <v>D</v>
          </cell>
          <cell r="E2375" t="str">
            <v>LIQUIDADO</v>
          </cell>
          <cell r="F2375"/>
          <cell r="G2375" t="str">
            <v>PERSONAL</v>
          </cell>
          <cell r="H2375" t="str">
            <v>Marcela Lopez Munoz</v>
          </cell>
          <cell r="I2375"/>
          <cell r="J2375" t="str">
            <v>Jose Santiago</v>
          </cell>
          <cell r="K2375" t="str">
            <v>Carbajal</v>
          </cell>
          <cell r="L2375" t="str">
            <v>Islas</v>
          </cell>
          <cell r="M2375">
            <v>12000</v>
          </cell>
          <cell r="N2375">
            <v>1.8</v>
          </cell>
          <cell r="O2375" t="str">
            <v>SEMANAL</v>
          </cell>
          <cell r="P2375">
            <v>40294</v>
          </cell>
        </row>
        <row r="2376">
          <cell r="B2376">
            <v>2437</v>
          </cell>
          <cell r="C2376"/>
          <cell r="D2376" t="str">
            <v>D</v>
          </cell>
          <cell r="E2376" t="str">
            <v>LIQUIDADO</v>
          </cell>
          <cell r="F2376"/>
          <cell r="G2376" t="str">
            <v>PERSONAL</v>
          </cell>
          <cell r="H2376" t="str">
            <v>Marcela Lopez Munoz</v>
          </cell>
          <cell r="I2376"/>
          <cell r="J2376" t="str">
            <v>ANDRES</v>
          </cell>
          <cell r="K2376" t="str">
            <v>RUIZ</v>
          </cell>
          <cell r="L2376" t="str">
            <v>TREJO</v>
          </cell>
          <cell r="M2376">
            <v>5000</v>
          </cell>
          <cell r="N2376">
            <v>2.33</v>
          </cell>
          <cell r="O2376" t="str">
            <v>SEMANAL</v>
          </cell>
          <cell r="P2376">
            <v>40294</v>
          </cell>
        </row>
        <row r="2377">
          <cell r="B2377">
            <v>2438</v>
          </cell>
          <cell r="C2377"/>
          <cell r="D2377" t="str">
            <v>C</v>
          </cell>
          <cell r="E2377" t="str">
            <v>LIQUIDADO</v>
          </cell>
          <cell r="F2377"/>
          <cell r="G2377" t="str">
            <v>PERSONAL</v>
          </cell>
          <cell r="H2377" t="str">
            <v>Marcela Lopez Munoz</v>
          </cell>
          <cell r="I2377"/>
          <cell r="J2377" t="str">
            <v>LETICIA</v>
          </cell>
          <cell r="K2377" t="str">
            <v>ARREGUIN</v>
          </cell>
          <cell r="L2377" t="str">
            <v>PLANCARTE</v>
          </cell>
          <cell r="M2377">
            <v>4000</v>
          </cell>
          <cell r="N2377">
            <v>2.4</v>
          </cell>
          <cell r="O2377" t="str">
            <v>SEMANAL</v>
          </cell>
          <cell r="P2377">
            <v>40304</v>
          </cell>
        </row>
        <row r="2378">
          <cell r="B2378">
            <v>2439</v>
          </cell>
          <cell r="C2378"/>
          <cell r="D2378" t="str">
            <v>D</v>
          </cell>
          <cell r="E2378" t="str">
            <v>LIQUIDADO</v>
          </cell>
          <cell r="F2378"/>
          <cell r="G2378" t="str">
            <v>PERSONAL</v>
          </cell>
          <cell r="H2378" t="str">
            <v>Josefina Ochoa</v>
          </cell>
          <cell r="I2378"/>
          <cell r="J2378" t="str">
            <v>MARIA DE JESUS</v>
          </cell>
          <cell r="K2378" t="str">
            <v>ALPIZAR</v>
          </cell>
          <cell r="L2378" t="str">
            <v>PUNTOS</v>
          </cell>
          <cell r="M2378">
            <v>5000</v>
          </cell>
          <cell r="N2378">
            <v>4.04</v>
          </cell>
          <cell r="O2378" t="str">
            <v>CATORCENAL</v>
          </cell>
          <cell r="P2378">
            <v>40295</v>
          </cell>
        </row>
        <row r="2379">
          <cell r="B2379">
            <v>2440</v>
          </cell>
          <cell r="C2379"/>
          <cell r="D2379" t="str">
            <v>A</v>
          </cell>
          <cell r="E2379" t="str">
            <v>LIQUIDADO</v>
          </cell>
          <cell r="F2379"/>
          <cell r="G2379" t="str">
            <v>PERSONAL</v>
          </cell>
          <cell r="H2379" t="str">
            <v>Monica Flores Mendoza (DF)</v>
          </cell>
          <cell r="I2379"/>
          <cell r="J2379" t="str">
            <v>LIDIA</v>
          </cell>
          <cell r="K2379" t="str">
            <v>BAEZ</v>
          </cell>
          <cell r="L2379" t="str">
            <v>MENDEZ</v>
          </cell>
          <cell r="M2379">
            <v>3000</v>
          </cell>
          <cell r="N2379">
            <v>2.2599999999999998</v>
          </cell>
          <cell r="O2379" t="str">
            <v>SEMANAL</v>
          </cell>
          <cell r="P2379">
            <v>40295</v>
          </cell>
        </row>
        <row r="2380">
          <cell r="B2380">
            <v>2441</v>
          </cell>
          <cell r="C2380"/>
          <cell r="D2380" t="str">
            <v>C</v>
          </cell>
          <cell r="E2380" t="str">
            <v>LIQUIDADO</v>
          </cell>
          <cell r="F2380"/>
          <cell r="G2380" t="str">
            <v>PERSONAL</v>
          </cell>
          <cell r="H2380" t="str">
            <v>Angelica Tabares Lopez</v>
          </cell>
          <cell r="I2380"/>
          <cell r="J2380" t="str">
            <v>JOSE GABRIEL</v>
          </cell>
          <cell r="K2380" t="str">
            <v>CABRERA</v>
          </cell>
          <cell r="L2380" t="str">
            <v>CORONEL</v>
          </cell>
          <cell r="M2380">
            <v>8000</v>
          </cell>
          <cell r="N2380">
            <v>1.91</v>
          </cell>
          <cell r="O2380" t="str">
            <v>SEMANAL</v>
          </cell>
          <cell r="P2380">
            <v>40295</v>
          </cell>
        </row>
        <row r="2381">
          <cell r="B2381">
            <v>2442</v>
          </cell>
          <cell r="C2381"/>
          <cell r="D2381" t="str">
            <v>B</v>
          </cell>
          <cell r="E2381" t="str">
            <v>LIQUIDADO</v>
          </cell>
          <cell r="F2381"/>
          <cell r="G2381" t="str">
            <v>PERSONAL</v>
          </cell>
          <cell r="H2381" t="str">
            <v>Angelica Tabares Lopez</v>
          </cell>
          <cell r="I2381"/>
          <cell r="J2381" t="str">
            <v>MARIA LAURA</v>
          </cell>
          <cell r="K2381" t="str">
            <v>PANIAGUA</v>
          </cell>
          <cell r="L2381" t="str">
            <v>FERNANDEZ</v>
          </cell>
          <cell r="M2381">
            <v>6000</v>
          </cell>
          <cell r="N2381">
            <v>2.2599999999999998</v>
          </cell>
          <cell r="O2381" t="str">
            <v>SEMANAL</v>
          </cell>
          <cell r="P2381">
            <v>40295</v>
          </cell>
        </row>
        <row r="2382">
          <cell r="B2382">
            <v>2443</v>
          </cell>
          <cell r="C2382"/>
          <cell r="D2382" t="str">
            <v>D</v>
          </cell>
          <cell r="E2382" t="str">
            <v>COBRANZA EXTERNA</v>
          </cell>
          <cell r="F2382"/>
          <cell r="G2382" t="str">
            <v>PERSONAL</v>
          </cell>
          <cell r="H2382" t="str">
            <v>Josefina Ochoa</v>
          </cell>
          <cell r="I2382"/>
          <cell r="J2382" t="str">
            <v>JORGE</v>
          </cell>
          <cell r="K2382" t="str">
            <v>GARCIA</v>
          </cell>
          <cell r="L2382" t="str">
            <v>ESCANDON</v>
          </cell>
          <cell r="M2382">
            <v>9000</v>
          </cell>
          <cell r="N2382">
            <v>4.34</v>
          </cell>
          <cell r="O2382" t="str">
            <v>CATORCENAL</v>
          </cell>
          <cell r="P2382">
            <v>40295</v>
          </cell>
        </row>
        <row r="2383">
          <cell r="B2383">
            <v>2444</v>
          </cell>
          <cell r="C2383"/>
          <cell r="D2383" t="str">
            <v>D</v>
          </cell>
          <cell r="E2383" t="str">
            <v>LIQUIDADO</v>
          </cell>
          <cell r="F2383"/>
          <cell r="G2383" t="str">
            <v>PERSONAL</v>
          </cell>
          <cell r="H2383" t="str">
            <v>Marcela Lopez Munoz</v>
          </cell>
          <cell r="I2383"/>
          <cell r="J2383" t="str">
            <v>JULIA</v>
          </cell>
          <cell r="K2383" t="str">
            <v>REBOLLO</v>
          </cell>
          <cell r="L2383" t="str">
            <v>CARRILLO</v>
          </cell>
          <cell r="M2383">
            <v>5000</v>
          </cell>
          <cell r="N2383">
            <v>2.33</v>
          </cell>
          <cell r="O2383" t="str">
            <v>SEMANAL</v>
          </cell>
          <cell r="P2383">
            <v>40295</v>
          </cell>
        </row>
        <row r="2384">
          <cell r="B2384">
            <v>2445</v>
          </cell>
          <cell r="C2384"/>
          <cell r="D2384" t="str">
            <v>C</v>
          </cell>
          <cell r="E2384" t="str">
            <v>LIQUIDADO</v>
          </cell>
          <cell r="F2384"/>
          <cell r="G2384" t="str">
            <v>PERSONAL</v>
          </cell>
          <cell r="H2384" t="str">
            <v>Marcela Lopez Munoz</v>
          </cell>
          <cell r="I2384"/>
          <cell r="J2384" t="str">
            <v>JORGE LORENZO</v>
          </cell>
          <cell r="K2384" t="str">
            <v>SANCHEZ</v>
          </cell>
          <cell r="L2384" t="str">
            <v>CRUZ</v>
          </cell>
          <cell r="M2384">
            <v>7000</v>
          </cell>
          <cell r="N2384">
            <v>2.57</v>
          </cell>
          <cell r="O2384" t="str">
            <v>SEMANAL</v>
          </cell>
          <cell r="P2384">
            <v>40295</v>
          </cell>
        </row>
        <row r="2385">
          <cell r="B2385">
            <v>2446</v>
          </cell>
          <cell r="C2385"/>
          <cell r="D2385" t="str">
            <v>B</v>
          </cell>
          <cell r="E2385" t="str">
            <v>LIQUIDADO</v>
          </cell>
          <cell r="F2385"/>
          <cell r="G2385" t="str">
            <v>PERSONAL</v>
          </cell>
          <cell r="H2385" t="str">
            <v>Monica Flores Mendoza (DF)</v>
          </cell>
          <cell r="I2385"/>
          <cell r="J2385" t="str">
            <v>FRANCISCO</v>
          </cell>
          <cell r="K2385" t="str">
            <v>VILLALOBOS</v>
          </cell>
          <cell r="L2385" t="str">
            <v>HERNANDEZ</v>
          </cell>
          <cell r="M2385">
            <v>3000</v>
          </cell>
          <cell r="N2385">
            <v>2.6</v>
          </cell>
          <cell r="O2385" t="str">
            <v>SEMANAL</v>
          </cell>
          <cell r="P2385">
            <v>40295</v>
          </cell>
        </row>
        <row r="2386">
          <cell r="B2386">
            <v>2447</v>
          </cell>
          <cell r="C2386"/>
          <cell r="D2386" t="str">
            <v>B</v>
          </cell>
          <cell r="E2386" t="str">
            <v>LIQUIDADO</v>
          </cell>
          <cell r="F2386"/>
          <cell r="G2386" t="str">
            <v>PERSONAL</v>
          </cell>
          <cell r="H2386" t="str">
            <v>Josefina Ochoa</v>
          </cell>
          <cell r="I2386"/>
          <cell r="J2386" t="str">
            <v>MARIA ESTHER</v>
          </cell>
          <cell r="K2386" t="str">
            <v>ABREU</v>
          </cell>
          <cell r="L2386" t="str">
            <v>ARELLANO</v>
          </cell>
          <cell r="M2386">
            <v>7000</v>
          </cell>
          <cell r="N2386">
            <v>2.57</v>
          </cell>
          <cell r="O2386" t="str">
            <v>SEMANAL</v>
          </cell>
          <cell r="P2386">
            <v>40295</v>
          </cell>
        </row>
        <row r="2387">
          <cell r="B2387">
            <v>2449</v>
          </cell>
          <cell r="C2387"/>
          <cell r="D2387" t="str">
            <v>D</v>
          </cell>
          <cell r="E2387" t="str">
            <v>LIQUIDADO</v>
          </cell>
          <cell r="F2387"/>
          <cell r="G2387" t="str">
            <v>PERSONAL</v>
          </cell>
          <cell r="H2387" t="str">
            <v>Administracion</v>
          </cell>
          <cell r="I2387"/>
          <cell r="J2387" t="str">
            <v>ENMANUEL RODRIGO</v>
          </cell>
          <cell r="K2387" t="str">
            <v>GOMEZ</v>
          </cell>
          <cell r="L2387" t="str">
            <v>YANEZ</v>
          </cell>
          <cell r="M2387">
            <v>10000</v>
          </cell>
          <cell r="N2387">
            <v>4.93</v>
          </cell>
          <cell r="O2387" t="str">
            <v>CATORCENAL</v>
          </cell>
          <cell r="P2387">
            <v>40295</v>
          </cell>
        </row>
        <row r="2388">
          <cell r="B2388">
            <v>2450</v>
          </cell>
          <cell r="C2388"/>
          <cell r="D2388" t="str">
            <v>B</v>
          </cell>
          <cell r="E2388" t="str">
            <v>LIQUIDADO</v>
          </cell>
          <cell r="F2388"/>
          <cell r="G2388" t="str">
            <v>PERSONAL</v>
          </cell>
          <cell r="H2388" t="str">
            <v>Marcela Lopez Munoz</v>
          </cell>
          <cell r="I2388"/>
          <cell r="J2388" t="str">
            <v>GENOVEVA</v>
          </cell>
          <cell r="K2388" t="str">
            <v>RODRIGUEZ</v>
          </cell>
          <cell r="L2388" t="str">
            <v>HUERTA</v>
          </cell>
          <cell r="M2388">
            <v>5000</v>
          </cell>
          <cell r="N2388">
            <v>2.7</v>
          </cell>
          <cell r="O2388" t="str">
            <v>SEMANAL</v>
          </cell>
          <cell r="P2388">
            <v>40295</v>
          </cell>
        </row>
        <row r="2389">
          <cell r="B2389">
            <v>2452</v>
          </cell>
          <cell r="C2389"/>
          <cell r="D2389" t="str">
            <v>D</v>
          </cell>
          <cell r="E2389" t="str">
            <v>INCOBRABLE</v>
          </cell>
          <cell r="F2389"/>
          <cell r="G2389" t="str">
            <v>PERSONAL</v>
          </cell>
          <cell r="H2389" t="str">
            <v>Marcela Lopez Munoz</v>
          </cell>
          <cell r="I2389"/>
          <cell r="J2389" t="str">
            <v>ROMAN</v>
          </cell>
          <cell r="K2389" t="str">
            <v>RIVERA</v>
          </cell>
          <cell r="L2389" t="str">
            <v>BONILLA</v>
          </cell>
          <cell r="M2389">
            <v>8000</v>
          </cell>
          <cell r="N2389">
            <v>2.5099999999999998</v>
          </cell>
          <cell r="O2389" t="str">
            <v>SEMANAL</v>
          </cell>
          <cell r="P2389">
            <v>40295</v>
          </cell>
        </row>
        <row r="2390">
          <cell r="B2390">
            <v>2453</v>
          </cell>
          <cell r="C2390"/>
          <cell r="D2390" t="str">
            <v>C</v>
          </cell>
          <cell r="E2390" t="str">
            <v>LIQUIDADO</v>
          </cell>
          <cell r="F2390"/>
          <cell r="G2390" t="str">
            <v>PERSONAL</v>
          </cell>
          <cell r="H2390" t="str">
            <v>Administracion</v>
          </cell>
          <cell r="I2390"/>
          <cell r="J2390" t="str">
            <v>GERARDO</v>
          </cell>
          <cell r="K2390" t="str">
            <v>CABELLO</v>
          </cell>
          <cell r="L2390" t="str">
            <v>FERNANDEZ</v>
          </cell>
          <cell r="M2390">
            <v>1000</v>
          </cell>
          <cell r="N2390">
            <v>5.6</v>
          </cell>
          <cell r="O2390" t="str">
            <v>CATORCENAL</v>
          </cell>
          <cell r="P2390">
            <v>40295</v>
          </cell>
        </row>
        <row r="2391">
          <cell r="B2391">
            <v>2454</v>
          </cell>
          <cell r="C2391"/>
          <cell r="D2391" t="str">
            <v>B</v>
          </cell>
          <cell r="E2391" t="str">
            <v>LIQUIDADO</v>
          </cell>
          <cell r="F2391"/>
          <cell r="G2391" t="str">
            <v>PERSONAL</v>
          </cell>
          <cell r="H2391" t="str">
            <v>Monica Flores Mendoza (DF)</v>
          </cell>
          <cell r="I2391"/>
          <cell r="J2391" t="str">
            <v>NANCY</v>
          </cell>
          <cell r="K2391" t="str">
            <v>FLORES</v>
          </cell>
          <cell r="L2391" t="str">
            <v>COBOS</v>
          </cell>
          <cell r="M2391">
            <v>3000</v>
          </cell>
          <cell r="N2391">
            <v>5.2</v>
          </cell>
          <cell r="O2391" t="str">
            <v>CATORCENAL</v>
          </cell>
          <cell r="P2391">
            <v>40296</v>
          </cell>
        </row>
        <row r="2392">
          <cell r="B2392">
            <v>2455</v>
          </cell>
          <cell r="C2392"/>
          <cell r="D2392" t="str">
            <v>C</v>
          </cell>
          <cell r="E2392" t="str">
            <v>LIQUIDADO</v>
          </cell>
          <cell r="F2392"/>
          <cell r="G2392" t="str">
            <v>PERSONAL</v>
          </cell>
          <cell r="H2392" t="str">
            <v>Marcela Lopez Munoz</v>
          </cell>
          <cell r="I2392"/>
          <cell r="J2392" t="str">
            <v>MARIA</v>
          </cell>
          <cell r="K2392" t="str">
            <v>CORNEJO</v>
          </cell>
          <cell r="L2392" t="str">
            <v>ROJAS</v>
          </cell>
          <cell r="M2392">
            <v>4000</v>
          </cell>
          <cell r="N2392">
            <v>2.78</v>
          </cell>
          <cell r="O2392" t="str">
            <v>SEMANAL</v>
          </cell>
          <cell r="P2392">
            <v>40296</v>
          </cell>
        </row>
        <row r="2393">
          <cell r="B2393">
            <v>2456</v>
          </cell>
          <cell r="C2393"/>
          <cell r="D2393" t="str">
            <v>B</v>
          </cell>
          <cell r="E2393" t="str">
            <v>LIQUIDADO</v>
          </cell>
          <cell r="F2393"/>
          <cell r="G2393" t="str">
            <v>PERSONAL</v>
          </cell>
          <cell r="H2393" t="str">
            <v>Josefina Ochoa</v>
          </cell>
          <cell r="I2393"/>
          <cell r="J2393" t="str">
            <v>MARIA DE LOS ANGELES</v>
          </cell>
          <cell r="K2393" t="str">
            <v>GALICIA</v>
          </cell>
          <cell r="L2393" t="str">
            <v>GARCIA</v>
          </cell>
          <cell r="M2393">
            <v>7000</v>
          </cell>
          <cell r="N2393">
            <v>2.57</v>
          </cell>
          <cell r="O2393" t="str">
            <v>SEMANAL</v>
          </cell>
          <cell r="P2393">
            <v>40296</v>
          </cell>
        </row>
        <row r="2394">
          <cell r="B2394">
            <v>2457</v>
          </cell>
          <cell r="C2394"/>
          <cell r="D2394" t="str">
            <v>B</v>
          </cell>
          <cell r="E2394" t="str">
            <v>LIQUIDADO</v>
          </cell>
          <cell r="F2394"/>
          <cell r="G2394" t="str">
            <v>PERSONAL</v>
          </cell>
          <cell r="H2394" t="str">
            <v>Marcela Lopez Munoz</v>
          </cell>
          <cell r="I2394"/>
          <cell r="J2394" t="str">
            <v>MARCO ANTONIO</v>
          </cell>
          <cell r="K2394" t="str">
            <v>SANCHEZ</v>
          </cell>
          <cell r="L2394" t="str">
            <v>LOPEZ</v>
          </cell>
          <cell r="M2394">
            <v>9000</v>
          </cell>
          <cell r="N2394">
            <v>2.5</v>
          </cell>
          <cell r="O2394" t="str">
            <v>SEMANAL</v>
          </cell>
          <cell r="P2394">
            <v>40296</v>
          </cell>
        </row>
        <row r="2395">
          <cell r="B2395">
            <v>2458</v>
          </cell>
          <cell r="C2395"/>
          <cell r="D2395" t="str">
            <v>B</v>
          </cell>
          <cell r="E2395" t="str">
            <v>LIQUIDADO</v>
          </cell>
          <cell r="F2395"/>
          <cell r="G2395" t="str">
            <v>PERSONAL</v>
          </cell>
          <cell r="H2395" t="str">
            <v>Angelica Tabares Lopez</v>
          </cell>
          <cell r="I2395"/>
          <cell r="J2395" t="str">
            <v>ROSA ARTEMIA</v>
          </cell>
          <cell r="K2395" t="str">
            <v>JUAREZ</v>
          </cell>
          <cell r="L2395" t="str">
            <v>MONTOYA</v>
          </cell>
          <cell r="M2395">
            <v>3000</v>
          </cell>
          <cell r="N2395">
            <v>2.95</v>
          </cell>
          <cell r="O2395" t="str">
            <v>SEMANAL</v>
          </cell>
          <cell r="P2395">
            <v>40296</v>
          </cell>
        </row>
        <row r="2396">
          <cell r="B2396">
            <v>2459</v>
          </cell>
          <cell r="C2396"/>
          <cell r="D2396" t="str">
            <v>A</v>
          </cell>
          <cell r="E2396" t="str">
            <v>LIQUIDADO</v>
          </cell>
          <cell r="F2396"/>
          <cell r="G2396" t="str">
            <v>PERSONAL</v>
          </cell>
          <cell r="H2396" t="str">
            <v>Angelica Tabares Lopez</v>
          </cell>
          <cell r="I2396"/>
          <cell r="J2396" t="str">
            <v>JOSE REYES</v>
          </cell>
          <cell r="K2396" t="str">
            <v>QUEVEDO</v>
          </cell>
          <cell r="L2396" t="str">
            <v>ROSALES</v>
          </cell>
          <cell r="M2396">
            <v>5000</v>
          </cell>
          <cell r="N2396">
            <v>2.7</v>
          </cell>
          <cell r="O2396" t="str">
            <v>SEMANAL</v>
          </cell>
          <cell r="P2396">
            <v>40296</v>
          </cell>
        </row>
        <row r="2397">
          <cell r="B2397">
            <v>2460</v>
          </cell>
          <cell r="C2397"/>
          <cell r="D2397" t="str">
            <v>B</v>
          </cell>
          <cell r="E2397" t="str">
            <v>LIQUIDADO</v>
          </cell>
          <cell r="F2397"/>
          <cell r="G2397" t="str">
            <v>PERSONAL</v>
          </cell>
          <cell r="H2397" t="str">
            <v>Marcela Lopez Munoz</v>
          </cell>
          <cell r="I2397"/>
          <cell r="J2397" t="str">
            <v>MARIA DE LA LUZ</v>
          </cell>
          <cell r="K2397" t="str">
            <v>RODRIGUEZ</v>
          </cell>
          <cell r="L2397" t="str">
            <v>JASSO</v>
          </cell>
          <cell r="M2397">
            <v>3500</v>
          </cell>
          <cell r="N2397">
            <v>2.95</v>
          </cell>
          <cell r="O2397" t="str">
            <v>SEMANAL</v>
          </cell>
          <cell r="P2397">
            <v>40296</v>
          </cell>
        </row>
        <row r="2398">
          <cell r="B2398">
            <v>2461</v>
          </cell>
          <cell r="C2398"/>
          <cell r="D2398" t="str">
            <v>B</v>
          </cell>
          <cell r="E2398" t="str">
            <v>LIQUIDADO</v>
          </cell>
          <cell r="F2398"/>
          <cell r="G2398" t="str">
            <v>PERSONAL</v>
          </cell>
          <cell r="H2398" t="str">
            <v>Marcela Lopez Munoz</v>
          </cell>
          <cell r="I2398"/>
          <cell r="J2398" t="str">
            <v>CATALINA</v>
          </cell>
          <cell r="K2398" t="str">
            <v>GIL</v>
          </cell>
          <cell r="L2398" t="str">
            <v>VEGA</v>
          </cell>
          <cell r="M2398">
            <v>3000</v>
          </cell>
          <cell r="N2398">
            <v>2.95</v>
          </cell>
          <cell r="O2398" t="str">
            <v>SEMANAL</v>
          </cell>
          <cell r="P2398">
            <v>40296</v>
          </cell>
        </row>
        <row r="2399">
          <cell r="B2399">
            <v>2462</v>
          </cell>
          <cell r="C2399"/>
          <cell r="D2399" t="str">
            <v>D</v>
          </cell>
          <cell r="E2399" t="str">
            <v>LIQUIDADO</v>
          </cell>
          <cell r="F2399"/>
          <cell r="G2399" t="str">
            <v>PERSONAL</v>
          </cell>
          <cell r="H2399" t="str">
            <v>Josefina Ochoa</v>
          </cell>
          <cell r="I2399"/>
          <cell r="J2399" t="str">
            <v>VERONICA</v>
          </cell>
          <cell r="K2399" t="str">
            <v>MENDOZA</v>
          </cell>
          <cell r="L2399" t="str">
            <v>LOPEZ</v>
          </cell>
          <cell r="M2399">
            <v>5000</v>
          </cell>
          <cell r="N2399">
            <v>2.7</v>
          </cell>
          <cell r="O2399" t="str">
            <v>SEMANAL</v>
          </cell>
          <cell r="P2399">
            <v>40296</v>
          </cell>
        </row>
        <row r="2400">
          <cell r="B2400">
            <v>2463</v>
          </cell>
          <cell r="C2400"/>
          <cell r="D2400" t="str">
            <v>B</v>
          </cell>
          <cell r="E2400" t="str">
            <v>LIQUIDADO</v>
          </cell>
          <cell r="F2400"/>
          <cell r="G2400" t="str">
            <v>PERSONAL</v>
          </cell>
          <cell r="H2400" t="str">
            <v>Marcela Lopez Munoz</v>
          </cell>
          <cell r="I2400"/>
          <cell r="J2400" t="str">
            <v>SARA</v>
          </cell>
          <cell r="K2400" t="str">
            <v>BARRERA</v>
          </cell>
          <cell r="L2400" t="str">
            <v>GARCIA</v>
          </cell>
          <cell r="M2400">
            <v>7500</v>
          </cell>
          <cell r="N2400">
            <v>2.57</v>
          </cell>
          <cell r="O2400" t="str">
            <v>SEMANAL</v>
          </cell>
          <cell r="P2400">
            <v>40296</v>
          </cell>
        </row>
        <row r="2401">
          <cell r="B2401">
            <v>2464</v>
          </cell>
          <cell r="C2401"/>
          <cell r="D2401" t="str">
            <v>B</v>
          </cell>
          <cell r="E2401" t="str">
            <v>LIQUIDADO</v>
          </cell>
          <cell r="F2401"/>
          <cell r="G2401" t="str">
            <v>PERSONAL</v>
          </cell>
          <cell r="H2401" t="str">
            <v>Marcela Lopez Munoz</v>
          </cell>
          <cell r="I2401"/>
          <cell r="J2401" t="str">
            <v>MARCELINA</v>
          </cell>
          <cell r="K2401" t="str">
            <v>GALAN</v>
          </cell>
          <cell r="L2401" t="str">
            <v>FLORES</v>
          </cell>
          <cell r="M2401">
            <v>3000</v>
          </cell>
          <cell r="N2401">
            <v>2.95</v>
          </cell>
          <cell r="O2401" t="str">
            <v>SEMANAL</v>
          </cell>
          <cell r="P2401">
            <v>40296</v>
          </cell>
        </row>
        <row r="2402">
          <cell r="B2402">
            <v>2465</v>
          </cell>
          <cell r="C2402"/>
          <cell r="D2402" t="str">
            <v>C</v>
          </cell>
          <cell r="E2402" t="str">
            <v>LIQUIDADO</v>
          </cell>
          <cell r="F2402"/>
          <cell r="G2402" t="str">
            <v>PERSONAL</v>
          </cell>
          <cell r="H2402" t="str">
            <v>Josefina Ochoa</v>
          </cell>
          <cell r="I2402"/>
          <cell r="J2402" t="str">
            <v>MARIA ISABEL</v>
          </cell>
          <cell r="K2402" t="str">
            <v>LOPEZ</v>
          </cell>
          <cell r="L2402" t="str">
            <v>FLORES</v>
          </cell>
          <cell r="M2402">
            <v>8000</v>
          </cell>
          <cell r="N2402">
            <v>2.52</v>
          </cell>
          <cell r="O2402" t="str">
            <v>SEMANAL</v>
          </cell>
          <cell r="P2402">
            <v>40296</v>
          </cell>
        </row>
        <row r="2403">
          <cell r="B2403">
            <v>2466</v>
          </cell>
          <cell r="C2403"/>
          <cell r="D2403" t="str">
            <v>C</v>
          </cell>
          <cell r="E2403" t="str">
            <v>LIQUIDADO</v>
          </cell>
          <cell r="F2403"/>
          <cell r="G2403" t="str">
            <v>PERSONAL</v>
          </cell>
          <cell r="H2403" t="str">
            <v>Marcela Lopez Munoz</v>
          </cell>
          <cell r="I2403"/>
          <cell r="J2403" t="str">
            <v>GABRIELA</v>
          </cell>
          <cell r="K2403" t="str">
            <v>ZERMEÑO</v>
          </cell>
          <cell r="L2403" t="str">
            <v>ROMERO</v>
          </cell>
          <cell r="M2403">
            <v>4000</v>
          </cell>
          <cell r="N2403">
            <v>2.78</v>
          </cell>
          <cell r="O2403" t="str">
            <v>SEMANAL</v>
          </cell>
          <cell r="P2403">
            <v>40296</v>
          </cell>
        </row>
        <row r="2404">
          <cell r="B2404">
            <v>2467</v>
          </cell>
          <cell r="C2404"/>
          <cell r="D2404" t="str">
            <v>D</v>
          </cell>
          <cell r="E2404" t="str">
            <v>LIQUIDADO</v>
          </cell>
          <cell r="F2404"/>
          <cell r="G2404" t="str">
            <v>PERSONAL</v>
          </cell>
          <cell r="H2404" t="str">
            <v>Marcela Lopez Munoz</v>
          </cell>
          <cell r="I2404"/>
          <cell r="J2404" t="str">
            <v>ADRIAN</v>
          </cell>
          <cell r="K2404" t="str">
            <v>NORIEGA</v>
          </cell>
          <cell r="L2404" t="str">
            <v>YEPEZ</v>
          </cell>
          <cell r="M2404">
            <v>13000</v>
          </cell>
          <cell r="N2404">
            <v>2.37</v>
          </cell>
          <cell r="O2404" t="str">
            <v>SEMANAL</v>
          </cell>
          <cell r="P2404">
            <v>40297</v>
          </cell>
        </row>
        <row r="2405">
          <cell r="B2405">
            <v>2468</v>
          </cell>
          <cell r="C2405"/>
          <cell r="D2405" t="str">
            <v>B</v>
          </cell>
          <cell r="E2405" t="str">
            <v>LIQUIDADO</v>
          </cell>
          <cell r="F2405"/>
          <cell r="G2405" t="str">
            <v>PERSONAL</v>
          </cell>
          <cell r="H2405" t="str">
            <v>Monica Flores Mendoza (DF)</v>
          </cell>
          <cell r="I2405"/>
          <cell r="J2405" t="str">
            <v>ADRIANA</v>
          </cell>
          <cell r="K2405" t="str">
            <v>RANGEL</v>
          </cell>
          <cell r="L2405" t="str">
            <v>FLORES</v>
          </cell>
          <cell r="M2405">
            <v>15000</v>
          </cell>
          <cell r="N2405">
            <v>2.04</v>
          </cell>
          <cell r="O2405" t="str">
            <v>SEMANAL</v>
          </cell>
          <cell r="P2405">
            <v>40297</v>
          </cell>
        </row>
        <row r="2406">
          <cell r="B2406">
            <v>2469</v>
          </cell>
          <cell r="C2406"/>
          <cell r="D2406" t="str">
            <v>B</v>
          </cell>
          <cell r="E2406" t="str">
            <v>LIQUIDADO</v>
          </cell>
          <cell r="F2406"/>
          <cell r="G2406" t="str">
            <v>PERSONAL</v>
          </cell>
          <cell r="H2406" t="str">
            <v>Marcela Lopez Munoz</v>
          </cell>
          <cell r="I2406"/>
          <cell r="J2406" t="str">
            <v>VICTORIA EMILIA</v>
          </cell>
          <cell r="K2406" t="str">
            <v>GALVAN</v>
          </cell>
          <cell r="L2406" t="str">
            <v>REYES</v>
          </cell>
          <cell r="M2406">
            <v>3000</v>
          </cell>
          <cell r="N2406">
            <v>2.95</v>
          </cell>
          <cell r="O2406" t="str">
            <v>SEMANAL</v>
          </cell>
          <cell r="P2406">
            <v>40297</v>
          </cell>
        </row>
        <row r="2407">
          <cell r="B2407">
            <v>2470</v>
          </cell>
          <cell r="C2407"/>
          <cell r="D2407" t="str">
            <v>B</v>
          </cell>
          <cell r="E2407" t="str">
            <v>LIQUIDADO</v>
          </cell>
          <cell r="F2407"/>
          <cell r="G2407" t="str">
            <v>PERSONAL</v>
          </cell>
          <cell r="H2407" t="str">
            <v>Marcela Lopez Munoz</v>
          </cell>
          <cell r="I2407"/>
          <cell r="J2407" t="str">
            <v>ADRIAN</v>
          </cell>
          <cell r="K2407" t="str">
            <v>SALGADO</v>
          </cell>
          <cell r="L2407" t="str">
            <v>MARTINEZ</v>
          </cell>
          <cell r="M2407">
            <v>5000</v>
          </cell>
          <cell r="N2407">
            <v>2.7</v>
          </cell>
          <cell r="O2407" t="str">
            <v>SEMANAL</v>
          </cell>
          <cell r="P2407">
            <v>40297</v>
          </cell>
        </row>
        <row r="2408">
          <cell r="B2408">
            <v>2471</v>
          </cell>
          <cell r="C2408"/>
          <cell r="D2408" t="str">
            <v>B</v>
          </cell>
          <cell r="E2408" t="str">
            <v>LIQUIDADO</v>
          </cell>
          <cell r="F2408"/>
          <cell r="G2408" t="str">
            <v>PERSONAL</v>
          </cell>
          <cell r="H2408" t="str">
            <v>Josefina Ochoa</v>
          </cell>
          <cell r="I2408"/>
          <cell r="J2408" t="str">
            <v>ROSALIA</v>
          </cell>
          <cell r="K2408" t="str">
            <v>NUNEZ</v>
          </cell>
          <cell r="L2408" t="str">
            <v>AYALA</v>
          </cell>
          <cell r="M2408">
            <v>12000</v>
          </cell>
          <cell r="N2408">
            <v>2.37</v>
          </cell>
          <cell r="O2408" t="str">
            <v>SEMANAL</v>
          </cell>
          <cell r="P2408">
            <v>40298</v>
          </cell>
        </row>
        <row r="2409">
          <cell r="B2409">
            <v>2472</v>
          </cell>
          <cell r="C2409"/>
          <cell r="D2409" t="str">
            <v>A</v>
          </cell>
          <cell r="E2409" t="str">
            <v>LIQUIDADO</v>
          </cell>
          <cell r="F2409"/>
          <cell r="G2409" t="str">
            <v>PERSONAL</v>
          </cell>
          <cell r="H2409" t="str">
            <v>Angelica Tabares Lopez</v>
          </cell>
          <cell r="I2409"/>
          <cell r="J2409" t="str">
            <v>ELIZABETH</v>
          </cell>
          <cell r="K2409" t="str">
            <v>RAMIREZ</v>
          </cell>
          <cell r="L2409" t="str">
            <v>HEREDIA</v>
          </cell>
          <cell r="M2409">
            <v>20000</v>
          </cell>
          <cell r="N2409">
            <v>2.2999999999999998</v>
          </cell>
          <cell r="O2409" t="str">
            <v>SEMANAL</v>
          </cell>
          <cell r="P2409">
            <v>40298</v>
          </cell>
        </row>
        <row r="2410">
          <cell r="B2410">
            <v>2473</v>
          </cell>
          <cell r="C2410"/>
          <cell r="D2410" t="str">
            <v>B</v>
          </cell>
          <cell r="E2410" t="str">
            <v>LIQUIDADO</v>
          </cell>
          <cell r="F2410"/>
          <cell r="G2410" t="str">
            <v>PERSONAL</v>
          </cell>
          <cell r="H2410" t="str">
            <v>Angelica Tabares Lopez</v>
          </cell>
          <cell r="I2410"/>
          <cell r="J2410" t="str">
            <v>ROGELIO</v>
          </cell>
          <cell r="K2410" t="str">
            <v>TORRES</v>
          </cell>
          <cell r="L2410" t="str">
            <v>ESPINOSA</v>
          </cell>
          <cell r="M2410">
            <v>10000</v>
          </cell>
          <cell r="N2410">
            <v>2.46</v>
          </cell>
          <cell r="O2410" t="str">
            <v>SEMANAL</v>
          </cell>
          <cell r="P2410">
            <v>40298</v>
          </cell>
        </row>
        <row r="2411">
          <cell r="B2411">
            <v>2474</v>
          </cell>
          <cell r="C2411"/>
          <cell r="D2411" t="str">
            <v>B</v>
          </cell>
          <cell r="E2411" t="str">
            <v>LIQUIDADO</v>
          </cell>
          <cell r="F2411"/>
          <cell r="G2411" t="str">
            <v>PERSONAL</v>
          </cell>
          <cell r="H2411" t="str">
            <v>Monica Flores Mendoza (DF)</v>
          </cell>
          <cell r="I2411"/>
          <cell r="J2411" t="str">
            <v>MIGUEL ANGEL</v>
          </cell>
          <cell r="K2411" t="str">
            <v>BENAVIDES</v>
          </cell>
          <cell r="L2411" t="str">
            <v>ZAMORA</v>
          </cell>
          <cell r="M2411">
            <v>3000</v>
          </cell>
          <cell r="N2411">
            <v>5.2</v>
          </cell>
          <cell r="O2411" t="str">
            <v>CATORCENAL</v>
          </cell>
          <cell r="P2411">
            <v>40298</v>
          </cell>
        </row>
        <row r="2412">
          <cell r="B2412">
            <v>2475</v>
          </cell>
          <cell r="C2412"/>
          <cell r="D2412" t="str">
            <v>C</v>
          </cell>
          <cell r="E2412" t="str">
            <v>LIQUIDADO</v>
          </cell>
          <cell r="F2412"/>
          <cell r="G2412" t="str">
            <v>PERSONAL</v>
          </cell>
          <cell r="H2412" t="str">
            <v>Marcela Lopez Munoz</v>
          </cell>
          <cell r="I2412"/>
          <cell r="J2412" t="str">
            <v>NORMA</v>
          </cell>
          <cell r="K2412" t="str">
            <v>GONZALEZ</v>
          </cell>
          <cell r="L2412" t="str">
            <v>CRUZ</v>
          </cell>
          <cell r="M2412">
            <v>5000</v>
          </cell>
          <cell r="N2412">
            <v>2.7</v>
          </cell>
          <cell r="O2412" t="str">
            <v>SEMANAL</v>
          </cell>
          <cell r="P2412">
            <v>40298</v>
          </cell>
        </row>
        <row r="2413">
          <cell r="B2413">
            <v>2476</v>
          </cell>
          <cell r="C2413"/>
          <cell r="D2413" t="str">
            <v>A</v>
          </cell>
          <cell r="E2413" t="str">
            <v>LIQUIDADO</v>
          </cell>
          <cell r="F2413"/>
          <cell r="G2413" t="str">
            <v>PERSONAL</v>
          </cell>
          <cell r="H2413" t="str">
            <v>Marcela Lopez Munoz</v>
          </cell>
          <cell r="I2413"/>
          <cell r="J2413" t="str">
            <v>MARIA DEL CARMEN</v>
          </cell>
          <cell r="K2413" t="str">
            <v>LOPEZ</v>
          </cell>
          <cell r="L2413" t="str">
            <v>MARTINEZ</v>
          </cell>
          <cell r="M2413">
            <v>12000</v>
          </cell>
          <cell r="N2413">
            <v>2.37</v>
          </cell>
          <cell r="O2413" t="str">
            <v>SEMANAL</v>
          </cell>
          <cell r="P2413">
            <v>40298</v>
          </cell>
        </row>
        <row r="2414">
          <cell r="B2414">
            <v>2477</v>
          </cell>
          <cell r="C2414"/>
          <cell r="D2414" t="str">
            <v>D</v>
          </cell>
          <cell r="E2414" t="str">
            <v>LIQUIDADO</v>
          </cell>
          <cell r="F2414"/>
          <cell r="G2414" t="str">
            <v>PERSONAL</v>
          </cell>
          <cell r="H2414" t="str">
            <v>Marcela Lopez Munoz</v>
          </cell>
          <cell r="I2414"/>
          <cell r="J2414" t="str">
            <v>OLIVIA</v>
          </cell>
          <cell r="K2414" t="str">
            <v>AGUILERA</v>
          </cell>
          <cell r="L2414" t="str">
            <v>FLORES</v>
          </cell>
          <cell r="M2414">
            <v>7000</v>
          </cell>
          <cell r="N2414">
            <v>2.57</v>
          </cell>
          <cell r="O2414" t="str">
            <v>SEMANAL</v>
          </cell>
          <cell r="P2414">
            <v>40303</v>
          </cell>
        </row>
        <row r="2415">
          <cell r="B2415">
            <v>2478</v>
          </cell>
          <cell r="C2415"/>
          <cell r="D2415" t="str">
            <v>B</v>
          </cell>
          <cell r="E2415" t="str">
            <v>LIQUIDADO</v>
          </cell>
          <cell r="F2415"/>
          <cell r="G2415" t="str">
            <v>PERSONAL</v>
          </cell>
          <cell r="H2415" t="str">
            <v>Angelica Tabares Lopez</v>
          </cell>
          <cell r="I2415"/>
          <cell r="J2415" t="str">
            <v>MARIANA</v>
          </cell>
          <cell r="K2415" t="str">
            <v>GUEVARA</v>
          </cell>
          <cell r="L2415" t="str">
            <v>RODRIGUEZ</v>
          </cell>
          <cell r="M2415">
            <v>3000</v>
          </cell>
          <cell r="N2415">
            <v>2.95</v>
          </cell>
          <cell r="O2415" t="str">
            <v>SEMANAL</v>
          </cell>
          <cell r="P2415">
            <v>40298</v>
          </cell>
        </row>
        <row r="2416">
          <cell r="B2416">
            <v>2479</v>
          </cell>
          <cell r="C2416"/>
          <cell r="D2416" t="str">
            <v>C</v>
          </cell>
          <cell r="E2416" t="str">
            <v>LIQUIDADO</v>
          </cell>
          <cell r="F2416"/>
          <cell r="G2416" t="str">
            <v>PERSONAL</v>
          </cell>
          <cell r="H2416" t="str">
            <v>Josefina Ochoa</v>
          </cell>
          <cell r="I2416"/>
          <cell r="J2416" t="str">
            <v>MARTHA ELISA</v>
          </cell>
          <cell r="K2416" t="str">
            <v>VICENTE</v>
          </cell>
          <cell r="L2416" t="str">
            <v>GASPAR</v>
          </cell>
          <cell r="M2416">
            <v>10000</v>
          </cell>
          <cell r="N2416">
            <v>2.46</v>
          </cell>
          <cell r="O2416" t="str">
            <v>SEMANAL</v>
          </cell>
          <cell r="P2416">
            <v>40302</v>
          </cell>
        </row>
        <row r="2417">
          <cell r="B2417">
            <v>2480</v>
          </cell>
          <cell r="C2417"/>
          <cell r="D2417" t="str">
            <v>C</v>
          </cell>
          <cell r="E2417" t="str">
            <v>LIQUIDADO</v>
          </cell>
          <cell r="F2417"/>
          <cell r="G2417" t="str">
            <v>PERSONAL</v>
          </cell>
          <cell r="H2417" t="str">
            <v>Monica Flores Mendoza (DF)</v>
          </cell>
          <cell r="I2417"/>
          <cell r="J2417" t="str">
            <v>MONICA ISABEL</v>
          </cell>
          <cell r="K2417" t="str">
            <v>GARCIA</v>
          </cell>
          <cell r="L2417" t="str">
            <v>JIMENEZ</v>
          </cell>
          <cell r="M2417">
            <v>3000</v>
          </cell>
          <cell r="N2417">
            <v>2.95</v>
          </cell>
          <cell r="O2417" t="str">
            <v>SEMANAL</v>
          </cell>
          <cell r="P2417">
            <v>40302</v>
          </cell>
        </row>
        <row r="2418">
          <cell r="B2418">
            <v>2481</v>
          </cell>
          <cell r="C2418"/>
          <cell r="D2418" t="str">
            <v>B</v>
          </cell>
          <cell r="E2418" t="str">
            <v>LIQUIDADO</v>
          </cell>
          <cell r="F2418"/>
          <cell r="G2418" t="str">
            <v>PERSONAL</v>
          </cell>
          <cell r="H2418" t="str">
            <v>Josefina Ochoa</v>
          </cell>
          <cell r="I2418"/>
          <cell r="J2418" t="str">
            <v>GUSTAVO</v>
          </cell>
          <cell r="K2418" t="str">
            <v>GASCA</v>
          </cell>
          <cell r="L2418" t="str">
            <v>ZOQUIAPA</v>
          </cell>
          <cell r="M2418">
            <v>3000</v>
          </cell>
          <cell r="N2418">
            <v>2.95</v>
          </cell>
          <cell r="O2418" t="str">
            <v>SEMANAL</v>
          </cell>
          <cell r="P2418">
            <v>40302</v>
          </cell>
        </row>
        <row r="2419">
          <cell r="B2419">
            <v>2482</v>
          </cell>
          <cell r="C2419"/>
          <cell r="D2419" t="str">
            <v>B</v>
          </cell>
          <cell r="E2419" t="str">
            <v>LIQUIDADO</v>
          </cell>
          <cell r="F2419"/>
          <cell r="G2419" t="str">
            <v>PERSONAL</v>
          </cell>
          <cell r="H2419" t="str">
            <v>Marcela Lopez Munoz</v>
          </cell>
          <cell r="I2419"/>
          <cell r="J2419" t="str">
            <v>MARIA JUANA</v>
          </cell>
          <cell r="K2419" t="str">
            <v>BERNAL</v>
          </cell>
          <cell r="L2419" t="str">
            <v>FLORES</v>
          </cell>
          <cell r="M2419">
            <v>5000</v>
          </cell>
          <cell r="N2419">
            <v>2.7</v>
          </cell>
          <cell r="O2419" t="str">
            <v>SEMANAL</v>
          </cell>
          <cell r="P2419">
            <v>40302</v>
          </cell>
        </row>
        <row r="2420">
          <cell r="B2420">
            <v>2483</v>
          </cell>
          <cell r="C2420"/>
          <cell r="D2420" t="str">
            <v>C</v>
          </cell>
          <cell r="E2420" t="str">
            <v>LIQUIDADO</v>
          </cell>
          <cell r="F2420"/>
          <cell r="G2420" t="str">
            <v>PERSONAL</v>
          </cell>
          <cell r="H2420" t="str">
            <v>Administracion</v>
          </cell>
          <cell r="I2420"/>
          <cell r="J2420" t="str">
            <v>COMERCIALIZADORA ARVIMA, SA DE CV.</v>
          </cell>
          <cell r="K2420" t="str">
            <v>REPRESENTANTE LEGAL,</v>
          </cell>
          <cell r="L2420" t="str">
            <v>ANDRES MICHELE VINAY FLORES</v>
          </cell>
          <cell r="M2420">
            <v>50000</v>
          </cell>
          <cell r="N2420">
            <v>3</v>
          </cell>
          <cell r="O2420" t="str">
            <v>MENSUAL</v>
          </cell>
          <cell r="P2420">
            <v>40302</v>
          </cell>
        </row>
        <row r="2421">
          <cell r="B2421">
            <v>2484</v>
          </cell>
          <cell r="C2421"/>
          <cell r="D2421" t="str">
            <v>D</v>
          </cell>
          <cell r="E2421" t="str">
            <v>LIQUIDADO</v>
          </cell>
          <cell r="F2421"/>
          <cell r="G2421" t="str">
            <v>PERSONAL</v>
          </cell>
          <cell r="H2421" t="str">
            <v>Angelica Tabares Lopez</v>
          </cell>
          <cell r="I2421"/>
          <cell r="J2421" t="str">
            <v>ALBERTO</v>
          </cell>
          <cell r="K2421" t="str">
            <v>MORALES</v>
          </cell>
          <cell r="L2421" t="str">
            <v>SOTO</v>
          </cell>
          <cell r="M2421">
            <v>8000</v>
          </cell>
          <cell r="N2421">
            <v>2.52</v>
          </cell>
          <cell r="O2421" t="str">
            <v>SEMANAL</v>
          </cell>
          <cell r="P2421">
            <v>40302</v>
          </cell>
        </row>
        <row r="2422">
          <cell r="B2422">
            <v>2485</v>
          </cell>
          <cell r="C2422"/>
          <cell r="D2422" t="str">
            <v>D</v>
          </cell>
          <cell r="E2422" t="str">
            <v>LIQUIDADO</v>
          </cell>
          <cell r="F2422"/>
          <cell r="G2422" t="str">
            <v>PERSONAL</v>
          </cell>
          <cell r="H2422" t="str">
            <v>Angelica Tabares Lopez</v>
          </cell>
          <cell r="I2422"/>
          <cell r="J2422" t="str">
            <v>LUIS ENRIQUE</v>
          </cell>
          <cell r="K2422" t="str">
            <v>MERCADO</v>
          </cell>
          <cell r="L2422" t="str">
            <v>VARELA</v>
          </cell>
          <cell r="M2422">
            <v>8000</v>
          </cell>
          <cell r="N2422">
            <v>2.52</v>
          </cell>
          <cell r="O2422" t="str">
            <v>SEMANAL</v>
          </cell>
          <cell r="P2422">
            <v>40302</v>
          </cell>
        </row>
        <row r="2423">
          <cell r="B2423">
            <v>2486</v>
          </cell>
          <cell r="C2423"/>
          <cell r="D2423" t="str">
            <v>B</v>
          </cell>
          <cell r="E2423" t="str">
            <v>LIQUIDADO</v>
          </cell>
          <cell r="F2423"/>
          <cell r="G2423" t="str">
            <v>PERSONAL</v>
          </cell>
          <cell r="H2423" t="str">
            <v>Angelica Tabares Lopez</v>
          </cell>
          <cell r="I2423"/>
          <cell r="J2423" t="str">
            <v>SANDRA DONAJI</v>
          </cell>
          <cell r="K2423" t="str">
            <v>CRUZ</v>
          </cell>
          <cell r="L2423" t="str">
            <v>GOMEZ</v>
          </cell>
          <cell r="M2423">
            <v>6000</v>
          </cell>
          <cell r="N2423">
            <v>2.59</v>
          </cell>
          <cell r="O2423" t="str">
            <v>SEMANAL</v>
          </cell>
          <cell r="P2423">
            <v>40302</v>
          </cell>
        </row>
        <row r="2424">
          <cell r="B2424">
            <v>2487</v>
          </cell>
          <cell r="C2424"/>
          <cell r="D2424" t="str">
            <v>D</v>
          </cell>
          <cell r="E2424" t="str">
            <v>COBRANZA EXTERNA</v>
          </cell>
          <cell r="F2424"/>
          <cell r="G2424" t="str">
            <v>PERSONAL</v>
          </cell>
          <cell r="H2424" t="str">
            <v>Angelica Tabares Lopez</v>
          </cell>
          <cell r="I2424"/>
          <cell r="J2424" t="str">
            <v>JULIO CESAR</v>
          </cell>
          <cell r="K2424" t="str">
            <v>JUAREZ</v>
          </cell>
          <cell r="L2424" t="str">
            <v>CAYETANO</v>
          </cell>
          <cell r="M2424">
            <v>6000</v>
          </cell>
          <cell r="N2424">
            <v>2.59</v>
          </cell>
          <cell r="O2424" t="str">
            <v>SEMANAL</v>
          </cell>
          <cell r="P2424">
            <v>40302</v>
          </cell>
        </row>
        <row r="2425">
          <cell r="B2425">
            <v>2488</v>
          </cell>
          <cell r="C2425"/>
          <cell r="D2425" t="str">
            <v>D</v>
          </cell>
          <cell r="E2425" t="str">
            <v>LIQUIDADO</v>
          </cell>
          <cell r="F2425"/>
          <cell r="G2425" t="str">
            <v>PERSONAL</v>
          </cell>
          <cell r="H2425" t="str">
            <v>Josefina Ochoa</v>
          </cell>
          <cell r="I2425"/>
          <cell r="J2425" t="str">
            <v>JAVIER</v>
          </cell>
          <cell r="K2425" t="str">
            <v>LEYVA</v>
          </cell>
          <cell r="L2425" t="str">
            <v>OJEDA</v>
          </cell>
          <cell r="M2425">
            <v>5000</v>
          </cell>
          <cell r="N2425">
            <v>2.7</v>
          </cell>
          <cell r="O2425" t="str">
            <v>SEMANAL</v>
          </cell>
          <cell r="P2425">
            <v>40302</v>
          </cell>
        </row>
        <row r="2426">
          <cell r="B2426">
            <v>2489</v>
          </cell>
          <cell r="C2426"/>
          <cell r="D2426" t="str">
            <v>B</v>
          </cell>
          <cell r="E2426" t="str">
            <v>LIQUIDADO</v>
          </cell>
          <cell r="F2426"/>
          <cell r="G2426" t="str">
            <v>PERSONAL</v>
          </cell>
          <cell r="H2426" t="str">
            <v>Josefina Ochoa</v>
          </cell>
          <cell r="I2426"/>
          <cell r="J2426" t="str">
            <v>IGNACIO</v>
          </cell>
          <cell r="K2426" t="str">
            <v>QUIROZ</v>
          </cell>
          <cell r="L2426" t="str">
            <v>AGUILAR</v>
          </cell>
          <cell r="M2426">
            <v>70000</v>
          </cell>
          <cell r="N2426">
            <v>1.73</v>
          </cell>
          <cell r="O2426" t="str">
            <v>SEMANAL</v>
          </cell>
          <cell r="P2426">
            <v>40303</v>
          </cell>
        </row>
        <row r="2427">
          <cell r="B2427">
            <v>2490</v>
          </cell>
          <cell r="C2427"/>
          <cell r="D2427" t="str">
            <v>D</v>
          </cell>
          <cell r="E2427" t="str">
            <v>LIQUIDADO</v>
          </cell>
          <cell r="F2427"/>
          <cell r="G2427" t="str">
            <v>PERSONAL</v>
          </cell>
          <cell r="H2427" t="str">
            <v>Marcela Lopez Munoz</v>
          </cell>
          <cell r="I2427"/>
          <cell r="J2427" t="str">
            <v>ALICIA TRINIDAD</v>
          </cell>
          <cell r="K2427" t="str">
            <v>ESCARELA</v>
          </cell>
          <cell r="L2427" t="str">
            <v>RIOVALLE</v>
          </cell>
          <cell r="M2427">
            <v>20000</v>
          </cell>
          <cell r="N2427">
            <v>2.31</v>
          </cell>
          <cell r="O2427" t="str">
            <v>SEMANAL</v>
          </cell>
          <cell r="P2427">
            <v>40303</v>
          </cell>
        </row>
        <row r="2428">
          <cell r="B2428">
            <v>2491</v>
          </cell>
          <cell r="C2428"/>
          <cell r="D2428" t="str">
            <v>B</v>
          </cell>
          <cell r="E2428" t="str">
            <v>LIQUIDADO</v>
          </cell>
          <cell r="F2428"/>
          <cell r="G2428" t="str">
            <v>PERSONAL</v>
          </cell>
          <cell r="H2428" t="str">
            <v>Josefina Ochoa</v>
          </cell>
          <cell r="I2428"/>
          <cell r="J2428" t="str">
            <v>JOSE ADRIAN</v>
          </cell>
          <cell r="K2428" t="str">
            <v>ESCOTO</v>
          </cell>
          <cell r="L2428" t="str">
            <v>PADILLA</v>
          </cell>
          <cell r="M2428">
            <v>5000</v>
          </cell>
          <cell r="N2428">
            <v>2.7</v>
          </cell>
          <cell r="O2428" t="str">
            <v>SEMANAL</v>
          </cell>
          <cell r="P2428">
            <v>40304</v>
          </cell>
        </row>
        <row r="2429">
          <cell r="B2429">
            <v>2492</v>
          </cell>
          <cell r="C2429"/>
          <cell r="D2429" t="str">
            <v>D</v>
          </cell>
          <cell r="E2429" t="str">
            <v>LIQUIDADO</v>
          </cell>
          <cell r="F2429"/>
          <cell r="G2429" t="str">
            <v>PERSONAL</v>
          </cell>
          <cell r="H2429" t="str">
            <v>Josefina Ochoa</v>
          </cell>
          <cell r="I2429"/>
          <cell r="J2429" t="str">
            <v>NANCY</v>
          </cell>
          <cell r="K2429" t="str">
            <v>ESPINOSA</v>
          </cell>
          <cell r="L2429" t="str">
            <v>LOPEZ</v>
          </cell>
          <cell r="M2429">
            <v>8000</v>
          </cell>
          <cell r="N2429">
            <v>2.52</v>
          </cell>
          <cell r="O2429" t="str">
            <v>SEMANAL</v>
          </cell>
          <cell r="P2429">
            <v>40304</v>
          </cell>
        </row>
        <row r="2430">
          <cell r="B2430">
            <v>2493</v>
          </cell>
          <cell r="C2430"/>
          <cell r="D2430" t="str">
            <v>B</v>
          </cell>
          <cell r="E2430" t="str">
            <v>LIQUIDADO</v>
          </cell>
          <cell r="F2430"/>
          <cell r="G2430" t="str">
            <v>PERSONAL</v>
          </cell>
          <cell r="H2430" t="str">
            <v>Angelica Tabares Lopez</v>
          </cell>
          <cell r="I2430"/>
          <cell r="J2430" t="str">
            <v>ADRIANA</v>
          </cell>
          <cell r="K2430" t="str">
            <v>ANDRES</v>
          </cell>
          <cell r="L2430" t="str">
            <v>MENDEZ</v>
          </cell>
          <cell r="M2430">
            <v>8000</v>
          </cell>
          <cell r="N2430">
            <v>2.52</v>
          </cell>
          <cell r="O2430" t="str">
            <v>SEMANAL</v>
          </cell>
          <cell r="P2430">
            <v>40304</v>
          </cell>
        </row>
        <row r="2431">
          <cell r="B2431">
            <v>2494</v>
          </cell>
          <cell r="C2431"/>
          <cell r="D2431" t="str">
            <v>C</v>
          </cell>
          <cell r="E2431" t="str">
            <v>LIQUIDADO</v>
          </cell>
          <cell r="F2431"/>
          <cell r="G2431" t="str">
            <v>PERSONAL</v>
          </cell>
          <cell r="H2431" t="str">
            <v>Marcela Lopez Munoz</v>
          </cell>
          <cell r="I2431"/>
          <cell r="J2431" t="str">
            <v>GERARDO</v>
          </cell>
          <cell r="K2431" t="str">
            <v>TELLO</v>
          </cell>
          <cell r="L2431" t="str">
            <v>FLORES</v>
          </cell>
          <cell r="M2431">
            <v>7500</v>
          </cell>
          <cell r="N2431">
            <v>2.5499999999999998</v>
          </cell>
          <cell r="O2431" t="str">
            <v>SEMANAL</v>
          </cell>
          <cell r="P2431">
            <v>40304</v>
          </cell>
        </row>
        <row r="2432">
          <cell r="B2432">
            <v>2495</v>
          </cell>
          <cell r="C2432"/>
          <cell r="D2432" t="str">
            <v>A</v>
          </cell>
          <cell r="E2432" t="str">
            <v>LIQUIDADO</v>
          </cell>
          <cell r="F2432"/>
          <cell r="G2432" t="str">
            <v>PERSONAL</v>
          </cell>
          <cell r="H2432" t="str">
            <v>Marcela Lopez Munoz</v>
          </cell>
          <cell r="I2432"/>
          <cell r="J2432" t="str">
            <v>MARCO ANTONIO</v>
          </cell>
          <cell r="K2432" t="str">
            <v>BARRON</v>
          </cell>
          <cell r="L2432" t="str">
            <v>RODRIGUEZ</v>
          </cell>
          <cell r="M2432">
            <v>7000</v>
          </cell>
          <cell r="N2432">
            <v>2.57</v>
          </cell>
          <cell r="O2432" t="str">
            <v>SEMANAL</v>
          </cell>
          <cell r="P2432">
            <v>40304</v>
          </cell>
        </row>
        <row r="2433">
          <cell r="B2433">
            <v>2497</v>
          </cell>
          <cell r="C2433"/>
          <cell r="D2433" t="str">
            <v>B</v>
          </cell>
          <cell r="E2433" t="str">
            <v>LIQUIDADO</v>
          </cell>
          <cell r="F2433"/>
          <cell r="G2433" t="str">
            <v>PERSONAL</v>
          </cell>
          <cell r="H2433" t="str">
            <v>Josefina Ochoa</v>
          </cell>
          <cell r="I2433"/>
          <cell r="J2433" t="str">
            <v>MARIA GUADALUPE</v>
          </cell>
          <cell r="K2433" t="str">
            <v>GARCIA</v>
          </cell>
          <cell r="L2433" t="str">
            <v>OCHOA</v>
          </cell>
          <cell r="M2433">
            <v>12000</v>
          </cell>
          <cell r="N2433">
            <v>2.06</v>
          </cell>
          <cell r="O2433" t="str">
            <v>SEMANAL</v>
          </cell>
          <cell r="P2433">
            <v>40305</v>
          </cell>
        </row>
        <row r="2434">
          <cell r="B2434">
            <v>2498</v>
          </cell>
          <cell r="C2434"/>
          <cell r="D2434" t="str">
            <v>D</v>
          </cell>
          <cell r="E2434" t="str">
            <v>LIQUIDADO</v>
          </cell>
          <cell r="F2434"/>
          <cell r="G2434" t="str">
            <v>PERSONAL</v>
          </cell>
          <cell r="H2434" t="str">
            <v>Josefina Ochoa</v>
          </cell>
          <cell r="I2434"/>
          <cell r="J2434" t="str">
            <v>JOSE ANTONIO</v>
          </cell>
          <cell r="K2434" t="str">
            <v>NAVARRO</v>
          </cell>
          <cell r="L2434" t="str">
            <v>TAPIA</v>
          </cell>
          <cell r="M2434">
            <v>15000</v>
          </cell>
          <cell r="N2434">
            <v>4.08</v>
          </cell>
          <cell r="O2434" t="str">
            <v>CATORCENAL</v>
          </cell>
          <cell r="P2434">
            <v>40305</v>
          </cell>
        </row>
        <row r="2435">
          <cell r="B2435">
            <v>2499</v>
          </cell>
          <cell r="C2435"/>
          <cell r="D2435" t="str">
            <v>D</v>
          </cell>
          <cell r="E2435" t="str">
            <v>LIQUIDADO</v>
          </cell>
          <cell r="F2435"/>
          <cell r="G2435" t="str">
            <v>PERSONAL</v>
          </cell>
          <cell r="H2435" t="str">
            <v>Josefina Ochoa</v>
          </cell>
          <cell r="I2435"/>
          <cell r="J2435" t="str">
            <v>SERGIO</v>
          </cell>
          <cell r="K2435" t="str">
            <v>SANCHEZ</v>
          </cell>
          <cell r="L2435" t="str">
            <v>GARCIA</v>
          </cell>
          <cell r="M2435">
            <v>3000</v>
          </cell>
          <cell r="N2435">
            <v>2.95</v>
          </cell>
          <cell r="O2435" t="str">
            <v>SEMANAL</v>
          </cell>
          <cell r="P2435">
            <v>40305</v>
          </cell>
        </row>
        <row r="2436">
          <cell r="B2436">
            <v>2500</v>
          </cell>
          <cell r="C2436"/>
          <cell r="D2436" t="str">
            <v>B</v>
          </cell>
          <cell r="E2436" t="str">
            <v>LIQUIDADO</v>
          </cell>
          <cell r="F2436"/>
          <cell r="G2436" t="str">
            <v>PERSONAL</v>
          </cell>
          <cell r="H2436" t="str">
            <v>Administracion</v>
          </cell>
          <cell r="I2436"/>
          <cell r="J2436" t="str">
            <v>RAUL</v>
          </cell>
          <cell r="K2436" t="str">
            <v>RODRIGUEZ</v>
          </cell>
          <cell r="L2436" t="str">
            <v>YZQUIERDO</v>
          </cell>
          <cell r="M2436">
            <v>35000</v>
          </cell>
          <cell r="N2436">
            <v>4.5999999999999996</v>
          </cell>
          <cell r="O2436" t="str">
            <v>MENSUAL</v>
          </cell>
          <cell r="P2436">
            <v>40304</v>
          </cell>
        </row>
        <row r="2437">
          <cell r="B2437">
            <v>2501</v>
          </cell>
          <cell r="C2437"/>
          <cell r="D2437" t="str">
            <v>B</v>
          </cell>
          <cell r="E2437" t="str">
            <v>LIQUIDADO</v>
          </cell>
          <cell r="F2437"/>
          <cell r="G2437" t="str">
            <v>PERSONAL</v>
          </cell>
          <cell r="H2437" t="str">
            <v>Administracion</v>
          </cell>
          <cell r="I2437"/>
          <cell r="J2437" t="str">
            <v>Federico</v>
          </cell>
          <cell r="K2437" t="str">
            <v>Sanchez</v>
          </cell>
          <cell r="L2437" t="str">
            <v>Reyes</v>
          </cell>
          <cell r="M2437">
            <v>11000</v>
          </cell>
          <cell r="N2437">
            <v>2.5</v>
          </cell>
          <cell r="O2437" t="str">
            <v>MENSUAL</v>
          </cell>
          <cell r="P2437">
            <v>40304</v>
          </cell>
        </row>
        <row r="2438">
          <cell r="B2438">
            <v>2502</v>
          </cell>
          <cell r="C2438"/>
          <cell r="D2438" t="str">
            <v>D</v>
          </cell>
          <cell r="E2438" t="str">
            <v>LIQUIDADO</v>
          </cell>
          <cell r="F2438"/>
          <cell r="G2438" t="str">
            <v>PERSONAL</v>
          </cell>
          <cell r="H2438" t="str">
            <v>Pedro Solano Quiroz</v>
          </cell>
          <cell r="I2438"/>
          <cell r="J2438" t="str">
            <v>Juan Rosendo</v>
          </cell>
          <cell r="K2438" t="str">
            <v>Estrada</v>
          </cell>
          <cell r="L2438"/>
          <cell r="M2438">
            <v>4000</v>
          </cell>
          <cell r="N2438">
            <v>2.78</v>
          </cell>
          <cell r="O2438" t="str">
            <v>SEMANAL</v>
          </cell>
          <cell r="P2438">
            <v>40306</v>
          </cell>
        </row>
        <row r="2439">
          <cell r="B2439">
            <v>2503</v>
          </cell>
          <cell r="C2439"/>
          <cell r="D2439" t="str">
            <v>B</v>
          </cell>
          <cell r="E2439" t="str">
            <v>LIQUIDADO</v>
          </cell>
          <cell r="F2439"/>
          <cell r="G2439" t="str">
            <v>PERSONAL</v>
          </cell>
          <cell r="H2439" t="str">
            <v>Marcela Lopez Munoz</v>
          </cell>
          <cell r="I2439"/>
          <cell r="J2439" t="str">
            <v>EDUARDO</v>
          </cell>
          <cell r="K2439" t="str">
            <v>REYES</v>
          </cell>
          <cell r="L2439" t="str">
            <v>CARRILLO</v>
          </cell>
          <cell r="M2439">
            <v>8000</v>
          </cell>
          <cell r="N2439">
            <v>2.52</v>
          </cell>
          <cell r="O2439" t="str">
            <v>SEMANAL</v>
          </cell>
          <cell r="P2439">
            <v>40308</v>
          </cell>
        </row>
        <row r="2440">
          <cell r="B2440">
            <v>2505</v>
          </cell>
          <cell r="C2440"/>
          <cell r="D2440" t="str">
            <v>A</v>
          </cell>
          <cell r="E2440" t="str">
            <v>LIQUIDADO</v>
          </cell>
          <cell r="F2440"/>
          <cell r="G2440" t="str">
            <v>PERSONAL</v>
          </cell>
          <cell r="H2440" t="str">
            <v>Angelica Tabares Lopez</v>
          </cell>
          <cell r="I2440"/>
          <cell r="J2440" t="str">
            <v>MARIA ANGELICA</v>
          </cell>
          <cell r="K2440" t="str">
            <v>JIMENEZ</v>
          </cell>
          <cell r="L2440" t="str">
            <v>FRANCISCO</v>
          </cell>
          <cell r="M2440">
            <v>3000</v>
          </cell>
          <cell r="N2440">
            <v>2.95</v>
          </cell>
          <cell r="O2440" t="str">
            <v>SEMANAL</v>
          </cell>
          <cell r="P2440">
            <v>40308</v>
          </cell>
        </row>
        <row r="2441">
          <cell r="B2441">
            <v>2506</v>
          </cell>
          <cell r="C2441"/>
          <cell r="D2441" t="str">
            <v>B</v>
          </cell>
          <cell r="E2441" t="str">
            <v>LIQUIDADO</v>
          </cell>
          <cell r="F2441"/>
          <cell r="G2441" t="str">
            <v>PERSONAL</v>
          </cell>
          <cell r="H2441" t="str">
            <v>Angelica Tabares Lopez</v>
          </cell>
          <cell r="I2441"/>
          <cell r="J2441" t="str">
            <v>YANET</v>
          </cell>
          <cell r="K2441" t="str">
            <v>ALVAREZ</v>
          </cell>
          <cell r="L2441" t="str">
            <v>VILLEDA</v>
          </cell>
          <cell r="M2441">
            <v>5000</v>
          </cell>
          <cell r="N2441">
            <v>2.7</v>
          </cell>
          <cell r="O2441" t="str">
            <v>SEMANAL</v>
          </cell>
          <cell r="P2441">
            <v>40308</v>
          </cell>
        </row>
        <row r="2442">
          <cell r="B2442">
            <v>2507</v>
          </cell>
          <cell r="C2442"/>
          <cell r="D2442" t="str">
            <v>B</v>
          </cell>
          <cell r="E2442" t="str">
            <v>LIQUIDADO</v>
          </cell>
          <cell r="F2442"/>
          <cell r="G2442" t="str">
            <v>PERSONAL</v>
          </cell>
          <cell r="H2442" t="str">
            <v>Angelica Tabares Lopez</v>
          </cell>
          <cell r="I2442"/>
          <cell r="J2442" t="str">
            <v>ELVIA</v>
          </cell>
          <cell r="K2442" t="str">
            <v>MARTINEZ</v>
          </cell>
          <cell r="L2442" t="str">
            <v>CRUZ</v>
          </cell>
          <cell r="M2442">
            <v>6000</v>
          </cell>
          <cell r="N2442">
            <v>2.59</v>
          </cell>
          <cell r="O2442" t="str">
            <v>SEMANAL</v>
          </cell>
          <cell r="P2442">
            <v>40308</v>
          </cell>
        </row>
        <row r="2443">
          <cell r="B2443">
            <v>2508</v>
          </cell>
          <cell r="C2443"/>
          <cell r="D2443" t="str">
            <v>B</v>
          </cell>
          <cell r="E2443" t="str">
            <v>LIQUIDADO</v>
          </cell>
          <cell r="F2443"/>
          <cell r="G2443" t="str">
            <v>PERSONAL</v>
          </cell>
          <cell r="H2443" t="str">
            <v>Angelica Tabares Lopez</v>
          </cell>
          <cell r="I2443"/>
          <cell r="J2443" t="str">
            <v>MARIA ELENA</v>
          </cell>
          <cell r="K2443" t="str">
            <v>ELIAS</v>
          </cell>
          <cell r="L2443" t="str">
            <v>OSORNIO</v>
          </cell>
          <cell r="M2443">
            <v>5000</v>
          </cell>
          <cell r="N2443">
            <v>2.7</v>
          </cell>
          <cell r="O2443" t="str">
            <v>SEMANAL</v>
          </cell>
          <cell r="P2443">
            <v>40308</v>
          </cell>
        </row>
        <row r="2444">
          <cell r="B2444">
            <v>2509</v>
          </cell>
          <cell r="C2444"/>
          <cell r="D2444" t="str">
            <v>B</v>
          </cell>
          <cell r="E2444" t="str">
            <v>LIQUIDADO</v>
          </cell>
          <cell r="F2444"/>
          <cell r="G2444" t="str">
            <v>PERSONAL</v>
          </cell>
          <cell r="H2444" t="str">
            <v>Marcela Lopez Munoz</v>
          </cell>
          <cell r="I2444"/>
          <cell r="J2444" t="str">
            <v>ELENA GUADALUPE</v>
          </cell>
          <cell r="K2444" t="str">
            <v>PEREZ</v>
          </cell>
          <cell r="L2444" t="str">
            <v>RAMIREZ</v>
          </cell>
          <cell r="M2444">
            <v>6000</v>
          </cell>
          <cell r="N2444">
            <v>2.59</v>
          </cell>
          <cell r="O2444" t="str">
            <v>SEMANAL</v>
          </cell>
          <cell r="P2444">
            <v>40308</v>
          </cell>
        </row>
        <row r="2445">
          <cell r="B2445">
            <v>2510</v>
          </cell>
          <cell r="C2445"/>
          <cell r="D2445" t="str">
            <v>B</v>
          </cell>
          <cell r="E2445" t="str">
            <v>LIQUIDADO</v>
          </cell>
          <cell r="F2445"/>
          <cell r="G2445" t="str">
            <v>PERSONAL</v>
          </cell>
          <cell r="H2445" t="str">
            <v>Monica Flores Mendoza (DF)</v>
          </cell>
          <cell r="I2445"/>
          <cell r="J2445" t="str">
            <v>YOLANDA</v>
          </cell>
          <cell r="K2445" t="str">
            <v>NUNEZ</v>
          </cell>
          <cell r="L2445" t="str">
            <v>CARMONA</v>
          </cell>
          <cell r="M2445">
            <v>6000</v>
          </cell>
          <cell r="N2445">
            <v>2.59</v>
          </cell>
          <cell r="O2445" t="str">
            <v>SEMANAL</v>
          </cell>
          <cell r="P2445">
            <v>40309</v>
          </cell>
        </row>
        <row r="2446">
          <cell r="B2446">
            <v>2511</v>
          </cell>
          <cell r="C2446"/>
          <cell r="D2446" t="str">
            <v>C</v>
          </cell>
          <cell r="E2446" t="str">
            <v>LIQUIDADO</v>
          </cell>
          <cell r="F2446"/>
          <cell r="G2446" t="str">
            <v>PERSONAL</v>
          </cell>
          <cell r="H2446" t="str">
            <v>Angelica Tabares Lopez</v>
          </cell>
          <cell r="I2446"/>
          <cell r="J2446" t="str">
            <v>JESUS</v>
          </cell>
          <cell r="K2446" t="str">
            <v>GARDUNO</v>
          </cell>
          <cell r="L2446" t="str">
            <v>GARCIA</v>
          </cell>
          <cell r="M2446">
            <v>10000</v>
          </cell>
          <cell r="N2446">
            <v>2.46</v>
          </cell>
          <cell r="O2446" t="str">
            <v>SEMANAL</v>
          </cell>
          <cell r="P2446">
            <v>40310</v>
          </cell>
        </row>
        <row r="2447">
          <cell r="B2447">
            <v>2512</v>
          </cell>
          <cell r="C2447"/>
          <cell r="D2447" t="str">
            <v>C</v>
          </cell>
          <cell r="E2447" t="str">
            <v>LIQUIDADO</v>
          </cell>
          <cell r="F2447"/>
          <cell r="G2447" t="str">
            <v>PERSONAL</v>
          </cell>
          <cell r="H2447" t="str">
            <v>Monica Flores Mendoza (DF)</v>
          </cell>
          <cell r="I2447"/>
          <cell r="J2447" t="str">
            <v>MARIA ANGELICA</v>
          </cell>
          <cell r="K2447" t="str">
            <v>LOPEZ</v>
          </cell>
          <cell r="L2447" t="str">
            <v>CARINO</v>
          </cell>
          <cell r="M2447">
            <v>8000</v>
          </cell>
          <cell r="N2447">
            <v>2.52</v>
          </cell>
          <cell r="O2447" t="str">
            <v>SEMANAL</v>
          </cell>
          <cell r="P2447">
            <v>40310</v>
          </cell>
        </row>
        <row r="2448">
          <cell r="B2448">
            <v>2513</v>
          </cell>
          <cell r="C2448"/>
          <cell r="D2448" t="str">
            <v>D</v>
          </cell>
          <cell r="E2448" t="str">
            <v>LIQUIDADO</v>
          </cell>
          <cell r="F2448"/>
          <cell r="G2448" t="str">
            <v>PERSONAL</v>
          </cell>
          <cell r="H2448" t="str">
            <v>Josefina Ochoa</v>
          </cell>
          <cell r="I2448"/>
          <cell r="J2448" t="str">
            <v>JESUS</v>
          </cell>
          <cell r="K2448" t="str">
            <v>ESQUIVEL</v>
          </cell>
          <cell r="L2448" t="str">
            <v>GALLEGOS</v>
          </cell>
          <cell r="M2448">
            <v>18000</v>
          </cell>
          <cell r="N2448">
            <v>2.3199999999999998</v>
          </cell>
          <cell r="O2448" t="str">
            <v>SEMANAL</v>
          </cell>
          <cell r="P2448">
            <v>40310</v>
          </cell>
        </row>
        <row r="2449">
          <cell r="B2449">
            <v>2514</v>
          </cell>
          <cell r="C2449"/>
          <cell r="D2449" t="str">
            <v>D</v>
          </cell>
          <cell r="E2449" t="str">
            <v>LIQUIDADO</v>
          </cell>
          <cell r="F2449"/>
          <cell r="G2449" t="str">
            <v>PERSONAL</v>
          </cell>
          <cell r="H2449" t="str">
            <v>Josefina Ochoa</v>
          </cell>
          <cell r="I2449"/>
          <cell r="J2449" t="str">
            <v>FERNANDO</v>
          </cell>
          <cell r="K2449" t="str">
            <v>GARCIA</v>
          </cell>
          <cell r="L2449" t="str">
            <v>LOPEZ</v>
          </cell>
          <cell r="M2449">
            <v>9000</v>
          </cell>
          <cell r="N2449">
            <v>4.34</v>
          </cell>
          <cell r="O2449" t="str">
            <v>CATORCENAL</v>
          </cell>
          <cell r="P2449">
            <v>40310</v>
          </cell>
        </row>
        <row r="2450">
          <cell r="B2450">
            <v>2515</v>
          </cell>
          <cell r="C2450"/>
          <cell r="D2450" t="str">
            <v>D</v>
          </cell>
          <cell r="E2450" t="str">
            <v>LIQUIDADO</v>
          </cell>
          <cell r="F2450"/>
          <cell r="G2450" t="str">
            <v>PERSONAL</v>
          </cell>
          <cell r="H2450" t="str">
            <v>Josefina Ochoa</v>
          </cell>
          <cell r="I2450"/>
          <cell r="J2450" t="str">
            <v>MARIA GUADALUPE</v>
          </cell>
          <cell r="K2450" t="str">
            <v>ALANIZ</v>
          </cell>
          <cell r="L2450" t="str">
            <v>NUNEZ</v>
          </cell>
          <cell r="M2450">
            <v>5000</v>
          </cell>
          <cell r="N2450">
            <v>2.7</v>
          </cell>
          <cell r="O2450" t="str">
            <v>SEMANAL</v>
          </cell>
          <cell r="P2450">
            <v>40310</v>
          </cell>
        </row>
        <row r="2451">
          <cell r="B2451">
            <v>2517</v>
          </cell>
          <cell r="C2451"/>
          <cell r="D2451" t="str">
            <v>D</v>
          </cell>
          <cell r="E2451" t="str">
            <v>LIQUIDADO</v>
          </cell>
          <cell r="F2451"/>
          <cell r="G2451" t="str">
            <v>PERSONAL</v>
          </cell>
          <cell r="H2451" t="str">
            <v>Marcela Lopez Munoz</v>
          </cell>
          <cell r="I2451"/>
          <cell r="J2451" t="str">
            <v>OCTAVIO</v>
          </cell>
          <cell r="K2451" t="str">
            <v>ALFARO</v>
          </cell>
          <cell r="L2451" t="str">
            <v>BECERRA</v>
          </cell>
          <cell r="M2451">
            <v>11000</v>
          </cell>
          <cell r="N2451">
            <v>4.75</v>
          </cell>
          <cell r="O2451" t="str">
            <v>CATORCENAL</v>
          </cell>
          <cell r="P2451">
            <v>40310</v>
          </cell>
        </row>
        <row r="2452">
          <cell r="B2452">
            <v>2518</v>
          </cell>
          <cell r="C2452"/>
          <cell r="D2452" t="str">
            <v>D</v>
          </cell>
          <cell r="E2452" t="str">
            <v>ACTIVO</v>
          </cell>
          <cell r="F2452"/>
          <cell r="G2452" t="str">
            <v>PERSONAL</v>
          </cell>
          <cell r="H2452" t="str">
            <v>Angelica Tabares Lopez</v>
          </cell>
          <cell r="I2452"/>
          <cell r="J2452" t="str">
            <v>ALBERTO</v>
          </cell>
          <cell r="K2452" t="str">
            <v>SALGADO</v>
          </cell>
          <cell r="L2452" t="str">
            <v>BENITEZ</v>
          </cell>
          <cell r="M2452">
            <v>11000</v>
          </cell>
          <cell r="N2452">
            <v>2.37</v>
          </cell>
          <cell r="O2452" t="str">
            <v>SEMANAL</v>
          </cell>
          <cell r="P2452">
            <v>40310</v>
          </cell>
        </row>
        <row r="2453">
          <cell r="B2453">
            <v>2519</v>
          </cell>
          <cell r="C2453"/>
          <cell r="D2453" t="str">
            <v>B</v>
          </cell>
          <cell r="E2453" t="str">
            <v>LIQUIDADO</v>
          </cell>
          <cell r="F2453"/>
          <cell r="G2453" t="str">
            <v>PERSONAL</v>
          </cell>
          <cell r="H2453" t="str">
            <v>Marcela Lopez Munoz</v>
          </cell>
          <cell r="I2453"/>
          <cell r="J2453" t="str">
            <v>VERONICA</v>
          </cell>
          <cell r="K2453" t="str">
            <v>SAUCEDO</v>
          </cell>
          <cell r="L2453" t="str">
            <v>RODRIGUEZ</v>
          </cell>
          <cell r="M2453">
            <v>15000</v>
          </cell>
          <cell r="N2453">
            <v>2.04</v>
          </cell>
          <cell r="O2453" t="str">
            <v>SEMANAL</v>
          </cell>
          <cell r="P2453">
            <v>40311</v>
          </cell>
        </row>
        <row r="2454">
          <cell r="B2454">
            <v>2520</v>
          </cell>
          <cell r="C2454"/>
          <cell r="D2454" t="str">
            <v>C</v>
          </cell>
          <cell r="E2454" t="str">
            <v>LIQUIDADO</v>
          </cell>
          <cell r="F2454"/>
          <cell r="G2454" t="str">
            <v>PERSONAL</v>
          </cell>
          <cell r="H2454" t="str">
            <v>Marcela Lopez Munoz</v>
          </cell>
          <cell r="I2454"/>
          <cell r="J2454" t="str">
            <v>MARIA MARTHA</v>
          </cell>
          <cell r="K2454" t="str">
            <v>JIMENEZ</v>
          </cell>
          <cell r="L2454" t="str">
            <v>FLORES</v>
          </cell>
          <cell r="M2454">
            <v>8000</v>
          </cell>
          <cell r="N2454">
            <v>2.52</v>
          </cell>
          <cell r="O2454" t="str">
            <v>SEMANAL</v>
          </cell>
          <cell r="P2454">
            <v>40311</v>
          </cell>
        </row>
        <row r="2455">
          <cell r="B2455">
            <v>2521</v>
          </cell>
          <cell r="C2455"/>
          <cell r="D2455" t="str">
            <v>B</v>
          </cell>
          <cell r="E2455" t="str">
            <v>LIQUIDADO</v>
          </cell>
          <cell r="F2455"/>
          <cell r="G2455" t="str">
            <v>PERSONAL</v>
          </cell>
          <cell r="H2455" t="str">
            <v>Marcela Lopez Munoz</v>
          </cell>
          <cell r="I2455"/>
          <cell r="J2455" t="str">
            <v>BERTA MARGARITA</v>
          </cell>
          <cell r="K2455" t="str">
            <v>SALAS</v>
          </cell>
          <cell r="L2455" t="str">
            <v>RUBIO</v>
          </cell>
          <cell r="M2455">
            <v>4000</v>
          </cell>
          <cell r="N2455">
            <v>2.78</v>
          </cell>
          <cell r="O2455" t="str">
            <v>SEMANAL</v>
          </cell>
          <cell r="P2455">
            <v>40311</v>
          </cell>
        </row>
        <row r="2456">
          <cell r="B2456">
            <v>2522</v>
          </cell>
          <cell r="C2456"/>
          <cell r="D2456" t="str">
            <v>D</v>
          </cell>
          <cell r="E2456" t="str">
            <v>LIQUIDADO</v>
          </cell>
          <cell r="F2456"/>
          <cell r="G2456" t="str">
            <v>PERSONAL</v>
          </cell>
          <cell r="H2456" t="str">
            <v>Marcela Lopez Munoz</v>
          </cell>
          <cell r="I2456"/>
          <cell r="J2456" t="str">
            <v>ANGELICA</v>
          </cell>
          <cell r="K2456" t="str">
            <v>GOMEZ</v>
          </cell>
          <cell r="L2456" t="str">
            <v>SANTANA</v>
          </cell>
          <cell r="M2456">
            <v>3000</v>
          </cell>
          <cell r="N2456">
            <v>2.95</v>
          </cell>
          <cell r="O2456" t="str">
            <v>SEMANAL</v>
          </cell>
          <cell r="P2456">
            <v>40311</v>
          </cell>
        </row>
        <row r="2457">
          <cell r="B2457">
            <v>2523</v>
          </cell>
          <cell r="C2457"/>
          <cell r="D2457" t="str">
            <v>D</v>
          </cell>
          <cell r="E2457" t="str">
            <v>LIQUIDADO</v>
          </cell>
          <cell r="F2457"/>
          <cell r="G2457" t="str">
            <v>PERSONAL</v>
          </cell>
          <cell r="H2457" t="str">
            <v>Angelica Tabares Lopez</v>
          </cell>
          <cell r="I2457"/>
          <cell r="J2457" t="str">
            <v>MARIA EUGENIA</v>
          </cell>
          <cell r="K2457" t="str">
            <v>PEREZ</v>
          </cell>
          <cell r="L2457" t="str">
            <v>CRUZ</v>
          </cell>
          <cell r="M2457">
            <v>10000</v>
          </cell>
          <cell r="N2457">
            <v>2.46</v>
          </cell>
          <cell r="O2457" t="str">
            <v>SEMANAL</v>
          </cell>
          <cell r="P2457">
            <v>40311</v>
          </cell>
        </row>
        <row r="2458">
          <cell r="B2458">
            <v>2524</v>
          </cell>
          <cell r="C2458"/>
          <cell r="D2458" t="str">
            <v>B</v>
          </cell>
          <cell r="E2458" t="str">
            <v>LIQUIDADO</v>
          </cell>
          <cell r="F2458"/>
          <cell r="G2458" t="str">
            <v>PERSONAL</v>
          </cell>
          <cell r="H2458" t="str">
            <v>Angelica Tabares Lopez</v>
          </cell>
          <cell r="I2458"/>
          <cell r="J2458" t="str">
            <v>NOE</v>
          </cell>
          <cell r="K2458" t="str">
            <v>SANCHEZ</v>
          </cell>
          <cell r="L2458" t="str">
            <v>GALVAN</v>
          </cell>
          <cell r="M2458">
            <v>10000</v>
          </cell>
          <cell r="N2458">
            <v>2.46</v>
          </cell>
          <cell r="O2458" t="str">
            <v>SEMANAL</v>
          </cell>
          <cell r="P2458">
            <v>40311</v>
          </cell>
        </row>
        <row r="2459">
          <cell r="B2459">
            <v>2525</v>
          </cell>
          <cell r="C2459"/>
          <cell r="D2459" t="str">
            <v>C</v>
          </cell>
          <cell r="E2459" t="str">
            <v>LIQUIDADO</v>
          </cell>
          <cell r="F2459"/>
          <cell r="G2459" t="str">
            <v>PERSONAL</v>
          </cell>
          <cell r="H2459" t="str">
            <v>Angelica Tabares Lopez</v>
          </cell>
          <cell r="I2459"/>
          <cell r="J2459" t="str">
            <v>LAURA AZUCENA</v>
          </cell>
          <cell r="K2459" t="str">
            <v>PEREZ</v>
          </cell>
          <cell r="L2459" t="str">
            <v>ANACLETO</v>
          </cell>
          <cell r="M2459">
            <v>3000</v>
          </cell>
          <cell r="N2459">
            <v>5.9</v>
          </cell>
          <cell r="O2459" t="str">
            <v>CATORCENAL</v>
          </cell>
          <cell r="P2459">
            <v>40311</v>
          </cell>
        </row>
        <row r="2460">
          <cell r="B2460">
            <v>2526</v>
          </cell>
          <cell r="C2460"/>
          <cell r="D2460" t="str">
            <v>C</v>
          </cell>
          <cell r="E2460" t="str">
            <v>LIQUIDADO</v>
          </cell>
          <cell r="F2460"/>
          <cell r="G2460" t="str">
            <v>PERSONAL</v>
          </cell>
          <cell r="H2460" t="str">
            <v>Administracion</v>
          </cell>
          <cell r="I2460"/>
          <cell r="J2460" t="str">
            <v>PABLO DIEGO</v>
          </cell>
          <cell r="K2460" t="str">
            <v>FRAGOSO</v>
          </cell>
          <cell r="L2460" t="str">
            <v>RODRIGUEZ</v>
          </cell>
          <cell r="M2460">
            <v>7000</v>
          </cell>
          <cell r="N2460">
            <v>1.32</v>
          </cell>
          <cell r="O2460" t="str">
            <v>CATORCENAL</v>
          </cell>
          <cell r="P2460">
            <v>40312</v>
          </cell>
        </row>
        <row r="2461">
          <cell r="B2461">
            <v>2527</v>
          </cell>
          <cell r="C2461"/>
          <cell r="D2461" t="str">
            <v>C</v>
          </cell>
          <cell r="E2461" t="str">
            <v>LIQUIDADO</v>
          </cell>
          <cell r="F2461"/>
          <cell r="G2461" t="str">
            <v>PERSONAL</v>
          </cell>
          <cell r="H2461" t="str">
            <v>Marcela Lopez Munoz</v>
          </cell>
          <cell r="I2461"/>
          <cell r="J2461" t="str">
            <v>MARIA EPIFANIA</v>
          </cell>
          <cell r="K2461" t="str">
            <v>CARRERA</v>
          </cell>
          <cell r="L2461" t="str">
            <v>VASQUEZ</v>
          </cell>
          <cell r="M2461">
            <v>10000</v>
          </cell>
          <cell r="N2461">
            <v>4.32</v>
          </cell>
          <cell r="O2461" t="str">
            <v>CATORCENAL</v>
          </cell>
          <cell r="P2461">
            <v>40312</v>
          </cell>
        </row>
        <row r="2462">
          <cell r="B2462">
            <v>2528</v>
          </cell>
          <cell r="C2462"/>
          <cell r="D2462" t="str">
            <v>B</v>
          </cell>
          <cell r="E2462" t="str">
            <v>LIQUIDADO</v>
          </cell>
          <cell r="F2462"/>
          <cell r="G2462" t="str">
            <v>PERSONAL</v>
          </cell>
          <cell r="H2462" t="str">
            <v>Marcela Lopez Munoz</v>
          </cell>
          <cell r="I2462"/>
          <cell r="J2462" t="str">
            <v>ESTHER</v>
          </cell>
          <cell r="K2462" t="str">
            <v>FLORES</v>
          </cell>
          <cell r="L2462" t="str">
            <v>CORTES</v>
          </cell>
          <cell r="M2462">
            <v>5000</v>
          </cell>
          <cell r="N2462">
            <v>2.7</v>
          </cell>
          <cell r="O2462" t="str">
            <v>SEMANAL</v>
          </cell>
          <cell r="P2462">
            <v>40312</v>
          </cell>
        </row>
        <row r="2463">
          <cell r="B2463">
            <v>2529</v>
          </cell>
          <cell r="C2463"/>
          <cell r="D2463" t="str">
            <v>C</v>
          </cell>
          <cell r="E2463" t="str">
            <v>LIQUIDADO</v>
          </cell>
          <cell r="F2463"/>
          <cell r="G2463" t="str">
            <v>PERSONAL</v>
          </cell>
          <cell r="H2463" t="str">
            <v>Marcela Lopez Munoz</v>
          </cell>
          <cell r="I2463"/>
          <cell r="J2463" t="str">
            <v>BEATRIZ</v>
          </cell>
          <cell r="K2463" t="str">
            <v>GUADALUPE</v>
          </cell>
          <cell r="L2463" t="str">
            <v>MARTINEZ</v>
          </cell>
          <cell r="M2463">
            <v>12000</v>
          </cell>
          <cell r="N2463">
            <v>4.1399999999999997</v>
          </cell>
          <cell r="O2463" t="str">
            <v>CATORCENAL</v>
          </cell>
          <cell r="P2463">
            <v>40315</v>
          </cell>
        </row>
        <row r="2464">
          <cell r="B2464">
            <v>2530</v>
          </cell>
          <cell r="C2464"/>
          <cell r="D2464" t="str">
            <v>B</v>
          </cell>
          <cell r="E2464" t="str">
            <v>LIQUIDADO</v>
          </cell>
          <cell r="F2464"/>
          <cell r="G2464" t="str">
            <v>PERSONAL</v>
          </cell>
          <cell r="H2464" t="str">
            <v>Marcela Lopez Munoz</v>
          </cell>
          <cell r="I2464"/>
          <cell r="J2464" t="str">
            <v>MARIA DE LOS ANGELES</v>
          </cell>
          <cell r="K2464" t="str">
            <v>PAREDES</v>
          </cell>
          <cell r="L2464" t="str">
            <v>CHAVEZ</v>
          </cell>
          <cell r="M2464">
            <v>12000</v>
          </cell>
          <cell r="N2464">
            <v>2.37</v>
          </cell>
          <cell r="O2464" t="str">
            <v>SEMANAL</v>
          </cell>
          <cell r="P2464">
            <v>40315</v>
          </cell>
        </row>
        <row r="2465">
          <cell r="B2465">
            <v>2531</v>
          </cell>
          <cell r="C2465"/>
          <cell r="D2465" t="str">
            <v>B</v>
          </cell>
          <cell r="E2465" t="str">
            <v>LIQUIDADO</v>
          </cell>
          <cell r="F2465"/>
          <cell r="G2465" t="str">
            <v>PERSONAL</v>
          </cell>
          <cell r="H2465" t="str">
            <v>Marcela Lopez Munoz</v>
          </cell>
          <cell r="I2465"/>
          <cell r="J2465" t="str">
            <v>GUILLERMO</v>
          </cell>
          <cell r="K2465" t="str">
            <v>ROMERO</v>
          </cell>
          <cell r="L2465" t="str">
            <v>HERNANDEZ</v>
          </cell>
          <cell r="M2465">
            <v>5000</v>
          </cell>
          <cell r="N2465">
            <v>2.7</v>
          </cell>
          <cell r="O2465" t="str">
            <v>SEMANAL</v>
          </cell>
          <cell r="P2465">
            <v>40315</v>
          </cell>
        </row>
        <row r="2466">
          <cell r="B2466">
            <v>2532</v>
          </cell>
          <cell r="C2466"/>
          <cell r="D2466" t="str">
            <v>B</v>
          </cell>
          <cell r="E2466" t="str">
            <v>LIQUIDADO</v>
          </cell>
          <cell r="F2466"/>
          <cell r="G2466" t="str">
            <v>PERSONAL</v>
          </cell>
          <cell r="H2466" t="str">
            <v>Marcela Lopez Munoz</v>
          </cell>
          <cell r="I2466"/>
          <cell r="J2466" t="str">
            <v>GRACIELA JULIA</v>
          </cell>
          <cell r="K2466" t="str">
            <v>RESENDIZ</v>
          </cell>
          <cell r="L2466" t="str">
            <v>REYES</v>
          </cell>
          <cell r="M2466">
            <v>3000</v>
          </cell>
          <cell r="N2466">
            <v>2.96</v>
          </cell>
          <cell r="O2466" t="str">
            <v>SEMANAL</v>
          </cell>
          <cell r="P2466">
            <v>40315</v>
          </cell>
        </row>
        <row r="2467">
          <cell r="B2467">
            <v>2533</v>
          </cell>
          <cell r="C2467"/>
          <cell r="D2467" t="str">
            <v>B</v>
          </cell>
          <cell r="E2467" t="str">
            <v>LIQUIDADO</v>
          </cell>
          <cell r="F2467"/>
          <cell r="G2467" t="str">
            <v>PERSONAL</v>
          </cell>
          <cell r="H2467" t="str">
            <v>Josefina Ochoa</v>
          </cell>
          <cell r="I2467"/>
          <cell r="J2467" t="str">
            <v>LAURA ALICIA</v>
          </cell>
          <cell r="K2467" t="str">
            <v>TENA</v>
          </cell>
          <cell r="L2467" t="str">
            <v>SALAZAR</v>
          </cell>
          <cell r="M2467">
            <v>8000</v>
          </cell>
          <cell r="N2467">
            <v>2.52</v>
          </cell>
          <cell r="O2467" t="str">
            <v>SEMANAL</v>
          </cell>
          <cell r="P2467">
            <v>40315</v>
          </cell>
        </row>
        <row r="2468">
          <cell r="B2468">
            <v>2534</v>
          </cell>
          <cell r="C2468"/>
          <cell r="D2468" t="str">
            <v>D</v>
          </cell>
          <cell r="E2468" t="str">
            <v>COBRANZA EXTERNA</v>
          </cell>
          <cell r="F2468"/>
          <cell r="G2468" t="str">
            <v>PERSONAL</v>
          </cell>
          <cell r="H2468" t="str">
            <v>Josefina Ochoa</v>
          </cell>
          <cell r="I2468"/>
          <cell r="J2468" t="str">
            <v>JEMIMAH</v>
          </cell>
          <cell r="K2468" t="str">
            <v>HERNANDEZ</v>
          </cell>
          <cell r="L2468" t="str">
            <v>MONTALVO</v>
          </cell>
          <cell r="M2468">
            <v>7000</v>
          </cell>
          <cell r="N2468">
            <v>2.57</v>
          </cell>
          <cell r="O2468" t="str">
            <v>SEMANAL</v>
          </cell>
          <cell r="P2468">
            <v>40315</v>
          </cell>
        </row>
        <row r="2469">
          <cell r="B2469">
            <v>2535</v>
          </cell>
          <cell r="C2469"/>
          <cell r="D2469" t="str">
            <v>A</v>
          </cell>
          <cell r="E2469" t="str">
            <v>LIQUIDADO</v>
          </cell>
          <cell r="F2469"/>
          <cell r="G2469" t="str">
            <v>PERSONAL</v>
          </cell>
          <cell r="H2469" t="str">
            <v>Administracion</v>
          </cell>
          <cell r="I2469"/>
          <cell r="J2469" t="str">
            <v>Federico</v>
          </cell>
          <cell r="K2469" t="str">
            <v>Sanchez</v>
          </cell>
          <cell r="L2469" t="str">
            <v>Reyes</v>
          </cell>
          <cell r="M2469">
            <v>4000</v>
          </cell>
          <cell r="N2469">
            <v>2.5</v>
          </cell>
          <cell r="O2469" t="str">
            <v>MENSUAL</v>
          </cell>
          <cell r="P2469">
            <v>40312</v>
          </cell>
        </row>
        <row r="2470">
          <cell r="B2470">
            <v>2536</v>
          </cell>
          <cell r="C2470"/>
          <cell r="D2470" t="str">
            <v>C</v>
          </cell>
          <cell r="E2470" t="str">
            <v>LIQUIDADO</v>
          </cell>
          <cell r="F2470"/>
          <cell r="G2470" t="str">
            <v>PERSONAL</v>
          </cell>
          <cell r="H2470" t="str">
            <v>Marcela Lopez Munoz</v>
          </cell>
          <cell r="I2470"/>
          <cell r="J2470" t="str">
            <v>ROBERTO</v>
          </cell>
          <cell r="K2470" t="str">
            <v>PEDROZA</v>
          </cell>
          <cell r="L2470" t="str">
            <v>CAMACHO</v>
          </cell>
          <cell r="M2470">
            <v>3000</v>
          </cell>
          <cell r="N2470">
            <v>2.95</v>
          </cell>
          <cell r="O2470" t="str">
            <v>SEMANAL</v>
          </cell>
          <cell r="P2470">
            <v>40315</v>
          </cell>
        </row>
        <row r="2471">
          <cell r="B2471">
            <v>2537</v>
          </cell>
          <cell r="C2471"/>
          <cell r="D2471" t="str">
            <v>D</v>
          </cell>
          <cell r="E2471" t="str">
            <v>LIQUIDADO</v>
          </cell>
          <cell r="F2471"/>
          <cell r="G2471" t="str">
            <v>PERSONAL</v>
          </cell>
          <cell r="H2471" t="str">
            <v>Angelica Tabares Lopez</v>
          </cell>
          <cell r="I2471"/>
          <cell r="J2471" t="str">
            <v>VICTOR HUGO</v>
          </cell>
          <cell r="K2471" t="str">
            <v>VERGARA</v>
          </cell>
          <cell r="L2471" t="str">
            <v>JUAREZ</v>
          </cell>
          <cell r="M2471">
            <v>60000</v>
          </cell>
          <cell r="N2471">
            <v>5</v>
          </cell>
          <cell r="O2471" t="str">
            <v>MENSUAL</v>
          </cell>
          <cell r="P2471">
            <v>40315</v>
          </cell>
        </row>
        <row r="2472">
          <cell r="B2472">
            <v>2538</v>
          </cell>
          <cell r="C2472"/>
          <cell r="D2472" t="str">
            <v>B</v>
          </cell>
          <cell r="E2472" t="str">
            <v>LIQUIDADO</v>
          </cell>
          <cell r="F2472"/>
          <cell r="G2472" t="str">
            <v>PERSONAL</v>
          </cell>
          <cell r="H2472" t="str">
            <v>Administracion</v>
          </cell>
          <cell r="I2472"/>
          <cell r="J2472" t="str">
            <v>JUANA</v>
          </cell>
          <cell r="K2472" t="str">
            <v>ROMERO</v>
          </cell>
          <cell r="L2472" t="str">
            <v>NAVA</v>
          </cell>
          <cell r="M2472">
            <v>3000</v>
          </cell>
          <cell r="N2472">
            <v>2.6</v>
          </cell>
          <cell r="O2472" t="str">
            <v>SEMANAL</v>
          </cell>
          <cell r="P2472">
            <v>40316</v>
          </cell>
        </row>
        <row r="2473">
          <cell r="B2473">
            <v>2539</v>
          </cell>
          <cell r="C2473"/>
          <cell r="D2473" t="str">
            <v>B</v>
          </cell>
          <cell r="E2473" t="str">
            <v>LIQUIDADO</v>
          </cell>
          <cell r="F2473"/>
          <cell r="G2473" t="str">
            <v>PERSONAL</v>
          </cell>
          <cell r="H2473" t="str">
            <v>Angelica Tabares Lopez</v>
          </cell>
          <cell r="I2473"/>
          <cell r="J2473" t="str">
            <v>ANA MARIA</v>
          </cell>
          <cell r="K2473" t="str">
            <v>CASAS</v>
          </cell>
          <cell r="L2473" t="str">
            <v>LOPEZ</v>
          </cell>
          <cell r="M2473">
            <v>7000</v>
          </cell>
          <cell r="N2473">
            <v>2.57</v>
          </cell>
          <cell r="O2473" t="str">
            <v>SEMANAL</v>
          </cell>
          <cell r="P2473">
            <v>40316</v>
          </cell>
        </row>
        <row r="2474">
          <cell r="B2474">
            <v>2540</v>
          </cell>
          <cell r="C2474"/>
          <cell r="D2474" t="str">
            <v>B</v>
          </cell>
          <cell r="E2474" t="str">
            <v>LIQUIDADO</v>
          </cell>
          <cell r="F2474"/>
          <cell r="G2474" t="str">
            <v>PERSONAL</v>
          </cell>
          <cell r="H2474" t="str">
            <v>Marcela Lopez Munoz</v>
          </cell>
          <cell r="I2474"/>
          <cell r="J2474" t="str">
            <v>MARIA TERESA</v>
          </cell>
          <cell r="K2474" t="str">
            <v>REYES</v>
          </cell>
          <cell r="L2474" t="str">
            <v>SANCHEZ</v>
          </cell>
          <cell r="M2474">
            <v>15000</v>
          </cell>
          <cell r="N2474">
            <v>2.0499999999999998</v>
          </cell>
          <cell r="O2474" t="str">
            <v>SEMANAL</v>
          </cell>
          <cell r="P2474">
            <v>40317</v>
          </cell>
        </row>
        <row r="2475">
          <cell r="B2475">
            <v>2541</v>
          </cell>
          <cell r="C2475"/>
          <cell r="D2475" t="str">
            <v>C</v>
          </cell>
          <cell r="E2475" t="str">
            <v>LIQUIDADO</v>
          </cell>
          <cell r="F2475"/>
          <cell r="G2475" t="str">
            <v>PERSONAL</v>
          </cell>
          <cell r="H2475" t="str">
            <v>Angelica Tabares Lopez</v>
          </cell>
          <cell r="I2475"/>
          <cell r="J2475" t="str">
            <v>AURORA</v>
          </cell>
          <cell r="K2475" t="str">
            <v>ORTIZ</v>
          </cell>
          <cell r="L2475" t="str">
            <v>CRISANTO</v>
          </cell>
          <cell r="M2475">
            <v>7000</v>
          </cell>
          <cell r="N2475">
            <v>2.2200000000000002</v>
          </cell>
          <cell r="O2475" t="str">
            <v>SEMANAL</v>
          </cell>
          <cell r="P2475">
            <v>40316</v>
          </cell>
        </row>
        <row r="2476">
          <cell r="B2476">
            <v>2542</v>
          </cell>
          <cell r="C2476"/>
          <cell r="D2476" t="str">
            <v>B</v>
          </cell>
          <cell r="E2476" t="str">
            <v>LIQUIDADO</v>
          </cell>
          <cell r="F2476"/>
          <cell r="G2476" t="str">
            <v>PERSONAL</v>
          </cell>
          <cell r="H2476" t="str">
            <v>Angelica Tabares Lopez</v>
          </cell>
          <cell r="I2476"/>
          <cell r="J2476" t="str">
            <v>MARICELA</v>
          </cell>
          <cell r="K2476" t="str">
            <v>JUAREZ</v>
          </cell>
          <cell r="L2476" t="str">
            <v>MARQUEZ</v>
          </cell>
          <cell r="M2476">
            <v>3000</v>
          </cell>
          <cell r="N2476">
            <v>2.97</v>
          </cell>
          <cell r="O2476" t="str">
            <v>SEMANAL</v>
          </cell>
          <cell r="P2476">
            <v>40316</v>
          </cell>
        </row>
        <row r="2477">
          <cell r="B2477">
            <v>2543</v>
          </cell>
          <cell r="C2477"/>
          <cell r="D2477" t="str">
            <v>D</v>
          </cell>
          <cell r="E2477" t="str">
            <v>LIQUIDADO</v>
          </cell>
          <cell r="F2477"/>
          <cell r="G2477" t="str">
            <v>PERSONAL</v>
          </cell>
          <cell r="H2477" t="str">
            <v>Angelica Tabares Lopez</v>
          </cell>
          <cell r="I2477"/>
          <cell r="J2477" t="str">
            <v>KARINA LIZBETH</v>
          </cell>
          <cell r="K2477" t="str">
            <v>CHICA</v>
          </cell>
          <cell r="L2477" t="str">
            <v>JUAREZ</v>
          </cell>
          <cell r="M2477">
            <v>6000</v>
          </cell>
          <cell r="N2477">
            <v>2.59</v>
          </cell>
          <cell r="O2477" t="str">
            <v>SEMANAL</v>
          </cell>
          <cell r="P2477">
            <v>40316</v>
          </cell>
        </row>
        <row r="2478">
          <cell r="B2478">
            <v>2544</v>
          </cell>
          <cell r="C2478"/>
          <cell r="D2478" t="str">
            <v>B</v>
          </cell>
          <cell r="E2478" t="str">
            <v>LIQUIDADO</v>
          </cell>
          <cell r="F2478"/>
          <cell r="G2478" t="str">
            <v>PERSONAL</v>
          </cell>
          <cell r="H2478" t="str">
            <v>Marcela Lopez Munoz</v>
          </cell>
          <cell r="I2478"/>
          <cell r="J2478" t="str">
            <v>ANGELICA</v>
          </cell>
          <cell r="K2478" t="str">
            <v>PEREZ</v>
          </cell>
          <cell r="L2478" t="str">
            <v>REYES</v>
          </cell>
          <cell r="M2478">
            <v>8000</v>
          </cell>
          <cell r="N2478">
            <v>2.52</v>
          </cell>
          <cell r="O2478" t="str">
            <v>SEMANAL</v>
          </cell>
          <cell r="P2478">
            <v>40317</v>
          </cell>
        </row>
        <row r="2479">
          <cell r="B2479">
            <v>2545</v>
          </cell>
          <cell r="C2479"/>
          <cell r="D2479" t="str">
            <v>B</v>
          </cell>
          <cell r="E2479" t="str">
            <v>LIQUIDADO</v>
          </cell>
          <cell r="F2479"/>
          <cell r="G2479" t="str">
            <v>PERSONAL</v>
          </cell>
          <cell r="H2479" t="str">
            <v>Marcela Lopez Munoz</v>
          </cell>
          <cell r="I2479"/>
          <cell r="J2479" t="str">
            <v>Maria Guadalupe</v>
          </cell>
          <cell r="K2479" t="str">
            <v>Victoriano</v>
          </cell>
          <cell r="L2479" t="str">
            <v>Monzon</v>
          </cell>
          <cell r="M2479">
            <v>15000</v>
          </cell>
          <cell r="N2479">
            <v>4.1100000000000003</v>
          </cell>
          <cell r="O2479" t="str">
            <v>CATORCENAL</v>
          </cell>
          <cell r="P2479">
            <v>40317</v>
          </cell>
        </row>
        <row r="2480">
          <cell r="B2480">
            <v>2546</v>
          </cell>
          <cell r="C2480"/>
          <cell r="D2480" t="str">
            <v>A</v>
          </cell>
          <cell r="E2480" t="str">
            <v>LIQUIDADO</v>
          </cell>
          <cell r="F2480"/>
          <cell r="G2480" t="str">
            <v>PERSONAL</v>
          </cell>
          <cell r="H2480" t="str">
            <v>Marcela Lopez Munoz</v>
          </cell>
          <cell r="I2480"/>
          <cell r="J2480" t="str">
            <v>SOLEDAD</v>
          </cell>
          <cell r="K2480" t="str">
            <v>OROZCO</v>
          </cell>
          <cell r="L2480" t="str">
            <v>REYES</v>
          </cell>
          <cell r="M2480">
            <v>5000</v>
          </cell>
          <cell r="N2480">
            <v>2.7</v>
          </cell>
          <cell r="O2480" t="str">
            <v>SEMANAL</v>
          </cell>
          <cell r="P2480">
            <v>40317</v>
          </cell>
        </row>
        <row r="2481">
          <cell r="B2481">
            <v>2547</v>
          </cell>
          <cell r="C2481"/>
          <cell r="D2481" t="str">
            <v>D</v>
          </cell>
          <cell r="E2481" t="str">
            <v>LIQUIDADO</v>
          </cell>
          <cell r="F2481"/>
          <cell r="G2481" t="str">
            <v>PERSONAL</v>
          </cell>
          <cell r="H2481" t="str">
            <v>Marcela Lopez Munoz</v>
          </cell>
          <cell r="I2481"/>
          <cell r="J2481" t="str">
            <v>VICTORIA</v>
          </cell>
          <cell r="K2481" t="str">
            <v>NOYOLA</v>
          </cell>
          <cell r="L2481" t="str">
            <v>MAYORAL</v>
          </cell>
          <cell r="M2481">
            <v>4000</v>
          </cell>
          <cell r="N2481">
            <v>5.5</v>
          </cell>
          <cell r="O2481" t="str">
            <v>CATORCENAL</v>
          </cell>
          <cell r="P2481">
            <v>40318</v>
          </cell>
        </row>
        <row r="2482">
          <cell r="B2482">
            <v>2548</v>
          </cell>
          <cell r="C2482"/>
          <cell r="D2482" t="str">
            <v>B</v>
          </cell>
          <cell r="E2482" t="str">
            <v>LIQUIDADO</v>
          </cell>
          <cell r="F2482"/>
          <cell r="G2482" t="str">
            <v>PERSONAL</v>
          </cell>
          <cell r="H2482" t="str">
            <v>Marcela Lopez Munoz</v>
          </cell>
          <cell r="I2482"/>
          <cell r="J2482" t="str">
            <v>MARINA</v>
          </cell>
          <cell r="K2482" t="str">
            <v>RESENDIZ</v>
          </cell>
          <cell r="L2482" t="str">
            <v>JACINTO</v>
          </cell>
          <cell r="M2482">
            <v>3000</v>
          </cell>
          <cell r="N2482">
            <v>2.95</v>
          </cell>
          <cell r="O2482" t="str">
            <v>SEMANAL</v>
          </cell>
          <cell r="P2482">
            <v>40318</v>
          </cell>
        </row>
        <row r="2483">
          <cell r="B2483">
            <v>2549</v>
          </cell>
          <cell r="C2483"/>
          <cell r="D2483" t="str">
            <v>B</v>
          </cell>
          <cell r="E2483" t="str">
            <v>LIQUIDADO</v>
          </cell>
          <cell r="F2483"/>
          <cell r="G2483" t="str">
            <v>PERSONAL</v>
          </cell>
          <cell r="H2483" t="str">
            <v>Josefina Ochoa</v>
          </cell>
          <cell r="I2483"/>
          <cell r="J2483" t="str">
            <v>VICTOR</v>
          </cell>
          <cell r="K2483" t="str">
            <v>GONZALEZ</v>
          </cell>
          <cell r="L2483" t="str">
            <v>ANTONIO</v>
          </cell>
          <cell r="M2483">
            <v>30000</v>
          </cell>
          <cell r="N2483">
            <v>2.0150000000000001</v>
          </cell>
          <cell r="O2483" t="str">
            <v>SEMANAL</v>
          </cell>
          <cell r="P2483">
            <v>40318</v>
          </cell>
        </row>
        <row r="2484">
          <cell r="B2484">
            <v>2550</v>
          </cell>
          <cell r="C2484"/>
          <cell r="D2484" t="str">
            <v>B</v>
          </cell>
          <cell r="E2484" t="str">
            <v>LIQUIDADO</v>
          </cell>
          <cell r="F2484"/>
          <cell r="G2484" t="str">
            <v>PERSONAL</v>
          </cell>
          <cell r="H2484" t="str">
            <v>Monica Flores Mendoza (DF)</v>
          </cell>
          <cell r="I2484"/>
          <cell r="J2484" t="str">
            <v>ANDRES</v>
          </cell>
          <cell r="K2484" t="str">
            <v>VAZQUEZ</v>
          </cell>
          <cell r="L2484" t="str">
            <v>DECION</v>
          </cell>
          <cell r="M2484">
            <v>10000</v>
          </cell>
          <cell r="N2484">
            <v>2.46</v>
          </cell>
          <cell r="O2484" t="str">
            <v>SEMANAL</v>
          </cell>
          <cell r="P2484">
            <v>40318</v>
          </cell>
        </row>
        <row r="2485">
          <cell r="B2485">
            <v>2551</v>
          </cell>
          <cell r="C2485"/>
          <cell r="D2485" t="str">
            <v>B</v>
          </cell>
          <cell r="E2485" t="str">
            <v>LIQUIDADO</v>
          </cell>
          <cell r="F2485"/>
          <cell r="G2485" t="str">
            <v>PERSONAL</v>
          </cell>
          <cell r="H2485" t="str">
            <v>Marcela Lopez Munoz</v>
          </cell>
          <cell r="I2485"/>
          <cell r="J2485" t="str">
            <v>OMAR</v>
          </cell>
          <cell r="K2485" t="str">
            <v>GUTIERREZ</v>
          </cell>
          <cell r="L2485" t="str">
            <v>PACHECO</v>
          </cell>
          <cell r="M2485">
            <v>5000</v>
          </cell>
          <cell r="N2485">
            <v>2.67</v>
          </cell>
          <cell r="O2485" t="str">
            <v>SEMANAL</v>
          </cell>
          <cell r="P2485">
            <v>40318</v>
          </cell>
        </row>
        <row r="2486">
          <cell r="B2486">
            <v>2552</v>
          </cell>
          <cell r="C2486"/>
          <cell r="D2486" t="str">
            <v>B</v>
          </cell>
          <cell r="E2486" t="str">
            <v>LIQUIDADO</v>
          </cell>
          <cell r="F2486"/>
          <cell r="G2486" t="str">
            <v>PERSONAL</v>
          </cell>
          <cell r="H2486" t="str">
            <v>Angelica Tabares Lopez</v>
          </cell>
          <cell r="I2486"/>
          <cell r="J2486" t="str">
            <v>RODRIGO IGNACIO</v>
          </cell>
          <cell r="K2486" t="str">
            <v>REYES</v>
          </cell>
          <cell r="L2486" t="str">
            <v>ANDRIANO</v>
          </cell>
          <cell r="M2486">
            <v>3000</v>
          </cell>
          <cell r="N2486">
            <v>5.23</v>
          </cell>
          <cell r="O2486" t="str">
            <v>CATORCENAL</v>
          </cell>
          <cell r="P2486">
            <v>40318</v>
          </cell>
        </row>
        <row r="2487">
          <cell r="B2487">
            <v>2553</v>
          </cell>
          <cell r="C2487"/>
          <cell r="D2487" t="str">
            <v>C</v>
          </cell>
          <cell r="E2487" t="str">
            <v>LIQUIDADO</v>
          </cell>
          <cell r="F2487"/>
          <cell r="G2487" t="str">
            <v>PERSONAL</v>
          </cell>
          <cell r="H2487" t="str">
            <v>Angelica Tabares Lopez</v>
          </cell>
          <cell r="I2487"/>
          <cell r="J2487" t="str">
            <v>MARIA LORENZA</v>
          </cell>
          <cell r="K2487" t="str">
            <v>NONATO</v>
          </cell>
          <cell r="L2487" t="str">
            <v>SANCHEZ</v>
          </cell>
          <cell r="M2487">
            <v>7000</v>
          </cell>
          <cell r="N2487">
            <v>2.57</v>
          </cell>
          <cell r="O2487" t="str">
            <v>SEMANAL</v>
          </cell>
          <cell r="P2487">
            <v>40318</v>
          </cell>
        </row>
        <row r="2488">
          <cell r="B2488">
            <v>2554</v>
          </cell>
          <cell r="C2488"/>
          <cell r="D2488" t="str">
            <v>C</v>
          </cell>
          <cell r="E2488" t="str">
            <v>LIQUIDADO</v>
          </cell>
          <cell r="F2488"/>
          <cell r="G2488" t="str">
            <v>PERSONAL</v>
          </cell>
          <cell r="H2488" t="str">
            <v>Angelica Tabares Lopez</v>
          </cell>
          <cell r="I2488"/>
          <cell r="J2488" t="str">
            <v>JUANA</v>
          </cell>
          <cell r="K2488" t="str">
            <v>RAZO</v>
          </cell>
          <cell r="L2488" t="str">
            <v>RIOS</v>
          </cell>
          <cell r="M2488">
            <v>3000</v>
          </cell>
          <cell r="N2488">
            <v>2.95</v>
          </cell>
          <cell r="O2488" t="str">
            <v>SEMANAL</v>
          </cell>
          <cell r="P2488">
            <v>40318</v>
          </cell>
        </row>
        <row r="2489">
          <cell r="B2489">
            <v>2555</v>
          </cell>
          <cell r="C2489"/>
          <cell r="D2489" t="str">
            <v>B</v>
          </cell>
          <cell r="E2489" t="str">
            <v>LIQUIDADO</v>
          </cell>
          <cell r="F2489"/>
          <cell r="G2489" t="str">
            <v>PERSONAL</v>
          </cell>
          <cell r="H2489" t="str">
            <v>Marcela Lopez Munoz</v>
          </cell>
          <cell r="I2489"/>
          <cell r="J2489" t="str">
            <v>MARIA ELOISA</v>
          </cell>
          <cell r="K2489" t="str">
            <v>SANTOYO</v>
          </cell>
          <cell r="L2489" t="str">
            <v>CALDERON</v>
          </cell>
          <cell r="M2489">
            <v>20000</v>
          </cell>
          <cell r="N2489">
            <v>1.75</v>
          </cell>
          <cell r="O2489" t="str">
            <v>SEMANAL</v>
          </cell>
          <cell r="P2489">
            <v>40319</v>
          </cell>
        </row>
        <row r="2490">
          <cell r="B2490">
            <v>2556</v>
          </cell>
          <cell r="C2490"/>
          <cell r="D2490" t="str">
            <v>A</v>
          </cell>
          <cell r="E2490" t="str">
            <v>LIQUIDADO</v>
          </cell>
          <cell r="F2490"/>
          <cell r="G2490" t="str">
            <v>PERSONAL</v>
          </cell>
          <cell r="H2490" t="str">
            <v>Marcela Lopez Munoz</v>
          </cell>
          <cell r="I2490"/>
          <cell r="J2490" t="str">
            <v>JOSE GUSTAVO</v>
          </cell>
          <cell r="K2490" t="str">
            <v>ALEMAN</v>
          </cell>
          <cell r="L2490" t="str">
            <v>MONTERROSAS</v>
          </cell>
          <cell r="M2490">
            <v>3000</v>
          </cell>
          <cell r="N2490">
            <v>2.95</v>
          </cell>
          <cell r="O2490" t="str">
            <v>SEMANAL</v>
          </cell>
          <cell r="P2490">
            <v>40319</v>
          </cell>
        </row>
        <row r="2491">
          <cell r="B2491">
            <v>2557</v>
          </cell>
          <cell r="C2491"/>
          <cell r="D2491" t="str">
            <v>D</v>
          </cell>
          <cell r="E2491" t="str">
            <v>LIQUIDADO</v>
          </cell>
          <cell r="F2491"/>
          <cell r="G2491" t="str">
            <v>PERSONAL</v>
          </cell>
          <cell r="H2491" t="str">
            <v>Josefina Ochoa</v>
          </cell>
          <cell r="I2491"/>
          <cell r="J2491" t="str">
            <v>MARTHA ELIZABETH</v>
          </cell>
          <cell r="K2491" t="str">
            <v>VEGA</v>
          </cell>
          <cell r="L2491" t="str">
            <v>GUTIERREZ</v>
          </cell>
          <cell r="M2491">
            <v>10000</v>
          </cell>
          <cell r="N2491">
            <v>1.87</v>
          </cell>
          <cell r="O2491" t="str">
            <v>CATORCENAL</v>
          </cell>
          <cell r="P2491">
            <v>40322</v>
          </cell>
        </row>
        <row r="2492">
          <cell r="B2492">
            <v>2558</v>
          </cell>
          <cell r="C2492"/>
          <cell r="D2492" t="str">
            <v>D</v>
          </cell>
          <cell r="E2492" t="str">
            <v>LIQUIDADO</v>
          </cell>
          <cell r="F2492"/>
          <cell r="G2492" t="str">
            <v>PERSONAL</v>
          </cell>
          <cell r="H2492" t="str">
            <v>Josefina Ochoa</v>
          </cell>
          <cell r="I2492"/>
          <cell r="J2492" t="str">
            <v>LUCIA OTILIA</v>
          </cell>
          <cell r="K2492" t="str">
            <v>MONTES DE OCA</v>
          </cell>
          <cell r="L2492" t="str">
            <v>DAMIAN</v>
          </cell>
          <cell r="M2492">
            <v>3000</v>
          </cell>
          <cell r="N2492">
            <v>5.14</v>
          </cell>
          <cell r="O2492" t="str">
            <v>CATORCENAL</v>
          </cell>
          <cell r="P2492">
            <v>40319</v>
          </cell>
        </row>
        <row r="2493">
          <cell r="B2493">
            <v>2559</v>
          </cell>
          <cell r="C2493"/>
          <cell r="D2493" t="str">
            <v>D</v>
          </cell>
          <cell r="E2493" t="str">
            <v>LIQUIDADO</v>
          </cell>
          <cell r="F2493"/>
          <cell r="G2493" t="str">
            <v>PERSONAL</v>
          </cell>
          <cell r="H2493" t="str">
            <v>Josefina Ochoa</v>
          </cell>
          <cell r="I2493"/>
          <cell r="J2493" t="str">
            <v>OLGA LIDIA</v>
          </cell>
          <cell r="K2493" t="str">
            <v>GUZMAN</v>
          </cell>
          <cell r="L2493" t="str">
            <v>SANCHEZ</v>
          </cell>
          <cell r="M2493">
            <v>3000</v>
          </cell>
          <cell r="N2493">
            <v>5.14</v>
          </cell>
          <cell r="O2493" t="str">
            <v>CATORCENAL</v>
          </cell>
          <cell r="P2493">
            <v>40319</v>
          </cell>
        </row>
        <row r="2494">
          <cell r="B2494">
            <v>2560</v>
          </cell>
          <cell r="C2494"/>
          <cell r="D2494" t="str">
            <v>D</v>
          </cell>
          <cell r="E2494" t="str">
            <v>INCOBRABLE</v>
          </cell>
          <cell r="F2494"/>
          <cell r="G2494" t="str">
            <v>PERSONAL</v>
          </cell>
          <cell r="H2494" t="str">
            <v>Marcela Lopez Munoz</v>
          </cell>
          <cell r="I2494"/>
          <cell r="J2494" t="str">
            <v>ARIANA JANETH</v>
          </cell>
          <cell r="K2494" t="str">
            <v>MENDOZA</v>
          </cell>
          <cell r="L2494" t="str">
            <v>RUIZ</v>
          </cell>
          <cell r="M2494">
            <v>4000</v>
          </cell>
          <cell r="N2494">
            <v>2.48</v>
          </cell>
          <cell r="O2494" t="str">
            <v>CATORCENAL</v>
          </cell>
          <cell r="P2494">
            <v>40322</v>
          </cell>
        </row>
        <row r="2495">
          <cell r="B2495">
            <v>2561</v>
          </cell>
          <cell r="C2495"/>
          <cell r="D2495" t="str">
            <v>B</v>
          </cell>
          <cell r="E2495" t="str">
            <v>LIQUIDADO</v>
          </cell>
          <cell r="F2495"/>
          <cell r="G2495" t="str">
            <v>PERSONAL</v>
          </cell>
          <cell r="H2495" t="str">
            <v>Marcela Lopez Munoz</v>
          </cell>
          <cell r="I2495"/>
          <cell r="J2495" t="str">
            <v>MARIA GUADALUPE</v>
          </cell>
          <cell r="K2495" t="str">
            <v>NAVARRO</v>
          </cell>
          <cell r="L2495" t="str">
            <v>SAUCEDO</v>
          </cell>
          <cell r="M2495">
            <v>3500</v>
          </cell>
          <cell r="N2495">
            <v>2.85</v>
          </cell>
          <cell r="O2495" t="str">
            <v>SEMANAL</v>
          </cell>
          <cell r="P2495">
            <v>40322</v>
          </cell>
        </row>
        <row r="2496">
          <cell r="B2496">
            <v>2562</v>
          </cell>
          <cell r="C2496"/>
          <cell r="D2496" t="str">
            <v>D</v>
          </cell>
          <cell r="E2496" t="str">
            <v>LIQUIDADO</v>
          </cell>
          <cell r="F2496"/>
          <cell r="G2496" t="str">
            <v>PERSONAL</v>
          </cell>
          <cell r="H2496" t="str">
            <v>Josefina Ochoa</v>
          </cell>
          <cell r="I2496"/>
          <cell r="J2496" t="str">
            <v>ALEJANDRO</v>
          </cell>
          <cell r="K2496" t="str">
            <v>CASTANEDA</v>
          </cell>
          <cell r="L2496" t="str">
            <v>RODRIGUEZ</v>
          </cell>
          <cell r="M2496">
            <v>10000</v>
          </cell>
          <cell r="N2496">
            <v>4.3499999999999996</v>
          </cell>
          <cell r="O2496" t="str">
            <v>QUINCENAL</v>
          </cell>
          <cell r="P2496">
            <v>40322</v>
          </cell>
        </row>
        <row r="2497">
          <cell r="B2497">
            <v>2563</v>
          </cell>
          <cell r="C2497"/>
          <cell r="D2497" t="str">
            <v>C</v>
          </cell>
          <cell r="E2497" t="str">
            <v>LIQUIDADO</v>
          </cell>
          <cell r="F2497"/>
          <cell r="G2497" t="str">
            <v>PERSONAL</v>
          </cell>
          <cell r="H2497" t="str">
            <v>Angelica Tabares Lopez</v>
          </cell>
          <cell r="I2497"/>
          <cell r="J2497" t="str">
            <v>CELIA</v>
          </cell>
          <cell r="K2497" t="str">
            <v>TORRES</v>
          </cell>
          <cell r="L2497" t="str">
            <v>ESPINOSA</v>
          </cell>
          <cell r="M2497">
            <v>9000</v>
          </cell>
          <cell r="N2497">
            <v>2.17</v>
          </cell>
          <cell r="O2497" t="str">
            <v>SEMANAL</v>
          </cell>
          <cell r="P2497">
            <v>40323</v>
          </cell>
        </row>
        <row r="2498">
          <cell r="B2498">
            <v>2564</v>
          </cell>
          <cell r="C2498"/>
          <cell r="D2498" t="str">
            <v>B</v>
          </cell>
          <cell r="E2498" t="str">
            <v>LIQUIDADO</v>
          </cell>
          <cell r="F2498"/>
          <cell r="G2498" t="str">
            <v>PERSONAL</v>
          </cell>
          <cell r="H2498" t="str">
            <v>Angelica Tabares Lopez</v>
          </cell>
          <cell r="I2498"/>
          <cell r="J2498" t="str">
            <v>JUANA</v>
          </cell>
          <cell r="K2498" t="str">
            <v>REYES</v>
          </cell>
          <cell r="L2498" t="str">
            <v>NOLASCO</v>
          </cell>
          <cell r="M2498">
            <v>20000</v>
          </cell>
          <cell r="N2498">
            <v>2.31</v>
          </cell>
          <cell r="O2498" t="str">
            <v>SEMANAL</v>
          </cell>
          <cell r="P2498">
            <v>40323</v>
          </cell>
        </row>
        <row r="2499">
          <cell r="B2499">
            <v>2565</v>
          </cell>
          <cell r="C2499"/>
          <cell r="D2499" t="str">
            <v>C</v>
          </cell>
          <cell r="E2499" t="str">
            <v>LIQUIDADO</v>
          </cell>
          <cell r="F2499"/>
          <cell r="G2499" t="str">
            <v>PERSONAL</v>
          </cell>
          <cell r="H2499" t="str">
            <v>Monica Flores Mendoza (DF)</v>
          </cell>
          <cell r="I2499"/>
          <cell r="J2499" t="str">
            <v>LIZBETH</v>
          </cell>
          <cell r="K2499" t="str">
            <v>CASTANEDA</v>
          </cell>
          <cell r="L2499" t="str">
            <v>MENDOZA</v>
          </cell>
          <cell r="M2499">
            <v>4000</v>
          </cell>
          <cell r="N2499">
            <v>2.75</v>
          </cell>
          <cell r="O2499" t="str">
            <v>SEMANAL</v>
          </cell>
          <cell r="P2499">
            <v>40324</v>
          </cell>
        </row>
        <row r="2500">
          <cell r="B2500">
            <v>2566</v>
          </cell>
          <cell r="C2500"/>
          <cell r="D2500" t="str">
            <v>D</v>
          </cell>
          <cell r="E2500" t="str">
            <v>LIQUIDADO</v>
          </cell>
          <cell r="F2500"/>
          <cell r="G2500" t="str">
            <v>PERSONAL</v>
          </cell>
          <cell r="H2500" t="str">
            <v>Josefina Ochoa</v>
          </cell>
          <cell r="I2500"/>
          <cell r="J2500" t="str">
            <v>ELOINA</v>
          </cell>
          <cell r="K2500" t="str">
            <v>PACHECO</v>
          </cell>
          <cell r="L2500" t="str">
            <v>LOPEZ</v>
          </cell>
          <cell r="M2500">
            <v>5000</v>
          </cell>
          <cell r="N2500">
            <v>2.7</v>
          </cell>
          <cell r="O2500" t="str">
            <v>SEMANAL</v>
          </cell>
          <cell r="P2500">
            <v>40324</v>
          </cell>
        </row>
        <row r="2501">
          <cell r="B2501">
            <v>2567</v>
          </cell>
          <cell r="C2501"/>
          <cell r="D2501" t="str">
            <v>A</v>
          </cell>
          <cell r="E2501" t="str">
            <v>LIQUIDADO</v>
          </cell>
          <cell r="F2501"/>
          <cell r="G2501" t="str">
            <v>PERSONAL</v>
          </cell>
          <cell r="H2501" t="str">
            <v>Marcela Lopez Munoz</v>
          </cell>
          <cell r="I2501"/>
          <cell r="J2501" t="str">
            <v>ALEJANDRA</v>
          </cell>
          <cell r="K2501" t="str">
            <v>HERNANDEZ</v>
          </cell>
          <cell r="L2501" t="str">
            <v>TORIBIO</v>
          </cell>
          <cell r="M2501">
            <v>6500</v>
          </cell>
          <cell r="N2501">
            <v>2.25</v>
          </cell>
          <cell r="O2501" t="str">
            <v>SEMANAL</v>
          </cell>
          <cell r="P2501">
            <v>40324</v>
          </cell>
        </row>
        <row r="2502">
          <cell r="B2502">
            <v>2568</v>
          </cell>
          <cell r="C2502"/>
          <cell r="D2502" t="str">
            <v>C</v>
          </cell>
          <cell r="E2502" t="str">
            <v>LIQUIDADO</v>
          </cell>
          <cell r="F2502"/>
          <cell r="G2502" t="str">
            <v>PERSONAL</v>
          </cell>
          <cell r="H2502" t="str">
            <v>Josefina Ochoa</v>
          </cell>
          <cell r="I2502"/>
          <cell r="J2502" t="str">
            <v>JESUS</v>
          </cell>
          <cell r="K2502" t="str">
            <v>GARCIA</v>
          </cell>
          <cell r="L2502" t="str">
            <v>GUTIERREZ</v>
          </cell>
          <cell r="M2502">
            <v>6000</v>
          </cell>
          <cell r="N2502">
            <v>2.59</v>
          </cell>
          <cell r="O2502" t="str">
            <v>SEMANAL</v>
          </cell>
          <cell r="P2502">
            <v>40324</v>
          </cell>
        </row>
        <row r="2503">
          <cell r="B2503">
            <v>2569</v>
          </cell>
          <cell r="C2503"/>
          <cell r="D2503" t="str">
            <v>B</v>
          </cell>
          <cell r="E2503" t="str">
            <v>LIQUIDADO</v>
          </cell>
          <cell r="F2503"/>
          <cell r="G2503" t="str">
            <v>PERSONAL</v>
          </cell>
          <cell r="H2503" t="str">
            <v>Marcela Lopez Munoz</v>
          </cell>
          <cell r="I2503"/>
          <cell r="J2503" t="str">
            <v>ANDREA</v>
          </cell>
          <cell r="K2503" t="str">
            <v>VALLE</v>
          </cell>
          <cell r="L2503" t="str">
            <v>LINARES</v>
          </cell>
          <cell r="M2503">
            <v>4000</v>
          </cell>
          <cell r="N2503">
            <v>2.77</v>
          </cell>
          <cell r="O2503" t="str">
            <v>SEMANAL</v>
          </cell>
          <cell r="P2503">
            <v>40324</v>
          </cell>
        </row>
        <row r="2504">
          <cell r="B2504">
            <v>2570</v>
          </cell>
          <cell r="C2504"/>
          <cell r="D2504" t="str">
            <v>C</v>
          </cell>
          <cell r="E2504" t="str">
            <v>LIQUIDADO</v>
          </cell>
          <cell r="F2504"/>
          <cell r="G2504" t="str">
            <v>PERSONAL</v>
          </cell>
          <cell r="H2504" t="str">
            <v>Marcela Lopez Munoz</v>
          </cell>
          <cell r="I2504"/>
          <cell r="J2504" t="str">
            <v>Carolina</v>
          </cell>
          <cell r="K2504" t="str">
            <v>Garcia</v>
          </cell>
          <cell r="L2504" t="str">
            <v>Torres</v>
          </cell>
          <cell r="M2504">
            <v>10000</v>
          </cell>
          <cell r="N2504">
            <v>2.16</v>
          </cell>
          <cell r="O2504" t="str">
            <v>SEMANAL</v>
          </cell>
          <cell r="P2504">
            <v>40325</v>
          </cell>
        </row>
        <row r="2505">
          <cell r="B2505">
            <v>2572</v>
          </cell>
          <cell r="C2505"/>
          <cell r="D2505" t="str">
            <v>C</v>
          </cell>
          <cell r="E2505" t="str">
            <v>LIQUIDADO</v>
          </cell>
          <cell r="F2505"/>
          <cell r="G2505" t="str">
            <v>PERSONAL</v>
          </cell>
          <cell r="H2505" t="str">
            <v>Administracion</v>
          </cell>
          <cell r="I2505"/>
          <cell r="J2505" t="str">
            <v>RAUL</v>
          </cell>
          <cell r="K2505" t="str">
            <v>RODRIGUEZ</v>
          </cell>
          <cell r="L2505" t="str">
            <v>YZQUIERDO</v>
          </cell>
          <cell r="M2505">
            <v>20000</v>
          </cell>
          <cell r="N2505">
            <v>4.5999999999999996</v>
          </cell>
          <cell r="O2505" t="str">
            <v>MENSUAL</v>
          </cell>
          <cell r="P2505">
            <v>40325</v>
          </cell>
        </row>
        <row r="2506">
          <cell r="B2506">
            <v>2573</v>
          </cell>
          <cell r="C2506"/>
          <cell r="D2506" t="str">
            <v>A</v>
          </cell>
          <cell r="E2506" t="str">
            <v>LIQUIDADO</v>
          </cell>
          <cell r="F2506"/>
          <cell r="G2506" t="str">
            <v>PERSONAL</v>
          </cell>
          <cell r="H2506" t="str">
            <v>Angelica Tabares Lopez</v>
          </cell>
          <cell r="I2506"/>
          <cell r="J2506" t="str">
            <v>IRENE</v>
          </cell>
          <cell r="K2506" t="str">
            <v>SANCHEZ</v>
          </cell>
          <cell r="L2506" t="str">
            <v>RAMIREZ</v>
          </cell>
          <cell r="M2506">
            <v>5000</v>
          </cell>
          <cell r="N2506">
            <v>2.7</v>
          </cell>
          <cell r="O2506" t="str">
            <v>SEMANAL</v>
          </cell>
          <cell r="P2506">
            <v>40325</v>
          </cell>
        </row>
        <row r="2507">
          <cell r="B2507">
            <v>2574</v>
          </cell>
          <cell r="C2507"/>
          <cell r="D2507" t="str">
            <v>D</v>
          </cell>
          <cell r="E2507" t="str">
            <v>LIQUIDADO</v>
          </cell>
          <cell r="F2507"/>
          <cell r="G2507" t="str">
            <v>PERSONAL</v>
          </cell>
          <cell r="H2507" t="str">
            <v>Administracion</v>
          </cell>
          <cell r="I2507"/>
          <cell r="J2507" t="str">
            <v>PIADENA</v>
          </cell>
          <cell r="K2507" t="str">
            <v>S.A. DE</v>
          </cell>
          <cell r="L2507" t="str">
            <v>C.V.</v>
          </cell>
          <cell r="M2507">
            <v>50000</v>
          </cell>
          <cell r="N2507">
            <v>2.08</v>
          </cell>
          <cell r="O2507" t="str">
            <v>MENSUAL</v>
          </cell>
          <cell r="P2507">
            <v>40325</v>
          </cell>
        </row>
        <row r="2508">
          <cell r="B2508">
            <v>2575</v>
          </cell>
          <cell r="C2508"/>
          <cell r="D2508" t="str">
            <v>A</v>
          </cell>
          <cell r="E2508" t="str">
            <v>LIQUIDADO</v>
          </cell>
          <cell r="F2508"/>
          <cell r="G2508" t="str">
            <v>PERSONAL</v>
          </cell>
          <cell r="H2508" t="str">
            <v>Marcela Lopez Munoz</v>
          </cell>
          <cell r="I2508"/>
          <cell r="J2508" t="str">
            <v>CELIA</v>
          </cell>
          <cell r="K2508" t="str">
            <v>VARGAS</v>
          </cell>
          <cell r="L2508" t="str">
            <v>GALLEGOS</v>
          </cell>
          <cell r="M2508">
            <v>5000</v>
          </cell>
          <cell r="N2508">
            <v>2.67</v>
          </cell>
          <cell r="O2508" t="str">
            <v>SEMANAL</v>
          </cell>
          <cell r="P2508">
            <v>40326</v>
          </cell>
        </row>
        <row r="2509">
          <cell r="B2509">
            <v>2576</v>
          </cell>
          <cell r="C2509"/>
          <cell r="D2509" t="str">
            <v>B</v>
          </cell>
          <cell r="E2509" t="str">
            <v>LIQUIDADO</v>
          </cell>
          <cell r="F2509"/>
          <cell r="G2509" t="str">
            <v>PERSONAL</v>
          </cell>
          <cell r="H2509" t="str">
            <v>Marcela Lopez Munoz</v>
          </cell>
          <cell r="I2509"/>
          <cell r="J2509" t="str">
            <v>ALMA ROCIO</v>
          </cell>
          <cell r="K2509" t="str">
            <v>ONTIVEROS</v>
          </cell>
          <cell r="L2509" t="str">
            <v>PEREZ</v>
          </cell>
          <cell r="M2509">
            <v>9000</v>
          </cell>
          <cell r="N2509">
            <v>2.48</v>
          </cell>
          <cell r="O2509" t="str">
            <v>SEMANAL</v>
          </cell>
          <cell r="P2509">
            <v>40327</v>
          </cell>
        </row>
        <row r="2510">
          <cell r="B2510">
            <v>2577</v>
          </cell>
          <cell r="C2510"/>
          <cell r="D2510" t="str">
            <v>C</v>
          </cell>
          <cell r="E2510" t="str">
            <v>LIQUIDADO</v>
          </cell>
          <cell r="F2510"/>
          <cell r="G2510" t="str">
            <v>PERSONAL</v>
          </cell>
          <cell r="H2510" t="str">
            <v>Josefina Ochoa</v>
          </cell>
          <cell r="I2510"/>
          <cell r="J2510" t="str">
            <v>Maria Luz del Pilar</v>
          </cell>
          <cell r="K2510" t="str">
            <v>Nava</v>
          </cell>
          <cell r="L2510" t="str">
            <v>Napoles</v>
          </cell>
          <cell r="M2510">
            <v>14000</v>
          </cell>
          <cell r="N2510">
            <v>4.12</v>
          </cell>
          <cell r="O2510" t="str">
            <v>CATORCENAL</v>
          </cell>
          <cell r="P2510">
            <v>40329</v>
          </cell>
        </row>
        <row r="2511">
          <cell r="B2511">
            <v>2578</v>
          </cell>
          <cell r="C2511"/>
          <cell r="D2511" t="str">
            <v>D</v>
          </cell>
          <cell r="E2511" t="str">
            <v>INCOBRABLE</v>
          </cell>
          <cell r="F2511"/>
          <cell r="G2511" t="str">
            <v>PERSONAL</v>
          </cell>
          <cell r="H2511" t="str">
            <v>Josefina Ochoa</v>
          </cell>
          <cell r="I2511"/>
          <cell r="J2511" t="str">
            <v>RODRIGO</v>
          </cell>
          <cell r="K2511" t="str">
            <v>ALVARADO</v>
          </cell>
          <cell r="L2511" t="str">
            <v>RAMIREZ</v>
          </cell>
          <cell r="M2511">
            <v>9000</v>
          </cell>
          <cell r="N2511">
            <v>2.5</v>
          </cell>
          <cell r="O2511" t="str">
            <v>SEMANAL</v>
          </cell>
          <cell r="P2511">
            <v>40329</v>
          </cell>
        </row>
        <row r="2512">
          <cell r="B2512">
            <v>2579</v>
          </cell>
          <cell r="C2512"/>
          <cell r="D2512" t="str">
            <v>D</v>
          </cell>
          <cell r="E2512" t="str">
            <v>LIQUIDADO</v>
          </cell>
          <cell r="F2512"/>
          <cell r="G2512" t="str">
            <v>PERSONAL</v>
          </cell>
          <cell r="H2512" t="str">
            <v>Angelica Tabares Lopez</v>
          </cell>
          <cell r="I2512"/>
          <cell r="J2512" t="str">
            <v>CLAUDIA</v>
          </cell>
          <cell r="K2512" t="str">
            <v>GUTIERREZ</v>
          </cell>
          <cell r="L2512" t="str">
            <v>ROSAS</v>
          </cell>
          <cell r="M2512">
            <v>10000</v>
          </cell>
          <cell r="N2512">
            <v>2.46</v>
          </cell>
          <cell r="O2512" t="str">
            <v>SEMANAL</v>
          </cell>
          <cell r="P2512">
            <v>40329</v>
          </cell>
        </row>
        <row r="2513">
          <cell r="B2513">
            <v>2580</v>
          </cell>
          <cell r="C2513"/>
          <cell r="D2513" t="str">
            <v>B</v>
          </cell>
          <cell r="E2513" t="str">
            <v>LIQUIDADO</v>
          </cell>
          <cell r="F2513"/>
          <cell r="G2513" t="str">
            <v>PERSONAL</v>
          </cell>
          <cell r="H2513" t="str">
            <v>Angelica Tabares Lopez</v>
          </cell>
          <cell r="I2513"/>
          <cell r="J2513" t="str">
            <v>ALBERTO ELEUTERIO</v>
          </cell>
          <cell r="K2513" t="str">
            <v>SIXTEGA</v>
          </cell>
          <cell r="L2513" t="str">
            <v>MIXTEGA</v>
          </cell>
          <cell r="M2513">
            <v>20000</v>
          </cell>
          <cell r="N2513">
            <v>4.0199999999999996</v>
          </cell>
          <cell r="O2513" t="str">
            <v>CATORCENAL</v>
          </cell>
          <cell r="P2513">
            <v>40329</v>
          </cell>
        </row>
        <row r="2514">
          <cell r="B2514">
            <v>2581</v>
          </cell>
          <cell r="C2514"/>
          <cell r="D2514" t="str">
            <v>D</v>
          </cell>
          <cell r="E2514" t="str">
            <v>LIQUIDADO</v>
          </cell>
          <cell r="F2514"/>
          <cell r="G2514" t="str">
            <v>PERSONAL</v>
          </cell>
          <cell r="H2514" t="str">
            <v>Marcela Lopez Munoz</v>
          </cell>
          <cell r="I2514"/>
          <cell r="J2514" t="str">
            <v>Jorge Samuel</v>
          </cell>
          <cell r="K2514" t="str">
            <v>Beltran</v>
          </cell>
          <cell r="L2514" t="str">
            <v>Paz</v>
          </cell>
          <cell r="M2514">
            <v>13000</v>
          </cell>
          <cell r="N2514">
            <v>2.0699999999999998</v>
          </cell>
          <cell r="O2514" t="str">
            <v>SEMANAL</v>
          </cell>
          <cell r="P2514">
            <v>40329</v>
          </cell>
        </row>
        <row r="2515">
          <cell r="B2515">
            <v>2582</v>
          </cell>
          <cell r="C2515"/>
          <cell r="D2515" t="str">
            <v>B</v>
          </cell>
          <cell r="E2515" t="str">
            <v>LIQUIDADO</v>
          </cell>
          <cell r="F2515"/>
          <cell r="G2515" t="str">
            <v>PERSONAL</v>
          </cell>
          <cell r="H2515" t="str">
            <v>Marcela Lopez Munoz</v>
          </cell>
          <cell r="I2515"/>
          <cell r="J2515" t="str">
            <v>CAROLINA</v>
          </cell>
          <cell r="K2515" t="str">
            <v>MORA</v>
          </cell>
          <cell r="L2515" t="str">
            <v>ALVAREZ</v>
          </cell>
          <cell r="M2515">
            <v>3000</v>
          </cell>
          <cell r="N2515">
            <v>2.95</v>
          </cell>
          <cell r="O2515" t="str">
            <v>SEMANAL</v>
          </cell>
          <cell r="P2515">
            <v>40329</v>
          </cell>
        </row>
        <row r="2516">
          <cell r="B2516">
            <v>2583</v>
          </cell>
          <cell r="C2516"/>
          <cell r="D2516" t="str">
            <v>D</v>
          </cell>
          <cell r="E2516" t="str">
            <v>LIQUIDADO</v>
          </cell>
          <cell r="F2516"/>
          <cell r="G2516" t="str">
            <v>PERSONAL</v>
          </cell>
          <cell r="H2516" t="str">
            <v>Marcela Lopez Munoz</v>
          </cell>
          <cell r="I2516"/>
          <cell r="J2516" t="str">
            <v>Refugio Reyna</v>
          </cell>
          <cell r="K2516" t="str">
            <v>Sevilla</v>
          </cell>
          <cell r="L2516" t="str">
            <v>Luna</v>
          </cell>
          <cell r="M2516">
            <v>9000</v>
          </cell>
          <cell r="N2516">
            <v>2.2000000000000002</v>
          </cell>
          <cell r="O2516" t="str">
            <v>SEMANAL</v>
          </cell>
          <cell r="P2516">
            <v>40329</v>
          </cell>
        </row>
        <row r="2517">
          <cell r="B2517">
            <v>2584</v>
          </cell>
          <cell r="C2517"/>
          <cell r="D2517" t="str">
            <v>B</v>
          </cell>
          <cell r="E2517" t="str">
            <v>LIQUIDADO</v>
          </cell>
          <cell r="F2517"/>
          <cell r="G2517" t="str">
            <v>PERSONAL</v>
          </cell>
          <cell r="H2517" t="str">
            <v>Josefina Ochoa</v>
          </cell>
          <cell r="I2517"/>
          <cell r="J2517" t="str">
            <v>Erika Denisse</v>
          </cell>
          <cell r="K2517" t="str">
            <v>Rivera</v>
          </cell>
          <cell r="L2517" t="str">
            <v>Rodriguez</v>
          </cell>
          <cell r="M2517">
            <v>24000</v>
          </cell>
          <cell r="N2517">
            <v>2.0099999999999998</v>
          </cell>
          <cell r="O2517" t="str">
            <v>SEMANAL</v>
          </cell>
          <cell r="P2517">
            <v>40329</v>
          </cell>
        </row>
        <row r="2518">
          <cell r="B2518">
            <v>2585</v>
          </cell>
          <cell r="C2518"/>
          <cell r="D2518" t="str">
            <v>B</v>
          </cell>
          <cell r="E2518" t="str">
            <v>LIQUIDADO</v>
          </cell>
          <cell r="F2518"/>
          <cell r="G2518" t="str">
            <v>PERSONAL</v>
          </cell>
          <cell r="H2518" t="str">
            <v>Angelica Tabares Lopez</v>
          </cell>
          <cell r="I2518"/>
          <cell r="J2518" t="str">
            <v>MARIA DEL CARMEN</v>
          </cell>
          <cell r="K2518" t="str">
            <v>MURILLO</v>
          </cell>
          <cell r="L2518" t="str">
            <v>JARAMILLO</v>
          </cell>
          <cell r="M2518">
            <v>60000</v>
          </cell>
          <cell r="N2518">
            <v>1.748</v>
          </cell>
          <cell r="O2518" t="str">
            <v>SEMANAL</v>
          </cell>
          <cell r="P2518">
            <v>40334</v>
          </cell>
        </row>
        <row r="2519">
          <cell r="B2519">
            <v>2586</v>
          </cell>
          <cell r="C2519"/>
          <cell r="D2519" t="str">
            <v>C</v>
          </cell>
          <cell r="E2519" t="str">
            <v>LIQUIDADO</v>
          </cell>
          <cell r="F2519"/>
          <cell r="G2519" t="str">
            <v>PERSONAL</v>
          </cell>
          <cell r="H2519" t="str">
            <v>Josefina Ochoa</v>
          </cell>
          <cell r="I2519"/>
          <cell r="J2519" t="str">
            <v>MARTIN</v>
          </cell>
          <cell r="K2519" t="str">
            <v>GAMEZ</v>
          </cell>
          <cell r="L2519"/>
          <cell r="M2519">
            <v>10000</v>
          </cell>
          <cell r="N2519">
            <v>2.46</v>
          </cell>
          <cell r="O2519" t="str">
            <v>SEMANAL</v>
          </cell>
          <cell r="P2519">
            <v>40331</v>
          </cell>
        </row>
        <row r="2520">
          <cell r="B2520">
            <v>2587</v>
          </cell>
          <cell r="C2520"/>
          <cell r="D2520" t="str">
            <v>D</v>
          </cell>
          <cell r="E2520" t="str">
            <v>LIQUIDADO</v>
          </cell>
          <cell r="F2520"/>
          <cell r="G2520" t="str">
            <v>PERSONAL</v>
          </cell>
          <cell r="H2520" t="str">
            <v>Josefina Ochoa</v>
          </cell>
          <cell r="I2520"/>
          <cell r="J2520" t="str">
            <v>MARIA LUISA</v>
          </cell>
          <cell r="K2520" t="str">
            <v>DIAZ</v>
          </cell>
          <cell r="L2520" t="str">
            <v>ESTRADA</v>
          </cell>
          <cell r="M2520">
            <v>9000</v>
          </cell>
          <cell r="N2520">
            <v>2.48</v>
          </cell>
          <cell r="O2520" t="str">
            <v>SEMANAL</v>
          </cell>
          <cell r="P2520">
            <v>40331</v>
          </cell>
        </row>
        <row r="2521">
          <cell r="B2521">
            <v>2588</v>
          </cell>
          <cell r="C2521"/>
          <cell r="D2521" t="str">
            <v>B</v>
          </cell>
          <cell r="E2521" t="str">
            <v>LIQUIDADO</v>
          </cell>
          <cell r="F2521"/>
          <cell r="G2521" t="str">
            <v>PERSONAL</v>
          </cell>
          <cell r="H2521" t="str">
            <v>Marcela Lopez Munoz</v>
          </cell>
          <cell r="I2521"/>
          <cell r="J2521" t="str">
            <v>LETICIA</v>
          </cell>
          <cell r="K2521" t="str">
            <v>MORQUECHO</v>
          </cell>
          <cell r="L2521" t="str">
            <v>SANDOVAL</v>
          </cell>
          <cell r="M2521">
            <v>3500</v>
          </cell>
          <cell r="N2521">
            <v>4.95</v>
          </cell>
          <cell r="O2521" t="str">
            <v>CATORCENAL</v>
          </cell>
          <cell r="P2521">
            <v>40331</v>
          </cell>
        </row>
        <row r="2522">
          <cell r="B2522">
            <v>2589</v>
          </cell>
          <cell r="C2522"/>
          <cell r="D2522" t="str">
            <v>A</v>
          </cell>
          <cell r="E2522" t="str">
            <v>LIQUIDADO</v>
          </cell>
          <cell r="F2522"/>
          <cell r="G2522" t="str">
            <v>PERSONAL</v>
          </cell>
          <cell r="H2522" t="str">
            <v>Marcela Lopez Munoz</v>
          </cell>
          <cell r="I2522"/>
          <cell r="J2522" t="str">
            <v>CARLOS</v>
          </cell>
          <cell r="K2522" t="str">
            <v>MATA</v>
          </cell>
          <cell r="L2522" t="str">
            <v>ALCALA</v>
          </cell>
          <cell r="M2522">
            <v>6000</v>
          </cell>
          <cell r="N2522">
            <v>2.59</v>
          </cell>
          <cell r="O2522" t="str">
            <v>SEMANAL</v>
          </cell>
          <cell r="P2522">
            <v>40331</v>
          </cell>
        </row>
        <row r="2523">
          <cell r="B2523">
            <v>2590</v>
          </cell>
          <cell r="C2523"/>
          <cell r="D2523" t="str">
            <v>B</v>
          </cell>
          <cell r="E2523" t="str">
            <v>LIQUIDADO</v>
          </cell>
          <cell r="F2523"/>
          <cell r="G2523" t="str">
            <v>PERSONAL</v>
          </cell>
          <cell r="H2523" t="str">
            <v>Marcela Lopez Munoz</v>
          </cell>
          <cell r="I2523"/>
          <cell r="J2523" t="str">
            <v>ANA LILIA</v>
          </cell>
          <cell r="K2523" t="str">
            <v>TRUJILLO</v>
          </cell>
          <cell r="L2523" t="str">
            <v>PEREZ</v>
          </cell>
          <cell r="M2523">
            <v>4000</v>
          </cell>
          <cell r="N2523">
            <v>2.76</v>
          </cell>
          <cell r="O2523" t="str">
            <v>SEMANAL</v>
          </cell>
          <cell r="P2523">
            <v>40331</v>
          </cell>
        </row>
        <row r="2524">
          <cell r="B2524">
            <v>2591</v>
          </cell>
          <cell r="C2524"/>
          <cell r="D2524" t="str">
            <v>D</v>
          </cell>
          <cell r="E2524" t="str">
            <v>INCOBRABLE</v>
          </cell>
          <cell r="F2524"/>
          <cell r="G2524" t="str">
            <v>PERSONAL</v>
          </cell>
          <cell r="H2524" t="str">
            <v>Josefina Ochoa</v>
          </cell>
          <cell r="I2524"/>
          <cell r="J2524" t="str">
            <v>TOMASA</v>
          </cell>
          <cell r="K2524" t="str">
            <v>ALVARADO</v>
          </cell>
          <cell r="L2524" t="str">
            <v>RAMIREZ</v>
          </cell>
          <cell r="M2524">
            <v>13000</v>
          </cell>
          <cell r="N2524">
            <v>2.37</v>
          </cell>
          <cell r="O2524" t="str">
            <v>SEMANAL</v>
          </cell>
          <cell r="P2524">
            <v>40331</v>
          </cell>
        </row>
        <row r="2525">
          <cell r="B2525">
            <v>2592</v>
          </cell>
          <cell r="C2525"/>
          <cell r="D2525" t="str">
            <v>D</v>
          </cell>
          <cell r="E2525" t="str">
            <v>LIQUIDADO</v>
          </cell>
          <cell r="F2525"/>
          <cell r="G2525" t="str">
            <v>PERSONAL</v>
          </cell>
          <cell r="H2525" t="str">
            <v>Marcela Lopez Munoz</v>
          </cell>
          <cell r="I2525"/>
          <cell r="J2525" t="str">
            <v>RAQUEL</v>
          </cell>
          <cell r="K2525" t="str">
            <v>VEGA</v>
          </cell>
          <cell r="L2525" t="str">
            <v>URIBE</v>
          </cell>
          <cell r="M2525">
            <v>6000</v>
          </cell>
          <cell r="N2525">
            <v>2.59</v>
          </cell>
          <cell r="O2525" t="str">
            <v>SEMANAL</v>
          </cell>
          <cell r="P2525">
            <v>40331</v>
          </cell>
        </row>
        <row r="2526">
          <cell r="B2526">
            <v>2594</v>
          </cell>
          <cell r="C2526"/>
          <cell r="D2526" t="str">
            <v>B</v>
          </cell>
          <cell r="E2526" t="str">
            <v>LIQUIDADO</v>
          </cell>
          <cell r="F2526"/>
          <cell r="G2526" t="str">
            <v>PERSONAL</v>
          </cell>
          <cell r="H2526" t="str">
            <v>Marcela Lopez Munoz</v>
          </cell>
          <cell r="I2526"/>
          <cell r="J2526" t="str">
            <v>OSIEL</v>
          </cell>
          <cell r="K2526" t="str">
            <v>OLASCOAGA</v>
          </cell>
          <cell r="L2526" t="str">
            <v>ESCOBAR</v>
          </cell>
          <cell r="M2526">
            <v>6000</v>
          </cell>
          <cell r="N2526">
            <v>2.59</v>
          </cell>
          <cell r="O2526" t="str">
            <v>SEMANAL</v>
          </cell>
          <cell r="P2526">
            <v>40332</v>
          </cell>
        </row>
        <row r="2527">
          <cell r="B2527">
            <v>2595</v>
          </cell>
          <cell r="C2527"/>
          <cell r="D2527" t="str">
            <v>B</v>
          </cell>
          <cell r="E2527" t="str">
            <v>LIQUIDADO</v>
          </cell>
          <cell r="F2527"/>
          <cell r="G2527" t="str">
            <v>PERSONAL</v>
          </cell>
          <cell r="H2527" t="str">
            <v>Marcela Lopez Munoz</v>
          </cell>
          <cell r="I2527"/>
          <cell r="J2527" t="str">
            <v>CESAR</v>
          </cell>
          <cell r="K2527" t="str">
            <v>BARRIENTOS</v>
          </cell>
          <cell r="L2527" t="str">
            <v>JIMENEZ</v>
          </cell>
          <cell r="M2527">
            <v>5000</v>
          </cell>
          <cell r="N2527">
            <v>2.67</v>
          </cell>
          <cell r="O2527" t="str">
            <v>SEMANAL</v>
          </cell>
          <cell r="P2527">
            <v>40332</v>
          </cell>
        </row>
        <row r="2528">
          <cell r="B2528">
            <v>2596</v>
          </cell>
          <cell r="C2528"/>
          <cell r="D2528" t="str">
            <v>B</v>
          </cell>
          <cell r="E2528" t="str">
            <v>LIQUIDADO</v>
          </cell>
          <cell r="F2528"/>
          <cell r="G2528" t="str">
            <v>PERSONAL</v>
          </cell>
          <cell r="H2528" t="str">
            <v>Marcela Lopez Munoz</v>
          </cell>
          <cell r="I2528"/>
          <cell r="J2528" t="str">
            <v>GUILLERMINA</v>
          </cell>
          <cell r="K2528" t="str">
            <v>RAMIREZ</v>
          </cell>
          <cell r="L2528" t="str">
            <v>GARCIA</v>
          </cell>
          <cell r="M2528">
            <v>3000</v>
          </cell>
          <cell r="N2528">
            <v>5.92</v>
          </cell>
          <cell r="O2528" t="str">
            <v>CATORCENAL</v>
          </cell>
          <cell r="P2528">
            <v>40332</v>
          </cell>
        </row>
        <row r="2529">
          <cell r="B2529">
            <v>2597</v>
          </cell>
          <cell r="C2529"/>
          <cell r="D2529" t="str">
            <v>B</v>
          </cell>
          <cell r="E2529" t="str">
            <v>LIQUIDADO</v>
          </cell>
          <cell r="F2529"/>
          <cell r="G2529" t="str">
            <v>PERSONAL</v>
          </cell>
          <cell r="H2529" t="str">
            <v>Marcela Lopez Munoz</v>
          </cell>
          <cell r="I2529"/>
          <cell r="J2529" t="str">
            <v>JORGE</v>
          </cell>
          <cell r="K2529" t="str">
            <v>DIAZ</v>
          </cell>
          <cell r="L2529" t="str">
            <v>IBARRA</v>
          </cell>
          <cell r="M2529">
            <v>16000</v>
          </cell>
          <cell r="N2529">
            <v>2.04</v>
          </cell>
          <cell r="O2529" t="str">
            <v>SEMANAL</v>
          </cell>
          <cell r="P2529">
            <v>40332</v>
          </cell>
        </row>
        <row r="2530">
          <cell r="B2530">
            <v>2598</v>
          </cell>
          <cell r="C2530"/>
          <cell r="D2530" t="str">
            <v>D</v>
          </cell>
          <cell r="E2530" t="str">
            <v>LIQUIDADO</v>
          </cell>
          <cell r="F2530"/>
          <cell r="G2530" t="str">
            <v>PERSONAL</v>
          </cell>
          <cell r="H2530" t="str">
            <v>Administracion</v>
          </cell>
          <cell r="I2530"/>
          <cell r="J2530" t="str">
            <v>Agustin</v>
          </cell>
          <cell r="K2530" t="str">
            <v>Manzo</v>
          </cell>
          <cell r="L2530" t="str">
            <v>Cardona</v>
          </cell>
          <cell r="M2530">
            <v>34132</v>
          </cell>
          <cell r="N2530">
            <v>4.1399999999999997</v>
          </cell>
          <cell r="O2530" t="str">
            <v>MENSUAL</v>
          </cell>
          <cell r="P2530">
            <v>40331</v>
          </cell>
        </row>
        <row r="2531">
          <cell r="B2531">
            <v>2599</v>
          </cell>
          <cell r="C2531"/>
          <cell r="D2531" t="str">
            <v>D</v>
          </cell>
          <cell r="E2531" t="str">
            <v>LIQUIDADO</v>
          </cell>
          <cell r="F2531"/>
          <cell r="G2531" t="str">
            <v>PERSONAL</v>
          </cell>
          <cell r="H2531" t="str">
            <v>Josefina Ochoa</v>
          </cell>
          <cell r="I2531"/>
          <cell r="J2531" t="str">
            <v>ADRIAN GIOVANI</v>
          </cell>
          <cell r="K2531" t="str">
            <v>VARGAS</v>
          </cell>
          <cell r="L2531" t="str">
            <v>MARTINEZ</v>
          </cell>
          <cell r="M2531">
            <v>15000</v>
          </cell>
          <cell r="N2531">
            <v>4.71</v>
          </cell>
          <cell r="O2531" t="str">
            <v>CATORCENAL</v>
          </cell>
          <cell r="P2531">
            <v>40332</v>
          </cell>
        </row>
        <row r="2532">
          <cell r="B2532">
            <v>2600</v>
          </cell>
          <cell r="C2532"/>
          <cell r="D2532" t="str">
            <v>C</v>
          </cell>
          <cell r="E2532" t="str">
            <v>LIQUIDADO</v>
          </cell>
          <cell r="F2532"/>
          <cell r="G2532" t="str">
            <v>PERSONAL</v>
          </cell>
          <cell r="H2532" t="str">
            <v>Marcela Lopez Munoz</v>
          </cell>
          <cell r="I2532"/>
          <cell r="J2532" t="str">
            <v>ALICIA</v>
          </cell>
          <cell r="K2532" t="str">
            <v>NEPOMUCENO</v>
          </cell>
          <cell r="L2532" t="str">
            <v>DIONICIO</v>
          </cell>
          <cell r="M2532">
            <v>7000</v>
          </cell>
          <cell r="N2532">
            <v>2.57</v>
          </cell>
          <cell r="O2532" t="str">
            <v>SEMANAL</v>
          </cell>
          <cell r="P2532">
            <v>40333</v>
          </cell>
        </row>
        <row r="2533">
          <cell r="B2533">
            <v>2601</v>
          </cell>
          <cell r="C2533"/>
          <cell r="D2533" t="str">
            <v>B</v>
          </cell>
          <cell r="E2533" t="str">
            <v>LIQUIDADO</v>
          </cell>
          <cell r="F2533"/>
          <cell r="G2533" t="str">
            <v>PERSONAL</v>
          </cell>
          <cell r="H2533" t="str">
            <v>Marcela Lopez Munoz</v>
          </cell>
          <cell r="I2533"/>
          <cell r="J2533" t="str">
            <v>LILIANA</v>
          </cell>
          <cell r="K2533" t="str">
            <v>ZAMORA</v>
          </cell>
          <cell r="L2533" t="str">
            <v>GUERRERO</v>
          </cell>
          <cell r="M2533">
            <v>5000</v>
          </cell>
          <cell r="N2533">
            <v>2.67</v>
          </cell>
          <cell r="O2533" t="str">
            <v>SEMANAL</v>
          </cell>
          <cell r="P2533">
            <v>40333</v>
          </cell>
        </row>
        <row r="2534">
          <cell r="B2534">
            <v>2602</v>
          </cell>
          <cell r="C2534"/>
          <cell r="D2534" t="str">
            <v>B</v>
          </cell>
          <cell r="E2534" t="str">
            <v>LIQUIDADO</v>
          </cell>
          <cell r="F2534"/>
          <cell r="G2534" t="str">
            <v>PERSONAL</v>
          </cell>
          <cell r="H2534" t="str">
            <v>Angelica Tabares Lopez</v>
          </cell>
          <cell r="I2534"/>
          <cell r="J2534" t="str">
            <v>LUCIA</v>
          </cell>
          <cell r="K2534" t="str">
            <v>CARRILLO</v>
          </cell>
          <cell r="L2534" t="str">
            <v>GARCIA</v>
          </cell>
          <cell r="M2534">
            <v>11000</v>
          </cell>
          <cell r="N2534">
            <v>4.7699999999999996</v>
          </cell>
          <cell r="O2534" t="str">
            <v>CATORCENAL</v>
          </cell>
          <cell r="P2534">
            <v>40333</v>
          </cell>
        </row>
        <row r="2535">
          <cell r="B2535">
            <v>2603</v>
          </cell>
          <cell r="C2535"/>
          <cell r="D2535" t="str">
            <v>D</v>
          </cell>
          <cell r="E2535" t="str">
            <v>LIQUIDADO</v>
          </cell>
          <cell r="F2535"/>
          <cell r="G2535" t="str">
            <v>PERSONAL</v>
          </cell>
          <cell r="H2535" t="str">
            <v>Josefina Ochoa</v>
          </cell>
          <cell r="I2535"/>
          <cell r="J2535" t="str">
            <v>SERGIO</v>
          </cell>
          <cell r="K2535" t="str">
            <v>HERNANDEZ</v>
          </cell>
          <cell r="L2535" t="str">
            <v>MALDONADO</v>
          </cell>
          <cell r="M2535">
            <v>10000</v>
          </cell>
          <cell r="N2535">
            <v>4.93</v>
          </cell>
          <cell r="O2535" t="str">
            <v>CATORCENAL</v>
          </cell>
          <cell r="P2535">
            <v>40333</v>
          </cell>
        </row>
        <row r="2536">
          <cell r="B2536">
            <v>2604</v>
          </cell>
          <cell r="C2536"/>
          <cell r="D2536" t="str">
            <v>D</v>
          </cell>
          <cell r="E2536" t="str">
            <v>COBRANZA EXTERNA</v>
          </cell>
          <cell r="F2536"/>
          <cell r="G2536" t="str">
            <v>PERSONAL</v>
          </cell>
          <cell r="H2536" t="str">
            <v>Angelica Tabares Lopez</v>
          </cell>
          <cell r="I2536"/>
          <cell r="J2536" t="str">
            <v>MARICELA</v>
          </cell>
          <cell r="K2536" t="str">
            <v>JUAREZ</v>
          </cell>
          <cell r="L2536" t="str">
            <v>MARQUEZ</v>
          </cell>
          <cell r="M2536">
            <v>6000</v>
          </cell>
          <cell r="N2536">
            <v>2.59</v>
          </cell>
          <cell r="O2536" t="str">
            <v>SEMANAL</v>
          </cell>
          <cell r="P2536">
            <v>40336</v>
          </cell>
        </row>
        <row r="2537">
          <cell r="B2537">
            <v>2605</v>
          </cell>
          <cell r="C2537"/>
          <cell r="D2537" t="str">
            <v>D</v>
          </cell>
          <cell r="E2537" t="str">
            <v>LIQUIDADO</v>
          </cell>
          <cell r="F2537"/>
          <cell r="G2537" t="str">
            <v>PERSONAL</v>
          </cell>
          <cell r="H2537" t="str">
            <v>Angelica Tabares Lopez</v>
          </cell>
          <cell r="I2537"/>
          <cell r="J2537" t="str">
            <v>VICTOR HUGO</v>
          </cell>
          <cell r="K2537" t="str">
            <v>VERGARA</v>
          </cell>
          <cell r="L2537" t="str">
            <v>JUAREZ</v>
          </cell>
          <cell r="M2537">
            <v>180000</v>
          </cell>
          <cell r="N2537">
            <v>3.5</v>
          </cell>
          <cell r="O2537" t="str">
            <v>MENSUAL</v>
          </cell>
          <cell r="P2537">
            <v>40336</v>
          </cell>
        </row>
        <row r="2538">
          <cell r="B2538">
            <v>2606</v>
          </cell>
          <cell r="C2538"/>
          <cell r="D2538" t="str">
            <v>B</v>
          </cell>
          <cell r="E2538" t="str">
            <v>LIQUIDADO</v>
          </cell>
          <cell r="F2538"/>
          <cell r="G2538" t="str">
            <v>PERSONAL</v>
          </cell>
          <cell r="H2538" t="str">
            <v>Marcela Lopez Munoz</v>
          </cell>
          <cell r="I2538"/>
          <cell r="J2538" t="str">
            <v>ALFONSO MIGUEL</v>
          </cell>
          <cell r="K2538" t="str">
            <v>SANTIAGO</v>
          </cell>
          <cell r="L2538" t="str">
            <v>MARTINEZ</v>
          </cell>
          <cell r="M2538">
            <v>17000</v>
          </cell>
          <cell r="N2538">
            <v>2.0350000000000001</v>
          </cell>
          <cell r="O2538" t="str">
            <v>SEMANAL</v>
          </cell>
          <cell r="P2538">
            <v>40336</v>
          </cell>
        </row>
        <row r="2539">
          <cell r="B2539">
            <v>2607</v>
          </cell>
          <cell r="C2539"/>
          <cell r="D2539" t="str">
            <v>C</v>
          </cell>
          <cell r="E2539" t="str">
            <v>LIQUIDADO</v>
          </cell>
          <cell r="F2539"/>
          <cell r="G2539" t="str">
            <v>PERSONAL</v>
          </cell>
          <cell r="H2539" t="str">
            <v>Marcela Lopez Munoz</v>
          </cell>
          <cell r="I2539"/>
          <cell r="J2539" t="str">
            <v>PATRICIA</v>
          </cell>
          <cell r="K2539" t="str">
            <v>CORONEL</v>
          </cell>
          <cell r="L2539" t="str">
            <v>MARIANO</v>
          </cell>
          <cell r="M2539">
            <v>9000</v>
          </cell>
          <cell r="N2539">
            <v>4.9800000000000004</v>
          </cell>
          <cell r="O2539" t="str">
            <v>CATORCENAL</v>
          </cell>
          <cell r="P2539">
            <v>40336</v>
          </cell>
        </row>
        <row r="2540">
          <cell r="B2540">
            <v>2608</v>
          </cell>
          <cell r="C2540"/>
          <cell r="D2540" t="str">
            <v>B</v>
          </cell>
          <cell r="E2540" t="str">
            <v>LIQUIDADO</v>
          </cell>
          <cell r="F2540"/>
          <cell r="G2540" t="str">
            <v>PERSONAL</v>
          </cell>
          <cell r="H2540" t="str">
            <v>Josefina Ochoa</v>
          </cell>
          <cell r="I2540"/>
          <cell r="J2540" t="str">
            <v>CELIA ADRIANA</v>
          </cell>
          <cell r="K2540" t="str">
            <v>CRUZ</v>
          </cell>
          <cell r="L2540" t="str">
            <v>ESTRADA</v>
          </cell>
          <cell r="M2540">
            <v>6000</v>
          </cell>
          <cell r="N2540">
            <v>2.59</v>
          </cell>
          <cell r="O2540" t="str">
            <v>SEMANAL</v>
          </cell>
          <cell r="P2540">
            <v>40336</v>
          </cell>
        </row>
        <row r="2541">
          <cell r="B2541">
            <v>2609</v>
          </cell>
          <cell r="C2541"/>
          <cell r="D2541" t="str">
            <v>D</v>
          </cell>
          <cell r="E2541" t="str">
            <v>LIQUIDADO</v>
          </cell>
          <cell r="F2541"/>
          <cell r="G2541" t="str">
            <v>PERSONAL</v>
          </cell>
          <cell r="H2541" t="str">
            <v>Marcela Lopez Munoz</v>
          </cell>
          <cell r="I2541"/>
          <cell r="J2541" t="str">
            <v>JUANA</v>
          </cell>
          <cell r="K2541" t="str">
            <v>HERNANDEZ</v>
          </cell>
          <cell r="L2541" t="str">
            <v>MOCTEZUMA</v>
          </cell>
          <cell r="M2541">
            <v>8000</v>
          </cell>
          <cell r="N2541">
            <v>2.52</v>
          </cell>
          <cell r="O2541" t="str">
            <v>SEMANAL</v>
          </cell>
          <cell r="P2541">
            <v>40336</v>
          </cell>
        </row>
        <row r="2542">
          <cell r="B2542">
            <v>2610</v>
          </cell>
          <cell r="C2542"/>
          <cell r="D2542" t="str">
            <v>B</v>
          </cell>
          <cell r="E2542" t="str">
            <v>LIQUIDADO</v>
          </cell>
          <cell r="F2542"/>
          <cell r="G2542" t="str">
            <v>PERSONAL</v>
          </cell>
          <cell r="H2542" t="str">
            <v>Marcela Lopez Munoz</v>
          </cell>
          <cell r="I2542"/>
          <cell r="J2542" t="str">
            <v>ERICK</v>
          </cell>
          <cell r="K2542" t="str">
            <v>RODRIGUEZ</v>
          </cell>
          <cell r="L2542" t="str">
            <v>FUNES</v>
          </cell>
          <cell r="M2542">
            <v>9000</v>
          </cell>
          <cell r="N2542">
            <v>2.5</v>
          </cell>
          <cell r="O2542" t="str">
            <v>SEMANAL</v>
          </cell>
          <cell r="P2542">
            <v>40338</v>
          </cell>
        </row>
        <row r="2543">
          <cell r="B2543">
            <v>2611</v>
          </cell>
          <cell r="C2543"/>
          <cell r="D2543" t="str">
            <v>D</v>
          </cell>
          <cell r="E2543" t="str">
            <v>LIQUIDADO</v>
          </cell>
          <cell r="F2543"/>
          <cell r="G2543" t="str">
            <v>PERSONAL</v>
          </cell>
          <cell r="H2543" t="str">
            <v>Marcela Lopez Munoz</v>
          </cell>
          <cell r="I2543"/>
          <cell r="J2543" t="str">
            <v>JOSE GUADALUPE</v>
          </cell>
          <cell r="K2543" t="str">
            <v>ACOSTA</v>
          </cell>
          <cell r="L2543" t="str">
            <v>ALMANZA</v>
          </cell>
          <cell r="M2543">
            <v>4000</v>
          </cell>
          <cell r="N2543">
            <v>2.78</v>
          </cell>
          <cell r="O2543" t="str">
            <v>SEMANAL</v>
          </cell>
          <cell r="P2543">
            <v>40338</v>
          </cell>
        </row>
        <row r="2544">
          <cell r="B2544">
            <v>2612</v>
          </cell>
          <cell r="C2544"/>
          <cell r="D2544" t="str">
            <v>B</v>
          </cell>
          <cell r="E2544" t="str">
            <v>LIQUIDADO</v>
          </cell>
          <cell r="F2544"/>
          <cell r="G2544" t="str">
            <v>PERSONAL</v>
          </cell>
          <cell r="H2544" t="str">
            <v>Monica Flores Mendoza (DF)</v>
          </cell>
          <cell r="I2544"/>
          <cell r="J2544" t="str">
            <v>AGUSTIN MANUEL</v>
          </cell>
          <cell r="K2544" t="str">
            <v>QUIROZ</v>
          </cell>
          <cell r="L2544" t="str">
            <v>SANTOYO</v>
          </cell>
          <cell r="M2544">
            <v>13000</v>
          </cell>
          <cell r="N2544">
            <v>2.0699999999999998</v>
          </cell>
          <cell r="O2544" t="str">
            <v>SEMANAL</v>
          </cell>
          <cell r="P2544">
            <v>40338</v>
          </cell>
        </row>
        <row r="2545">
          <cell r="B2545">
            <v>2613</v>
          </cell>
          <cell r="C2545"/>
          <cell r="D2545" t="str">
            <v>D</v>
          </cell>
          <cell r="E2545" t="str">
            <v>INCOBRABLE</v>
          </cell>
          <cell r="F2545"/>
          <cell r="G2545" t="str">
            <v>PERSONAL</v>
          </cell>
          <cell r="H2545" t="str">
            <v>Marcela Lopez Munoz</v>
          </cell>
          <cell r="I2545"/>
          <cell r="J2545" t="str">
            <v>JESSICA GUADALUPE</v>
          </cell>
          <cell r="K2545" t="str">
            <v>GONZALEZ</v>
          </cell>
          <cell r="L2545" t="str">
            <v>PEREZ</v>
          </cell>
          <cell r="M2545">
            <v>11000</v>
          </cell>
          <cell r="N2545">
            <v>2.09</v>
          </cell>
          <cell r="O2545" t="str">
            <v>SEMANAL</v>
          </cell>
          <cell r="P2545">
            <v>40339</v>
          </cell>
        </row>
        <row r="2546">
          <cell r="B2546">
            <v>2614</v>
          </cell>
          <cell r="C2546"/>
          <cell r="D2546" t="str">
            <v>C</v>
          </cell>
          <cell r="E2546" t="str">
            <v>LIQUIDADO</v>
          </cell>
          <cell r="F2546"/>
          <cell r="G2546" t="str">
            <v>PERSONAL</v>
          </cell>
          <cell r="H2546" t="str">
            <v>Marcela Lopez Munoz</v>
          </cell>
          <cell r="I2546"/>
          <cell r="J2546" t="str">
            <v>ENRIQUE</v>
          </cell>
          <cell r="K2546" t="str">
            <v>JIMENEZ</v>
          </cell>
          <cell r="L2546" t="str">
            <v>CASTANEDA</v>
          </cell>
          <cell r="M2546">
            <v>7000</v>
          </cell>
          <cell r="N2546">
            <v>2.57</v>
          </cell>
          <cell r="O2546" t="str">
            <v>SEMANAL</v>
          </cell>
          <cell r="P2546">
            <v>40339</v>
          </cell>
        </row>
        <row r="2547">
          <cell r="B2547">
            <v>2615</v>
          </cell>
          <cell r="C2547"/>
          <cell r="D2547" t="str">
            <v>B</v>
          </cell>
          <cell r="E2547" t="str">
            <v>LIQUIDADO</v>
          </cell>
          <cell r="F2547"/>
          <cell r="G2547" t="str">
            <v>PERSONAL</v>
          </cell>
          <cell r="H2547" t="str">
            <v>Marcela Lopez Munoz</v>
          </cell>
          <cell r="I2547"/>
          <cell r="J2547" t="str">
            <v>ERIKA MONICA</v>
          </cell>
          <cell r="K2547" t="str">
            <v>FLORES</v>
          </cell>
          <cell r="L2547" t="str">
            <v>CORTES</v>
          </cell>
          <cell r="M2547">
            <v>7500</v>
          </cell>
          <cell r="N2547">
            <v>2.5499999999999998</v>
          </cell>
          <cell r="O2547" t="str">
            <v>SEMANAL</v>
          </cell>
          <cell r="P2547">
            <v>40339</v>
          </cell>
        </row>
        <row r="2548">
          <cell r="B2548">
            <v>2616</v>
          </cell>
          <cell r="C2548"/>
          <cell r="D2548" t="str">
            <v>C</v>
          </cell>
          <cell r="E2548" t="str">
            <v>LIQUIDADO</v>
          </cell>
          <cell r="F2548"/>
          <cell r="G2548" t="str">
            <v>PERSONAL</v>
          </cell>
          <cell r="H2548" t="str">
            <v>Josefina Ochoa</v>
          </cell>
          <cell r="I2548"/>
          <cell r="J2548" t="str">
            <v>MARIBEL</v>
          </cell>
          <cell r="K2548" t="str">
            <v>VAZQUEZ</v>
          </cell>
          <cell r="L2548" t="str">
            <v>JUAREZ</v>
          </cell>
          <cell r="M2548">
            <v>10000</v>
          </cell>
          <cell r="N2548">
            <v>2.46</v>
          </cell>
          <cell r="O2548" t="str">
            <v>SEMANAL</v>
          </cell>
          <cell r="P2548">
            <v>40339</v>
          </cell>
        </row>
        <row r="2549">
          <cell r="B2549">
            <v>2617</v>
          </cell>
          <cell r="C2549"/>
          <cell r="D2549" t="str">
            <v>B</v>
          </cell>
          <cell r="E2549" t="str">
            <v>LIQUIDADO</v>
          </cell>
          <cell r="F2549"/>
          <cell r="G2549" t="str">
            <v>PERSONAL</v>
          </cell>
          <cell r="H2549" t="str">
            <v>Administracion</v>
          </cell>
          <cell r="I2549"/>
          <cell r="J2549" t="str">
            <v>Federico</v>
          </cell>
          <cell r="K2549" t="str">
            <v>Sanchez</v>
          </cell>
          <cell r="L2549" t="str">
            <v>Reyes</v>
          </cell>
          <cell r="M2549">
            <v>11000</v>
          </cell>
          <cell r="N2549">
            <v>2.5</v>
          </cell>
          <cell r="O2549" t="str">
            <v>MENSUAL</v>
          </cell>
          <cell r="P2549">
            <v>40339</v>
          </cell>
        </row>
        <row r="2550">
          <cell r="B2550">
            <v>2618</v>
          </cell>
          <cell r="C2550"/>
          <cell r="D2550" t="str">
            <v>D</v>
          </cell>
          <cell r="E2550" t="str">
            <v>LIQUIDADO</v>
          </cell>
          <cell r="F2550"/>
          <cell r="G2550" t="str">
            <v>PERSONAL</v>
          </cell>
          <cell r="H2550" t="str">
            <v>Josefina Ochoa</v>
          </cell>
          <cell r="I2550"/>
          <cell r="J2550" t="str">
            <v>ARTURO</v>
          </cell>
          <cell r="K2550" t="str">
            <v>HURTADO</v>
          </cell>
          <cell r="L2550" t="str">
            <v>VALDEZ</v>
          </cell>
          <cell r="M2550">
            <v>12000</v>
          </cell>
          <cell r="N2550">
            <v>2.37</v>
          </cell>
          <cell r="O2550" t="str">
            <v>SEMANAL</v>
          </cell>
          <cell r="P2550">
            <v>40340</v>
          </cell>
        </row>
        <row r="2551">
          <cell r="B2551">
            <v>2619</v>
          </cell>
          <cell r="C2551"/>
          <cell r="D2551" t="str">
            <v>D</v>
          </cell>
          <cell r="E2551" t="str">
            <v>COBRANZA EXTERNA</v>
          </cell>
          <cell r="F2551"/>
          <cell r="G2551" t="str">
            <v>PERSONAL</v>
          </cell>
          <cell r="H2551" t="str">
            <v>Marcela Lopez Munoz</v>
          </cell>
          <cell r="I2551"/>
          <cell r="J2551" t="str">
            <v>JUAN ANTONIO</v>
          </cell>
          <cell r="K2551" t="str">
            <v>ROSAS</v>
          </cell>
          <cell r="L2551" t="str">
            <v>BARAJAS</v>
          </cell>
          <cell r="M2551">
            <v>5000</v>
          </cell>
          <cell r="N2551">
            <v>2.67</v>
          </cell>
          <cell r="O2551" t="str">
            <v>SEMANAL</v>
          </cell>
          <cell r="P2551">
            <v>40339</v>
          </cell>
        </row>
        <row r="2552">
          <cell r="B2552">
            <v>2620</v>
          </cell>
          <cell r="C2552"/>
          <cell r="D2552" t="str">
            <v>B</v>
          </cell>
          <cell r="E2552" t="str">
            <v>LIQUIDADO</v>
          </cell>
          <cell r="F2552"/>
          <cell r="G2552" t="str">
            <v>PERSONAL</v>
          </cell>
          <cell r="H2552" t="str">
            <v>Josefina Ochoa</v>
          </cell>
          <cell r="I2552"/>
          <cell r="J2552" t="str">
            <v>ERNESTINA</v>
          </cell>
          <cell r="K2552" t="str">
            <v>SORIA</v>
          </cell>
          <cell r="L2552" t="str">
            <v>GARCIA</v>
          </cell>
          <cell r="M2552">
            <v>8000</v>
          </cell>
          <cell r="N2552">
            <v>2.2000000000000002</v>
          </cell>
          <cell r="O2552" t="str">
            <v>SEMANAL</v>
          </cell>
          <cell r="P2552">
            <v>40340</v>
          </cell>
        </row>
        <row r="2553">
          <cell r="B2553">
            <v>2622</v>
          </cell>
          <cell r="C2553"/>
          <cell r="D2553" t="str">
            <v>B</v>
          </cell>
          <cell r="E2553" t="str">
            <v>LIQUIDADO</v>
          </cell>
          <cell r="F2553"/>
          <cell r="G2553" t="str">
            <v>PERSONAL</v>
          </cell>
          <cell r="H2553" t="str">
            <v>Marcela Lopez Munoz</v>
          </cell>
          <cell r="I2553"/>
          <cell r="J2553" t="str">
            <v>VERONICA GUADALUPE</v>
          </cell>
          <cell r="K2553" t="str">
            <v>BAUTISTA</v>
          </cell>
          <cell r="L2553" t="str">
            <v>RODRIGUEZ</v>
          </cell>
          <cell r="M2553">
            <v>7500</v>
          </cell>
          <cell r="N2553">
            <v>2.5299999999999998</v>
          </cell>
          <cell r="O2553" t="str">
            <v>SEMANAL</v>
          </cell>
          <cell r="P2553">
            <v>40343</v>
          </cell>
        </row>
        <row r="2554">
          <cell r="B2554">
            <v>2623</v>
          </cell>
          <cell r="C2554"/>
          <cell r="D2554" t="str">
            <v>B</v>
          </cell>
          <cell r="E2554" t="str">
            <v>LIQUIDADO</v>
          </cell>
          <cell r="F2554"/>
          <cell r="G2554" t="str">
            <v>PERSONAL</v>
          </cell>
          <cell r="H2554" t="str">
            <v>Marcela Lopez Munoz</v>
          </cell>
          <cell r="I2554"/>
          <cell r="J2554" t="str">
            <v>ERNESTO</v>
          </cell>
          <cell r="K2554" t="str">
            <v>GUEVARA</v>
          </cell>
          <cell r="L2554" t="str">
            <v>PADILLA</v>
          </cell>
          <cell r="M2554">
            <v>13000</v>
          </cell>
          <cell r="N2554">
            <v>2.37</v>
          </cell>
          <cell r="O2554" t="str">
            <v>SEMANAL</v>
          </cell>
          <cell r="P2554">
            <v>40343</v>
          </cell>
        </row>
        <row r="2555">
          <cell r="B2555">
            <v>2624</v>
          </cell>
          <cell r="C2555"/>
          <cell r="D2555" t="str">
            <v>B</v>
          </cell>
          <cell r="E2555" t="str">
            <v>LIQUIDADO</v>
          </cell>
          <cell r="F2555"/>
          <cell r="G2555" t="str">
            <v>PERSONAL</v>
          </cell>
          <cell r="H2555" t="str">
            <v>Marcela Lopez Munoz</v>
          </cell>
          <cell r="I2555"/>
          <cell r="J2555" t="str">
            <v>ALFREDO</v>
          </cell>
          <cell r="K2555" t="str">
            <v>MORALES</v>
          </cell>
          <cell r="L2555" t="str">
            <v>FLORES</v>
          </cell>
          <cell r="M2555">
            <v>5000</v>
          </cell>
          <cell r="N2555">
            <v>4.6500000000000004</v>
          </cell>
          <cell r="O2555" t="str">
            <v>CATORCENAL</v>
          </cell>
          <cell r="P2555">
            <v>40343</v>
          </cell>
        </row>
        <row r="2556">
          <cell r="B2556">
            <v>2625</v>
          </cell>
          <cell r="C2556"/>
          <cell r="D2556" t="str">
            <v>B</v>
          </cell>
          <cell r="E2556" t="str">
            <v>LIQUIDADO</v>
          </cell>
          <cell r="F2556"/>
          <cell r="G2556" t="str">
            <v>PERSONAL</v>
          </cell>
          <cell r="H2556" t="str">
            <v>Marcela Lopez Munoz</v>
          </cell>
          <cell r="I2556"/>
          <cell r="J2556" t="str">
            <v>BLANCA RUFINA</v>
          </cell>
          <cell r="K2556" t="str">
            <v>AYALA</v>
          </cell>
          <cell r="L2556" t="str">
            <v>JUAREZ</v>
          </cell>
          <cell r="M2556">
            <v>5000</v>
          </cell>
          <cell r="N2556">
            <v>2.7</v>
          </cell>
          <cell r="O2556" t="str">
            <v>SEMANAL</v>
          </cell>
          <cell r="P2556">
            <v>40343</v>
          </cell>
        </row>
        <row r="2557">
          <cell r="B2557">
            <v>2626</v>
          </cell>
          <cell r="C2557"/>
          <cell r="D2557" t="str">
            <v>B</v>
          </cell>
          <cell r="E2557" t="str">
            <v>LIQUIDADO</v>
          </cell>
          <cell r="F2557"/>
          <cell r="G2557" t="str">
            <v>PERSONAL</v>
          </cell>
          <cell r="H2557" t="str">
            <v>Josefina Ochoa</v>
          </cell>
          <cell r="I2557"/>
          <cell r="J2557" t="str">
            <v>JOSE MARTIN</v>
          </cell>
          <cell r="K2557" t="str">
            <v>CAPISTRAN</v>
          </cell>
          <cell r="L2557" t="str">
            <v>MARTINEZ</v>
          </cell>
          <cell r="M2557">
            <v>15000</v>
          </cell>
          <cell r="N2557">
            <v>2.34</v>
          </cell>
          <cell r="O2557" t="str">
            <v>SEMANAL</v>
          </cell>
          <cell r="P2557">
            <v>40343</v>
          </cell>
        </row>
        <row r="2558">
          <cell r="B2558">
            <v>2627</v>
          </cell>
          <cell r="C2558"/>
          <cell r="D2558" t="str">
            <v>C</v>
          </cell>
          <cell r="E2558" t="str">
            <v>LIQUIDADO</v>
          </cell>
          <cell r="F2558"/>
          <cell r="G2558" t="str">
            <v>PERSONAL</v>
          </cell>
          <cell r="H2558" t="str">
            <v>Marcela Lopez Munoz</v>
          </cell>
          <cell r="I2558"/>
          <cell r="J2558" t="str">
            <v>HERMAN</v>
          </cell>
          <cell r="K2558" t="str">
            <v>RAMIREZ</v>
          </cell>
          <cell r="L2558" t="str">
            <v>TORRES</v>
          </cell>
          <cell r="M2558">
            <v>12000</v>
          </cell>
          <cell r="N2558">
            <v>2.37</v>
          </cell>
          <cell r="O2558" t="str">
            <v>SEMANAL</v>
          </cell>
          <cell r="P2558">
            <v>40343</v>
          </cell>
        </row>
        <row r="2559">
          <cell r="B2559">
            <v>2628</v>
          </cell>
          <cell r="C2559"/>
          <cell r="D2559" t="str">
            <v>D</v>
          </cell>
          <cell r="E2559" t="str">
            <v>LIQUIDADO</v>
          </cell>
          <cell r="F2559"/>
          <cell r="G2559" t="str">
            <v>PERSONAL</v>
          </cell>
          <cell r="H2559" t="str">
            <v>Josefina Ochoa</v>
          </cell>
          <cell r="I2559"/>
          <cell r="J2559" t="str">
            <v>NATIVIDAD DEL CARMEN</v>
          </cell>
          <cell r="K2559" t="str">
            <v>MAYORGA</v>
          </cell>
          <cell r="L2559" t="str">
            <v>CRUZ</v>
          </cell>
          <cell r="M2559">
            <v>8000</v>
          </cell>
          <cell r="N2559">
            <v>4.4000000000000004</v>
          </cell>
          <cell r="O2559" t="str">
            <v>CATORCENAL</v>
          </cell>
          <cell r="P2559">
            <v>40344</v>
          </cell>
        </row>
        <row r="2560">
          <cell r="B2560">
            <v>2629</v>
          </cell>
          <cell r="C2560"/>
          <cell r="D2560" t="str">
            <v>B</v>
          </cell>
          <cell r="E2560" t="str">
            <v>LIQUIDADO</v>
          </cell>
          <cell r="F2560"/>
          <cell r="G2560" t="str">
            <v>PERSONAL</v>
          </cell>
          <cell r="H2560" t="str">
            <v>Marcela Lopez Munoz</v>
          </cell>
          <cell r="I2560"/>
          <cell r="J2560" t="str">
            <v>LEONOR</v>
          </cell>
          <cell r="K2560" t="str">
            <v>SANCHEZ</v>
          </cell>
          <cell r="L2560" t="str">
            <v>EUGENIO</v>
          </cell>
          <cell r="M2560">
            <v>5000</v>
          </cell>
          <cell r="N2560">
            <v>2.67</v>
          </cell>
          <cell r="O2560" t="str">
            <v>SEMANAL</v>
          </cell>
          <cell r="P2560">
            <v>40344</v>
          </cell>
        </row>
        <row r="2561">
          <cell r="B2561">
            <v>2630</v>
          </cell>
          <cell r="C2561"/>
          <cell r="D2561" t="str">
            <v>B</v>
          </cell>
          <cell r="E2561" t="str">
            <v>LIQUIDADO</v>
          </cell>
          <cell r="F2561"/>
          <cell r="G2561" t="str">
            <v>PERSONAL</v>
          </cell>
          <cell r="H2561" t="str">
            <v>Angelica Tabares Lopez</v>
          </cell>
          <cell r="I2561"/>
          <cell r="J2561" t="str">
            <v>ROSA LAURA</v>
          </cell>
          <cell r="K2561" t="str">
            <v>ALEJO</v>
          </cell>
          <cell r="L2561" t="str">
            <v>TEYOCO</v>
          </cell>
          <cell r="M2561">
            <v>4000</v>
          </cell>
          <cell r="N2561">
            <v>2.78</v>
          </cell>
          <cell r="O2561" t="str">
            <v>SEMANAL</v>
          </cell>
          <cell r="P2561">
            <v>40344</v>
          </cell>
        </row>
        <row r="2562">
          <cell r="B2562">
            <v>2631</v>
          </cell>
          <cell r="C2562"/>
          <cell r="D2562" t="str">
            <v>B</v>
          </cell>
          <cell r="E2562" t="str">
            <v>LIQUIDADO</v>
          </cell>
          <cell r="F2562"/>
          <cell r="G2562" t="str">
            <v>PERSONAL</v>
          </cell>
          <cell r="H2562" t="str">
            <v>Marcela Lopez Munoz</v>
          </cell>
          <cell r="I2562"/>
          <cell r="J2562" t="str">
            <v>ELIZABETH</v>
          </cell>
          <cell r="K2562" t="str">
            <v>GALVAN</v>
          </cell>
          <cell r="L2562" t="str">
            <v>AVILA</v>
          </cell>
          <cell r="M2562">
            <v>10000</v>
          </cell>
          <cell r="N2562">
            <v>2.46</v>
          </cell>
          <cell r="O2562" t="str">
            <v>SEMANAL</v>
          </cell>
          <cell r="P2562">
            <v>40358</v>
          </cell>
        </row>
        <row r="2563">
          <cell r="B2563">
            <v>2632</v>
          </cell>
          <cell r="C2563"/>
          <cell r="D2563" t="str">
            <v>D</v>
          </cell>
          <cell r="E2563" t="str">
            <v>LIQUIDADO</v>
          </cell>
          <cell r="F2563"/>
          <cell r="G2563" t="str">
            <v>PERSONAL</v>
          </cell>
          <cell r="H2563" t="str">
            <v>Monica Flores Mendoza (DF)</v>
          </cell>
          <cell r="I2563"/>
          <cell r="J2563" t="str">
            <v>EVELIA</v>
          </cell>
          <cell r="K2563" t="str">
            <v>GUTIERREZ</v>
          </cell>
          <cell r="L2563" t="str">
            <v>GARCIA</v>
          </cell>
          <cell r="M2563">
            <v>10000</v>
          </cell>
          <cell r="N2563">
            <v>2.46</v>
          </cell>
          <cell r="O2563" t="str">
            <v>SEMANAL</v>
          </cell>
          <cell r="P2563">
            <v>40345</v>
          </cell>
        </row>
        <row r="2564">
          <cell r="B2564">
            <v>2634</v>
          </cell>
          <cell r="C2564"/>
          <cell r="D2564" t="str">
            <v>D</v>
          </cell>
          <cell r="E2564" t="str">
            <v>LIQUIDADO</v>
          </cell>
          <cell r="F2564"/>
          <cell r="G2564" t="str">
            <v>PERSONAL</v>
          </cell>
          <cell r="H2564" t="str">
            <v>Josefina Ochoa</v>
          </cell>
          <cell r="I2564"/>
          <cell r="J2564" t="str">
            <v>JUAN FERMIN</v>
          </cell>
          <cell r="K2564" t="str">
            <v>DEL ANGEL</v>
          </cell>
          <cell r="L2564" t="str">
            <v>MELO</v>
          </cell>
          <cell r="M2564">
            <v>20000</v>
          </cell>
          <cell r="N2564">
            <v>3.53</v>
          </cell>
          <cell r="O2564" t="str">
            <v>CATORCENAL</v>
          </cell>
          <cell r="P2564">
            <v>40345</v>
          </cell>
        </row>
        <row r="2565">
          <cell r="B2565">
            <v>2635</v>
          </cell>
          <cell r="C2565"/>
          <cell r="D2565" t="str">
            <v>D</v>
          </cell>
          <cell r="E2565" t="str">
            <v>LIQUIDADO</v>
          </cell>
          <cell r="F2565"/>
          <cell r="G2565" t="str">
            <v>PERSONAL</v>
          </cell>
          <cell r="H2565" t="str">
            <v>Josefina Ochoa</v>
          </cell>
          <cell r="I2565"/>
          <cell r="J2565" t="str">
            <v>ELISA ANDREA</v>
          </cell>
          <cell r="K2565" t="str">
            <v>FLORES</v>
          </cell>
          <cell r="L2565" t="str">
            <v>AMADOR</v>
          </cell>
          <cell r="M2565">
            <v>10000</v>
          </cell>
          <cell r="N2565">
            <v>4.93</v>
          </cell>
          <cell r="O2565" t="str">
            <v>CATORCENAL</v>
          </cell>
          <cell r="P2565">
            <v>40345</v>
          </cell>
        </row>
        <row r="2566">
          <cell r="B2566">
            <v>2636</v>
          </cell>
          <cell r="C2566"/>
          <cell r="D2566" t="str">
            <v>B</v>
          </cell>
          <cell r="E2566" t="str">
            <v>LIQUIDADO</v>
          </cell>
          <cell r="F2566"/>
          <cell r="G2566" t="str">
            <v>PERSONAL</v>
          </cell>
          <cell r="H2566" t="str">
            <v>Marcela Lopez Munoz</v>
          </cell>
          <cell r="I2566"/>
          <cell r="J2566" t="str">
            <v>JOSE DAVID</v>
          </cell>
          <cell r="K2566" t="str">
            <v>GAENZA</v>
          </cell>
          <cell r="L2566" t="str">
            <v>BONILLA</v>
          </cell>
          <cell r="M2566">
            <v>10000</v>
          </cell>
          <cell r="N2566">
            <v>2.17</v>
          </cell>
          <cell r="O2566" t="str">
            <v>SEMANAL</v>
          </cell>
          <cell r="P2566">
            <v>40346</v>
          </cell>
        </row>
        <row r="2567">
          <cell r="B2567">
            <v>2637</v>
          </cell>
          <cell r="C2567"/>
          <cell r="D2567" t="str">
            <v>C</v>
          </cell>
          <cell r="E2567" t="str">
            <v>LIQUIDADO</v>
          </cell>
          <cell r="F2567"/>
          <cell r="G2567" t="str">
            <v>PERSONAL</v>
          </cell>
          <cell r="H2567" t="str">
            <v>Marcela Lopez Munoz</v>
          </cell>
          <cell r="I2567"/>
          <cell r="J2567" t="str">
            <v>ALEJANDRA</v>
          </cell>
          <cell r="K2567" t="str">
            <v>LOPEZ</v>
          </cell>
          <cell r="L2567" t="str">
            <v>MORALES</v>
          </cell>
          <cell r="M2567">
            <v>3000</v>
          </cell>
          <cell r="N2567">
            <v>2.6</v>
          </cell>
          <cell r="O2567" t="str">
            <v>SEMANAL</v>
          </cell>
          <cell r="P2567">
            <v>40346</v>
          </cell>
        </row>
        <row r="2568">
          <cell r="B2568">
            <v>2638</v>
          </cell>
          <cell r="C2568"/>
          <cell r="D2568" t="str">
            <v>C</v>
          </cell>
          <cell r="E2568" t="str">
            <v>LIQUIDADO</v>
          </cell>
          <cell r="F2568"/>
          <cell r="G2568" t="str">
            <v>PERSONAL</v>
          </cell>
          <cell r="H2568" t="str">
            <v>Josefina Ochoa</v>
          </cell>
          <cell r="I2568"/>
          <cell r="J2568" t="str">
            <v>HERMELINDA</v>
          </cell>
          <cell r="K2568" t="str">
            <v>BAUTISTA</v>
          </cell>
          <cell r="L2568" t="str">
            <v>BUSTOS</v>
          </cell>
          <cell r="M2568">
            <v>6000</v>
          </cell>
          <cell r="N2568">
            <v>2.59</v>
          </cell>
          <cell r="O2568" t="str">
            <v>SEMANAL</v>
          </cell>
          <cell r="P2568">
            <v>40346</v>
          </cell>
        </row>
        <row r="2569">
          <cell r="B2569">
            <v>2639</v>
          </cell>
          <cell r="C2569"/>
          <cell r="D2569" t="str">
            <v>C</v>
          </cell>
          <cell r="E2569" t="str">
            <v>LIQUIDADO</v>
          </cell>
          <cell r="F2569"/>
          <cell r="G2569" t="str">
            <v>PERSONAL</v>
          </cell>
          <cell r="H2569" t="str">
            <v>Josefina Ochoa</v>
          </cell>
          <cell r="I2569"/>
          <cell r="J2569" t="str">
            <v>CLAUDIA VALENTINA</v>
          </cell>
          <cell r="K2569" t="str">
            <v>HERNANDEZ</v>
          </cell>
          <cell r="L2569" t="str">
            <v>CORONA</v>
          </cell>
          <cell r="M2569">
            <v>12000</v>
          </cell>
          <cell r="N2569">
            <v>2.37</v>
          </cell>
          <cell r="O2569" t="str">
            <v>SEMANAL</v>
          </cell>
          <cell r="P2569">
            <v>40346</v>
          </cell>
        </row>
        <row r="2570">
          <cell r="B2570">
            <v>2640</v>
          </cell>
          <cell r="C2570"/>
          <cell r="D2570" t="str">
            <v>D</v>
          </cell>
          <cell r="E2570" t="str">
            <v>COBRANZA EXTERNA</v>
          </cell>
          <cell r="F2570"/>
          <cell r="G2570" t="str">
            <v>PERSONAL</v>
          </cell>
          <cell r="H2570" t="str">
            <v>Josefina Ochoa</v>
          </cell>
          <cell r="I2570"/>
          <cell r="J2570" t="str">
            <v>EZEQUIEL</v>
          </cell>
          <cell r="K2570" t="str">
            <v>DIAZ</v>
          </cell>
          <cell r="L2570" t="str">
            <v>TRUJILLO</v>
          </cell>
          <cell r="M2570">
            <v>7000</v>
          </cell>
          <cell r="N2570">
            <v>5.1100000000000003</v>
          </cell>
          <cell r="O2570" t="str">
            <v>CATORCENAL</v>
          </cell>
          <cell r="P2570">
            <v>40346</v>
          </cell>
        </row>
        <row r="2571">
          <cell r="B2571">
            <v>2641</v>
          </cell>
          <cell r="C2571"/>
          <cell r="D2571" t="str">
            <v>B</v>
          </cell>
          <cell r="E2571" t="str">
            <v>LIQUIDADO</v>
          </cell>
          <cell r="F2571"/>
          <cell r="G2571" t="str">
            <v>PERSONAL</v>
          </cell>
          <cell r="H2571" t="str">
            <v>Angelica Tabares Lopez</v>
          </cell>
          <cell r="I2571"/>
          <cell r="J2571" t="str">
            <v>EMELINA</v>
          </cell>
          <cell r="K2571" t="str">
            <v>HARO</v>
          </cell>
          <cell r="L2571" t="str">
            <v>GARCIA</v>
          </cell>
          <cell r="M2571">
            <v>13000</v>
          </cell>
          <cell r="N2571">
            <v>2.37</v>
          </cell>
          <cell r="O2571" t="str">
            <v>SEMANAL</v>
          </cell>
          <cell r="P2571">
            <v>40347</v>
          </cell>
        </row>
        <row r="2572">
          <cell r="B2572">
            <v>2642</v>
          </cell>
          <cell r="C2572"/>
          <cell r="D2572" t="str">
            <v>D</v>
          </cell>
          <cell r="E2572" t="str">
            <v>LIQUIDADO</v>
          </cell>
          <cell r="F2572"/>
          <cell r="G2572" t="str">
            <v>PERSONAL</v>
          </cell>
          <cell r="H2572" t="str">
            <v>Angelica Tabares Lopez</v>
          </cell>
          <cell r="I2572"/>
          <cell r="J2572" t="str">
            <v>MARCO ANTONIO</v>
          </cell>
          <cell r="K2572" t="str">
            <v>TORRES</v>
          </cell>
          <cell r="L2572" t="str">
            <v>ESQUIVEL</v>
          </cell>
          <cell r="M2572">
            <v>5000</v>
          </cell>
          <cell r="N2572">
            <v>5.33</v>
          </cell>
          <cell r="O2572" t="str">
            <v>CATORCENAL</v>
          </cell>
          <cell r="P2572">
            <v>40347</v>
          </cell>
        </row>
        <row r="2573">
          <cell r="B2573">
            <v>2643</v>
          </cell>
          <cell r="C2573"/>
          <cell r="D2573" t="str">
            <v>B</v>
          </cell>
          <cell r="E2573" t="str">
            <v>LIQUIDADO</v>
          </cell>
          <cell r="F2573"/>
          <cell r="G2573" t="str">
            <v>PERSONAL</v>
          </cell>
          <cell r="H2573" t="str">
            <v>Josefina Ochoa</v>
          </cell>
          <cell r="I2573"/>
          <cell r="J2573" t="str">
            <v>FELIX</v>
          </cell>
          <cell r="K2573" t="str">
            <v>REYES</v>
          </cell>
          <cell r="L2573" t="str">
            <v>TAMAYO</v>
          </cell>
          <cell r="M2573">
            <v>4000</v>
          </cell>
          <cell r="N2573">
            <v>5.53</v>
          </cell>
          <cell r="O2573" t="str">
            <v>CATORCENAL</v>
          </cell>
          <cell r="P2573">
            <v>40347</v>
          </cell>
        </row>
        <row r="2574">
          <cell r="B2574">
            <v>2644</v>
          </cell>
          <cell r="C2574"/>
          <cell r="D2574" t="str">
            <v>C</v>
          </cell>
          <cell r="E2574" t="str">
            <v>LIQUIDADO</v>
          </cell>
          <cell r="F2574"/>
          <cell r="G2574" t="str">
            <v>PERSONAL</v>
          </cell>
          <cell r="H2574" t="str">
            <v>Josefina Ochoa</v>
          </cell>
          <cell r="I2574"/>
          <cell r="J2574" t="str">
            <v>FELIPE</v>
          </cell>
          <cell r="K2574" t="str">
            <v>SAUCEDO</v>
          </cell>
          <cell r="L2574" t="str">
            <v>AGUILAR</v>
          </cell>
          <cell r="M2574">
            <v>8000</v>
          </cell>
          <cell r="N2574">
            <v>4.4000000000000004</v>
          </cell>
          <cell r="O2574" t="str">
            <v>CATORCENAL</v>
          </cell>
          <cell r="P2574">
            <v>40347</v>
          </cell>
        </row>
        <row r="2575">
          <cell r="B2575">
            <v>2645</v>
          </cell>
          <cell r="C2575"/>
          <cell r="D2575" t="str">
            <v>B</v>
          </cell>
          <cell r="E2575" t="str">
            <v>LIQUIDADO</v>
          </cell>
          <cell r="F2575"/>
          <cell r="G2575" t="str">
            <v>PERSONAL</v>
          </cell>
          <cell r="H2575" t="str">
            <v>Marcela Lopez Munoz</v>
          </cell>
          <cell r="I2575"/>
          <cell r="J2575" t="str">
            <v>PETRONILA</v>
          </cell>
          <cell r="K2575" t="str">
            <v>SANTIAGO</v>
          </cell>
          <cell r="L2575" t="str">
            <v>CERAS</v>
          </cell>
          <cell r="M2575">
            <v>3000</v>
          </cell>
          <cell r="N2575">
            <v>2.95</v>
          </cell>
          <cell r="O2575" t="str">
            <v>SEMANAL</v>
          </cell>
          <cell r="P2575">
            <v>40347</v>
          </cell>
        </row>
        <row r="2576">
          <cell r="B2576">
            <v>2646</v>
          </cell>
          <cell r="C2576"/>
          <cell r="D2576" t="str">
            <v>C</v>
          </cell>
          <cell r="E2576" t="str">
            <v>LIQUIDADO</v>
          </cell>
          <cell r="F2576"/>
          <cell r="G2576" t="str">
            <v>PERSONAL</v>
          </cell>
          <cell r="H2576" t="str">
            <v>Marcela Lopez Munoz</v>
          </cell>
          <cell r="I2576"/>
          <cell r="J2576" t="str">
            <v>JOSE LUIS</v>
          </cell>
          <cell r="K2576" t="str">
            <v>ONTIVEROS</v>
          </cell>
          <cell r="L2576" t="str">
            <v>ARROYO</v>
          </cell>
          <cell r="M2576">
            <v>10000</v>
          </cell>
          <cell r="N2576">
            <v>2.46</v>
          </cell>
          <cell r="O2576" t="str">
            <v>SEMANAL</v>
          </cell>
          <cell r="P2576">
            <v>40347</v>
          </cell>
        </row>
        <row r="2577">
          <cell r="B2577">
            <v>2647</v>
          </cell>
          <cell r="C2577"/>
          <cell r="D2577" t="str">
            <v>C</v>
          </cell>
          <cell r="E2577" t="str">
            <v>LIQUIDADO</v>
          </cell>
          <cell r="F2577"/>
          <cell r="G2577" t="str">
            <v>PERSONAL</v>
          </cell>
          <cell r="H2577" t="str">
            <v>Marcela Lopez Munoz</v>
          </cell>
          <cell r="I2577"/>
          <cell r="J2577" t="str">
            <v>ROCIO GUADALUPE</v>
          </cell>
          <cell r="K2577" t="str">
            <v>AGUILAR</v>
          </cell>
          <cell r="L2577" t="str">
            <v>RODRIGUEZ</v>
          </cell>
          <cell r="M2577">
            <v>10000</v>
          </cell>
          <cell r="N2577">
            <v>2.16</v>
          </cell>
          <cell r="O2577" t="str">
            <v>SEMANAL</v>
          </cell>
          <cell r="P2577">
            <v>40347</v>
          </cell>
        </row>
        <row r="2578">
          <cell r="B2578">
            <v>2648</v>
          </cell>
          <cell r="C2578"/>
          <cell r="D2578" t="str">
            <v>D</v>
          </cell>
          <cell r="E2578" t="str">
            <v>LIQUIDADO</v>
          </cell>
          <cell r="F2578"/>
          <cell r="G2578" t="str">
            <v>PERSONAL</v>
          </cell>
          <cell r="H2578" t="str">
            <v>Josefina Ochoa</v>
          </cell>
          <cell r="I2578"/>
          <cell r="J2578" t="str">
            <v>J JESUS</v>
          </cell>
          <cell r="K2578" t="str">
            <v>LOPEZ</v>
          </cell>
          <cell r="L2578" t="str">
            <v>VALDIVA</v>
          </cell>
          <cell r="M2578">
            <v>4000</v>
          </cell>
          <cell r="N2578">
            <v>2.75</v>
          </cell>
          <cell r="O2578" t="str">
            <v>SEMANAL</v>
          </cell>
          <cell r="P2578">
            <v>40350</v>
          </cell>
        </row>
        <row r="2579">
          <cell r="B2579">
            <v>2649</v>
          </cell>
          <cell r="C2579"/>
          <cell r="D2579" t="str">
            <v>B</v>
          </cell>
          <cell r="E2579" t="str">
            <v>LIQUIDADO</v>
          </cell>
          <cell r="F2579"/>
          <cell r="G2579" t="str">
            <v>PERSONAL</v>
          </cell>
          <cell r="H2579" t="str">
            <v>Marcela Lopez Munoz</v>
          </cell>
          <cell r="I2579"/>
          <cell r="J2579" t="str">
            <v>ABEL</v>
          </cell>
          <cell r="K2579" t="str">
            <v>RODRIGUEZ</v>
          </cell>
          <cell r="L2579" t="str">
            <v>ARELLANO</v>
          </cell>
          <cell r="M2579">
            <v>5000</v>
          </cell>
          <cell r="N2579">
            <v>2.7</v>
          </cell>
          <cell r="O2579" t="str">
            <v>SEMANAL</v>
          </cell>
          <cell r="P2579">
            <v>40350</v>
          </cell>
        </row>
        <row r="2580">
          <cell r="B2580">
            <v>2650</v>
          </cell>
          <cell r="C2580"/>
          <cell r="D2580" t="str">
            <v>C</v>
          </cell>
          <cell r="E2580" t="str">
            <v>LIQUIDADO</v>
          </cell>
          <cell r="F2580"/>
          <cell r="G2580" t="str">
            <v>PERSONAL</v>
          </cell>
          <cell r="H2580" t="str">
            <v>Marcela Lopez Munoz</v>
          </cell>
          <cell r="I2580"/>
          <cell r="J2580" t="str">
            <v>HERLINDA</v>
          </cell>
          <cell r="K2580" t="str">
            <v>LUNA</v>
          </cell>
          <cell r="L2580" t="str">
            <v>ALVARADO</v>
          </cell>
          <cell r="M2580">
            <v>5000</v>
          </cell>
          <cell r="N2580">
            <v>5.33</v>
          </cell>
          <cell r="O2580" t="str">
            <v>CATORCENAL</v>
          </cell>
          <cell r="P2580">
            <v>40350</v>
          </cell>
        </row>
        <row r="2581">
          <cell r="B2581">
            <v>2651</v>
          </cell>
          <cell r="C2581"/>
          <cell r="D2581" t="str">
            <v>C</v>
          </cell>
          <cell r="E2581" t="str">
            <v>LIQUIDADO</v>
          </cell>
          <cell r="F2581"/>
          <cell r="G2581" t="str">
            <v>PERSONAL</v>
          </cell>
          <cell r="H2581" t="str">
            <v>Marcela Lopez Munoz</v>
          </cell>
          <cell r="I2581"/>
          <cell r="J2581" t="str">
            <v>ARACELI</v>
          </cell>
          <cell r="K2581" t="str">
            <v>ORTEGA</v>
          </cell>
          <cell r="L2581" t="str">
            <v>RUIZ</v>
          </cell>
          <cell r="M2581">
            <v>7000</v>
          </cell>
          <cell r="N2581">
            <v>2.57</v>
          </cell>
          <cell r="O2581" t="str">
            <v>SEMANAL</v>
          </cell>
          <cell r="P2581">
            <v>40350</v>
          </cell>
        </row>
        <row r="2582">
          <cell r="B2582">
            <v>2652</v>
          </cell>
          <cell r="C2582"/>
          <cell r="D2582" t="str">
            <v>B</v>
          </cell>
          <cell r="E2582" t="str">
            <v>LIQUIDADO</v>
          </cell>
          <cell r="F2582"/>
          <cell r="G2582" t="str">
            <v>PERSONAL</v>
          </cell>
          <cell r="H2582" t="str">
            <v>Marcela Lopez Munoz</v>
          </cell>
          <cell r="I2582"/>
          <cell r="J2582" t="str">
            <v>ALEJANDRO</v>
          </cell>
          <cell r="K2582" t="str">
            <v>ROJAS</v>
          </cell>
          <cell r="L2582" t="str">
            <v>GARCIA</v>
          </cell>
          <cell r="M2582">
            <v>6000</v>
          </cell>
          <cell r="N2582">
            <v>5.18</v>
          </cell>
          <cell r="O2582" t="str">
            <v>CATORCENAL</v>
          </cell>
          <cell r="P2582">
            <v>40350</v>
          </cell>
        </row>
        <row r="2583">
          <cell r="B2583">
            <v>2653</v>
          </cell>
          <cell r="C2583"/>
          <cell r="D2583" t="str">
            <v>B</v>
          </cell>
          <cell r="E2583" t="str">
            <v>LIQUIDADO</v>
          </cell>
          <cell r="F2583"/>
          <cell r="G2583" t="str">
            <v>PERSONAL</v>
          </cell>
          <cell r="H2583" t="str">
            <v>Marcela Lopez Munoz</v>
          </cell>
          <cell r="I2583"/>
          <cell r="J2583" t="str">
            <v>JULIO CESAR</v>
          </cell>
          <cell r="K2583" t="str">
            <v>GARCIA</v>
          </cell>
          <cell r="L2583" t="str">
            <v>ROA</v>
          </cell>
          <cell r="M2583">
            <v>3000</v>
          </cell>
          <cell r="N2583">
            <v>2.95</v>
          </cell>
          <cell r="O2583" t="str">
            <v>SEMANAL</v>
          </cell>
          <cell r="P2583">
            <v>40350</v>
          </cell>
        </row>
        <row r="2584">
          <cell r="B2584">
            <v>2654</v>
          </cell>
          <cell r="C2584"/>
          <cell r="D2584" t="str">
            <v>D</v>
          </cell>
          <cell r="E2584" t="str">
            <v>LIQUIDADO</v>
          </cell>
          <cell r="F2584"/>
          <cell r="G2584" t="str">
            <v>PERSONAL</v>
          </cell>
          <cell r="H2584" t="str">
            <v>Marcela Lopez Munoz</v>
          </cell>
          <cell r="I2584"/>
          <cell r="J2584" t="str">
            <v>MIGUEL ANGEL</v>
          </cell>
          <cell r="K2584" t="str">
            <v>RAMIREZ</v>
          </cell>
          <cell r="L2584" t="str">
            <v>REYES</v>
          </cell>
          <cell r="M2584">
            <v>5000</v>
          </cell>
          <cell r="N2584">
            <v>2.67</v>
          </cell>
          <cell r="O2584" t="str">
            <v>SEMANAL</v>
          </cell>
          <cell r="P2584">
            <v>40350</v>
          </cell>
        </row>
        <row r="2585">
          <cell r="B2585">
            <v>2655</v>
          </cell>
          <cell r="C2585"/>
          <cell r="D2585" t="str">
            <v>C</v>
          </cell>
          <cell r="E2585" t="str">
            <v>LIQUIDADO</v>
          </cell>
          <cell r="F2585"/>
          <cell r="G2585" t="str">
            <v>PERSONAL</v>
          </cell>
          <cell r="H2585" t="str">
            <v>Josefina Ochoa</v>
          </cell>
          <cell r="I2585"/>
          <cell r="J2585" t="str">
            <v>JORGE</v>
          </cell>
          <cell r="K2585" t="str">
            <v>HERNANDEZ</v>
          </cell>
          <cell r="L2585" t="str">
            <v>BARRIENTOS</v>
          </cell>
          <cell r="M2585">
            <v>12000</v>
          </cell>
          <cell r="N2585">
            <v>2.37</v>
          </cell>
          <cell r="O2585" t="str">
            <v>SEMANAL</v>
          </cell>
          <cell r="P2585">
            <v>40351</v>
          </cell>
        </row>
        <row r="2586">
          <cell r="B2586">
            <v>2656</v>
          </cell>
          <cell r="C2586"/>
          <cell r="D2586" t="str">
            <v>D</v>
          </cell>
          <cell r="E2586" t="str">
            <v>LIQUIDADO</v>
          </cell>
          <cell r="F2586"/>
          <cell r="G2586" t="str">
            <v>PERSONAL</v>
          </cell>
          <cell r="H2586" t="str">
            <v>Josefina Ochoa</v>
          </cell>
          <cell r="I2586"/>
          <cell r="J2586" t="str">
            <v>MARIA ANGELICA</v>
          </cell>
          <cell r="K2586" t="str">
            <v>GARRIDO</v>
          </cell>
          <cell r="L2586" t="str">
            <v>CERON</v>
          </cell>
          <cell r="M2586">
            <v>7000</v>
          </cell>
          <cell r="N2586">
            <v>5.12</v>
          </cell>
          <cell r="O2586" t="str">
            <v>CATORCENAL</v>
          </cell>
          <cell r="P2586">
            <v>40351</v>
          </cell>
        </row>
        <row r="2587">
          <cell r="B2587">
            <v>2657</v>
          </cell>
          <cell r="C2587"/>
          <cell r="D2587" t="str">
            <v>D</v>
          </cell>
          <cell r="E2587" t="str">
            <v>LIQUIDADO</v>
          </cell>
          <cell r="F2587"/>
          <cell r="G2587" t="str">
            <v>PERSONAL</v>
          </cell>
          <cell r="H2587" t="str">
            <v>Josefina Ochoa</v>
          </cell>
          <cell r="I2587"/>
          <cell r="J2587" t="str">
            <v>LUIS VICENTE</v>
          </cell>
          <cell r="K2587" t="str">
            <v>ORTEGA</v>
          </cell>
          <cell r="L2587" t="str">
            <v>SILVA</v>
          </cell>
          <cell r="M2587">
            <v>10000</v>
          </cell>
          <cell r="N2587">
            <v>2.46</v>
          </cell>
          <cell r="O2587" t="str">
            <v>SEMANAL</v>
          </cell>
          <cell r="P2587">
            <v>40351</v>
          </cell>
        </row>
        <row r="2588">
          <cell r="B2588">
            <v>2658</v>
          </cell>
          <cell r="C2588"/>
          <cell r="D2588" t="str">
            <v>A</v>
          </cell>
          <cell r="E2588" t="str">
            <v>LIQUIDADO</v>
          </cell>
          <cell r="F2588"/>
          <cell r="G2588" t="str">
            <v>PERSONAL</v>
          </cell>
          <cell r="H2588" t="str">
            <v>Marcela Lopez Munoz</v>
          </cell>
          <cell r="I2588"/>
          <cell r="J2588" t="str">
            <v>JUAN MANUEL</v>
          </cell>
          <cell r="K2588" t="str">
            <v>GOMEZ</v>
          </cell>
          <cell r="L2588" t="str">
            <v>BUSTAMANTE</v>
          </cell>
          <cell r="M2588">
            <v>5000</v>
          </cell>
          <cell r="N2588">
            <v>2.33</v>
          </cell>
          <cell r="O2588" t="str">
            <v>SEMANAL</v>
          </cell>
          <cell r="P2588">
            <v>40351</v>
          </cell>
        </row>
        <row r="2589">
          <cell r="B2589">
            <v>2659</v>
          </cell>
          <cell r="C2589"/>
          <cell r="D2589" t="str">
            <v>B</v>
          </cell>
          <cell r="E2589" t="str">
            <v>LIQUIDADO</v>
          </cell>
          <cell r="F2589"/>
          <cell r="G2589" t="str">
            <v>PERSONAL</v>
          </cell>
          <cell r="H2589" t="str">
            <v>Marcela Lopez Munoz</v>
          </cell>
          <cell r="I2589"/>
          <cell r="J2589" t="str">
            <v>MIRNA</v>
          </cell>
          <cell r="K2589" t="str">
            <v>ROQUE</v>
          </cell>
          <cell r="L2589" t="str">
            <v>MENDOZA</v>
          </cell>
          <cell r="M2589">
            <v>5000</v>
          </cell>
          <cell r="N2589">
            <v>2.67</v>
          </cell>
          <cell r="O2589" t="str">
            <v>SEMANAL</v>
          </cell>
          <cell r="P2589">
            <v>40351</v>
          </cell>
        </row>
        <row r="2590">
          <cell r="B2590">
            <v>2660</v>
          </cell>
          <cell r="C2590"/>
          <cell r="D2590" t="str">
            <v>C</v>
          </cell>
          <cell r="E2590" t="str">
            <v>LIQUIDADO</v>
          </cell>
          <cell r="F2590"/>
          <cell r="G2590" t="str">
            <v>PERSONAL</v>
          </cell>
          <cell r="H2590" t="str">
            <v>Administracion</v>
          </cell>
          <cell r="I2590"/>
          <cell r="J2590" t="str">
            <v>Hector Armando</v>
          </cell>
          <cell r="K2590" t="str">
            <v>Fragoso</v>
          </cell>
          <cell r="L2590" t="str">
            <v>Rodriguez</v>
          </cell>
          <cell r="M2590">
            <v>5000</v>
          </cell>
          <cell r="N2590">
            <v>4.08</v>
          </cell>
          <cell r="O2590" t="str">
            <v>MENSUAL</v>
          </cell>
          <cell r="P2590">
            <v>40351</v>
          </cell>
        </row>
        <row r="2591">
          <cell r="B2591">
            <v>2661</v>
          </cell>
          <cell r="C2591"/>
          <cell r="D2591" t="str">
            <v>B</v>
          </cell>
          <cell r="E2591" t="str">
            <v>LIQUIDADO</v>
          </cell>
          <cell r="F2591"/>
          <cell r="G2591" t="str">
            <v>PERSONAL</v>
          </cell>
          <cell r="H2591" t="str">
            <v>Josefina Ochoa</v>
          </cell>
          <cell r="I2591"/>
          <cell r="J2591" t="str">
            <v>OSCAR</v>
          </cell>
          <cell r="K2591" t="str">
            <v>NAVA</v>
          </cell>
          <cell r="L2591" t="str">
            <v>ESPINOLA</v>
          </cell>
          <cell r="M2591">
            <v>4000</v>
          </cell>
          <cell r="N2591">
            <v>2.42</v>
          </cell>
          <cell r="O2591" t="str">
            <v>SEMANAL</v>
          </cell>
          <cell r="P2591">
            <v>40353</v>
          </cell>
        </row>
        <row r="2592">
          <cell r="B2592">
            <v>2662</v>
          </cell>
          <cell r="C2592"/>
          <cell r="D2592" t="str">
            <v>B</v>
          </cell>
          <cell r="E2592" t="str">
            <v>LIQUIDADO</v>
          </cell>
          <cell r="F2592"/>
          <cell r="G2592" t="str">
            <v>PERSONAL</v>
          </cell>
          <cell r="H2592" t="str">
            <v>Marcela Lopez Munoz</v>
          </cell>
          <cell r="I2592"/>
          <cell r="J2592" t="str">
            <v>MARIA</v>
          </cell>
          <cell r="K2592" t="str">
            <v>MUNOZ</v>
          </cell>
          <cell r="L2592" t="str">
            <v>FRAGOSO</v>
          </cell>
          <cell r="M2592">
            <v>12000</v>
          </cell>
          <cell r="N2592">
            <v>2.37</v>
          </cell>
          <cell r="O2592" t="str">
            <v>SEMANAL</v>
          </cell>
          <cell r="P2592">
            <v>40353</v>
          </cell>
        </row>
        <row r="2593">
          <cell r="B2593">
            <v>2663</v>
          </cell>
          <cell r="C2593"/>
          <cell r="D2593" t="str">
            <v>C</v>
          </cell>
          <cell r="E2593" t="str">
            <v>LIQUIDADO</v>
          </cell>
          <cell r="F2593"/>
          <cell r="G2593" t="str">
            <v>PERSONAL</v>
          </cell>
          <cell r="H2593" t="str">
            <v>Josefina Ochoa</v>
          </cell>
          <cell r="I2593"/>
          <cell r="J2593" t="str">
            <v>MAURA ALICIA</v>
          </cell>
          <cell r="K2593" t="str">
            <v>ARIAS</v>
          </cell>
          <cell r="L2593" t="str">
            <v>SANCHEZ</v>
          </cell>
          <cell r="M2593">
            <v>7000</v>
          </cell>
          <cell r="N2593">
            <v>2.2400000000000002</v>
          </cell>
          <cell r="O2593" t="str">
            <v>SEMANAL</v>
          </cell>
          <cell r="P2593">
            <v>40354</v>
          </cell>
        </row>
        <row r="2594">
          <cell r="B2594">
            <v>2664</v>
          </cell>
          <cell r="C2594"/>
          <cell r="D2594" t="str">
            <v>D</v>
          </cell>
          <cell r="E2594" t="str">
            <v>LIQUIDADO</v>
          </cell>
          <cell r="F2594"/>
          <cell r="G2594" t="str">
            <v>PERSONAL</v>
          </cell>
          <cell r="H2594" t="str">
            <v>Josefina Ochoa</v>
          </cell>
          <cell r="I2594"/>
          <cell r="J2594" t="str">
            <v>ERIKA</v>
          </cell>
          <cell r="K2594" t="str">
            <v>LOPEZ</v>
          </cell>
          <cell r="L2594" t="str">
            <v>VAZQUEZ</v>
          </cell>
          <cell r="M2594">
            <v>5000</v>
          </cell>
          <cell r="N2594">
            <v>2.7</v>
          </cell>
          <cell r="O2594" t="str">
            <v>SEMANAL</v>
          </cell>
          <cell r="P2594">
            <v>40354</v>
          </cell>
        </row>
        <row r="2595">
          <cell r="B2595">
            <v>2665</v>
          </cell>
          <cell r="C2595"/>
          <cell r="D2595" t="str">
            <v>A</v>
          </cell>
          <cell r="E2595" t="str">
            <v>LIQUIDADO</v>
          </cell>
          <cell r="F2595"/>
          <cell r="G2595" t="str">
            <v>PERSONAL</v>
          </cell>
          <cell r="H2595" t="str">
            <v>Marcela Lopez Munoz</v>
          </cell>
          <cell r="I2595"/>
          <cell r="J2595" t="str">
            <v>CRESENCIO</v>
          </cell>
          <cell r="K2595" t="str">
            <v>TORRES</v>
          </cell>
          <cell r="L2595" t="str">
            <v>GARCIA</v>
          </cell>
          <cell r="M2595">
            <v>3000</v>
          </cell>
          <cell r="N2595">
            <v>2.97</v>
          </cell>
          <cell r="O2595" t="str">
            <v>SEMANAL</v>
          </cell>
          <cell r="P2595">
            <v>40354</v>
          </cell>
        </row>
        <row r="2596">
          <cell r="B2596">
            <v>2666</v>
          </cell>
          <cell r="C2596"/>
          <cell r="D2596" t="str">
            <v>A</v>
          </cell>
          <cell r="E2596" t="str">
            <v>LIQUIDADO</v>
          </cell>
          <cell r="F2596"/>
          <cell r="G2596" t="str">
            <v>PERSONAL</v>
          </cell>
          <cell r="H2596" t="str">
            <v>Marcela Lopez Munoz</v>
          </cell>
          <cell r="I2596"/>
          <cell r="J2596" t="str">
            <v>JORGE</v>
          </cell>
          <cell r="K2596" t="str">
            <v>MARTINEZ</v>
          </cell>
          <cell r="L2596" t="str">
            <v>MARTINEZ</v>
          </cell>
          <cell r="M2596">
            <v>3000</v>
          </cell>
          <cell r="N2596">
            <v>2.97</v>
          </cell>
          <cell r="O2596" t="str">
            <v>SEMANAL</v>
          </cell>
          <cell r="P2596">
            <v>40354</v>
          </cell>
        </row>
        <row r="2597">
          <cell r="B2597">
            <v>2667</v>
          </cell>
          <cell r="C2597"/>
          <cell r="D2597" t="str">
            <v>A</v>
          </cell>
          <cell r="E2597" t="str">
            <v>LIQUIDADO</v>
          </cell>
          <cell r="F2597"/>
          <cell r="G2597" t="str">
            <v>PERSONAL</v>
          </cell>
          <cell r="H2597" t="str">
            <v>Josefina Ochoa</v>
          </cell>
          <cell r="I2597"/>
          <cell r="J2597" t="str">
            <v>MARIA ISABEL</v>
          </cell>
          <cell r="K2597" t="str">
            <v>MARTINEZ</v>
          </cell>
          <cell r="L2597" t="str">
            <v>MENESES</v>
          </cell>
          <cell r="M2597">
            <v>8000</v>
          </cell>
          <cell r="N2597">
            <v>2.52</v>
          </cell>
          <cell r="O2597" t="str">
            <v>SEMANAL</v>
          </cell>
          <cell r="P2597">
            <v>40357</v>
          </cell>
        </row>
        <row r="2598">
          <cell r="B2598">
            <v>2668</v>
          </cell>
          <cell r="C2598"/>
          <cell r="D2598" t="str">
            <v>B</v>
          </cell>
          <cell r="E2598" t="str">
            <v>LIQUIDADO</v>
          </cell>
          <cell r="F2598"/>
          <cell r="G2598" t="str">
            <v>PERSONAL</v>
          </cell>
          <cell r="H2598" t="str">
            <v>Monica Flores Mendoza (DF)</v>
          </cell>
          <cell r="I2598"/>
          <cell r="J2598" t="str">
            <v>DOMITILO ARNULFO</v>
          </cell>
          <cell r="K2598" t="str">
            <v>TRUJILLO</v>
          </cell>
          <cell r="L2598" t="str">
            <v>TELLEZ</v>
          </cell>
          <cell r="M2598">
            <v>3000</v>
          </cell>
          <cell r="N2598">
            <v>2.57</v>
          </cell>
          <cell r="O2598" t="str">
            <v>SEMANAL</v>
          </cell>
          <cell r="P2598">
            <v>40357</v>
          </cell>
        </row>
        <row r="2599">
          <cell r="B2599">
            <v>2669</v>
          </cell>
          <cell r="C2599"/>
          <cell r="D2599" t="str">
            <v>A</v>
          </cell>
          <cell r="E2599" t="str">
            <v>LIQUIDADO</v>
          </cell>
          <cell r="F2599"/>
          <cell r="G2599" t="str">
            <v>PERSONAL</v>
          </cell>
          <cell r="H2599" t="str">
            <v>Marcela Lopez Munoz</v>
          </cell>
          <cell r="I2599"/>
          <cell r="J2599" t="str">
            <v>EVARISTO</v>
          </cell>
          <cell r="K2599" t="str">
            <v>REYES</v>
          </cell>
          <cell r="L2599" t="str">
            <v>RAMIREZ</v>
          </cell>
          <cell r="M2599">
            <v>25000</v>
          </cell>
          <cell r="N2599">
            <v>1.75</v>
          </cell>
          <cell r="O2599" t="str">
            <v>SEMANAL</v>
          </cell>
          <cell r="P2599">
            <v>40358</v>
          </cell>
        </row>
        <row r="2600">
          <cell r="B2600">
            <v>2670</v>
          </cell>
          <cell r="C2600"/>
          <cell r="D2600" t="str">
            <v>D</v>
          </cell>
          <cell r="E2600" t="str">
            <v>INCOBRABLE</v>
          </cell>
          <cell r="F2600"/>
          <cell r="G2600" t="str">
            <v>PERSONAL</v>
          </cell>
          <cell r="H2600" t="str">
            <v>Marcela Lopez Munoz</v>
          </cell>
          <cell r="I2600"/>
          <cell r="J2600" t="str">
            <v>FLOR VANESSA</v>
          </cell>
          <cell r="K2600" t="str">
            <v>GONZALEZ</v>
          </cell>
          <cell r="L2600" t="str">
            <v>ESPINOSA</v>
          </cell>
          <cell r="M2600">
            <v>3000</v>
          </cell>
          <cell r="N2600">
            <v>2.95</v>
          </cell>
          <cell r="O2600" t="str">
            <v>SEMANAL</v>
          </cell>
          <cell r="P2600">
            <v>40358</v>
          </cell>
        </row>
        <row r="2601">
          <cell r="B2601">
            <v>2671</v>
          </cell>
          <cell r="C2601"/>
          <cell r="D2601" t="str">
            <v>B</v>
          </cell>
          <cell r="E2601" t="str">
            <v>LIQUIDADO</v>
          </cell>
          <cell r="F2601"/>
          <cell r="G2601" t="str">
            <v>PERSONAL</v>
          </cell>
          <cell r="H2601" t="str">
            <v>Angelica Tabares Lopez</v>
          </cell>
          <cell r="I2601"/>
          <cell r="J2601" t="str">
            <v>JUSTINA</v>
          </cell>
          <cell r="K2601" t="str">
            <v>VILLEDA</v>
          </cell>
          <cell r="L2601" t="str">
            <v>MENDOZA</v>
          </cell>
          <cell r="M2601">
            <v>8000</v>
          </cell>
          <cell r="N2601">
            <v>2.52</v>
          </cell>
          <cell r="O2601" t="str">
            <v>SEMANAL</v>
          </cell>
          <cell r="P2601">
            <v>40358</v>
          </cell>
        </row>
        <row r="2602">
          <cell r="B2602">
            <v>2672</v>
          </cell>
          <cell r="C2602"/>
          <cell r="D2602" t="str">
            <v>B</v>
          </cell>
          <cell r="E2602" t="str">
            <v>LIQUIDADO</v>
          </cell>
          <cell r="F2602"/>
          <cell r="G2602" t="str">
            <v>PERSONAL</v>
          </cell>
          <cell r="H2602" t="str">
            <v>Marcela Lopez Munoz</v>
          </cell>
          <cell r="I2602"/>
          <cell r="J2602" t="str">
            <v>NORMA PATRICIA</v>
          </cell>
          <cell r="K2602" t="str">
            <v>MONTIEL</v>
          </cell>
          <cell r="L2602" t="str">
            <v>SILVA</v>
          </cell>
          <cell r="M2602">
            <v>4000</v>
          </cell>
          <cell r="N2602">
            <v>2.78</v>
          </cell>
          <cell r="O2602" t="str">
            <v>SEMANAL</v>
          </cell>
          <cell r="P2602">
            <v>40358</v>
          </cell>
        </row>
        <row r="2603">
          <cell r="B2603">
            <v>2673</v>
          </cell>
          <cell r="C2603"/>
          <cell r="D2603" t="str">
            <v>A</v>
          </cell>
          <cell r="E2603" t="str">
            <v>LIQUIDADO</v>
          </cell>
          <cell r="F2603"/>
          <cell r="G2603" t="str">
            <v>PERSONAL</v>
          </cell>
          <cell r="H2603" t="str">
            <v>Marcela Lopez Munoz</v>
          </cell>
          <cell r="I2603"/>
          <cell r="J2603" t="str">
            <v>ANGELICA</v>
          </cell>
          <cell r="K2603" t="str">
            <v>ZAMUDIO</v>
          </cell>
          <cell r="L2603" t="str">
            <v>MIGUEL</v>
          </cell>
          <cell r="M2603">
            <v>3000</v>
          </cell>
          <cell r="N2603">
            <v>2.97</v>
          </cell>
          <cell r="O2603" t="str">
            <v>SEMANAL</v>
          </cell>
          <cell r="P2603">
            <v>40358</v>
          </cell>
        </row>
        <row r="2604">
          <cell r="B2604">
            <v>2674</v>
          </cell>
          <cell r="C2604"/>
          <cell r="D2604" t="str">
            <v>D</v>
          </cell>
          <cell r="E2604" t="str">
            <v>LIQUIDADO</v>
          </cell>
          <cell r="F2604"/>
          <cell r="G2604" t="str">
            <v>PERSONAL</v>
          </cell>
          <cell r="H2604" t="str">
            <v>Angelica Tabares Lopez</v>
          </cell>
          <cell r="I2604"/>
          <cell r="J2604" t="str">
            <v>Humberta</v>
          </cell>
          <cell r="K2604" t="str">
            <v>Aquino</v>
          </cell>
          <cell r="L2604" t="str">
            <v>Lopez</v>
          </cell>
          <cell r="M2604">
            <v>6000</v>
          </cell>
          <cell r="N2604">
            <v>5.18</v>
          </cell>
          <cell r="O2604" t="str">
            <v>CATORCENAL</v>
          </cell>
          <cell r="P2604">
            <v>40358</v>
          </cell>
        </row>
        <row r="2605">
          <cell r="B2605">
            <v>2675</v>
          </cell>
          <cell r="C2605"/>
          <cell r="D2605" t="str">
            <v>C</v>
          </cell>
          <cell r="E2605" t="str">
            <v>LIQUIDADO</v>
          </cell>
          <cell r="F2605"/>
          <cell r="G2605" t="str">
            <v>PERSONAL</v>
          </cell>
          <cell r="H2605" t="str">
            <v>Josefina Ochoa</v>
          </cell>
          <cell r="I2605"/>
          <cell r="J2605" t="str">
            <v>CARMEN HERMINIA</v>
          </cell>
          <cell r="K2605" t="str">
            <v>PALACIOS</v>
          </cell>
          <cell r="L2605" t="str">
            <v>BAGNARELL</v>
          </cell>
          <cell r="M2605">
            <v>6000</v>
          </cell>
          <cell r="N2605">
            <v>2.59</v>
          </cell>
          <cell r="O2605" t="str">
            <v>SEMANAL</v>
          </cell>
          <cell r="P2605">
            <v>40359</v>
          </cell>
        </row>
        <row r="2606">
          <cell r="B2606">
            <v>2676</v>
          </cell>
          <cell r="C2606"/>
          <cell r="D2606" t="str">
            <v>C</v>
          </cell>
          <cell r="E2606" t="str">
            <v>LIQUIDADO</v>
          </cell>
          <cell r="F2606"/>
          <cell r="G2606" t="str">
            <v>PERSONAL</v>
          </cell>
          <cell r="H2606" t="str">
            <v>Josefina Ochoa</v>
          </cell>
          <cell r="I2606"/>
          <cell r="J2606" t="str">
            <v>GUILLERMO</v>
          </cell>
          <cell r="K2606" t="str">
            <v>CARRILLO</v>
          </cell>
          <cell r="L2606" t="str">
            <v>COVARRUBIAS</v>
          </cell>
          <cell r="M2606">
            <v>11000</v>
          </cell>
          <cell r="N2606">
            <v>2.37</v>
          </cell>
          <cell r="O2606" t="str">
            <v>SEMANAL</v>
          </cell>
          <cell r="P2606">
            <v>40359</v>
          </cell>
        </row>
        <row r="2607">
          <cell r="B2607">
            <v>2677</v>
          </cell>
          <cell r="C2607"/>
          <cell r="D2607" t="str">
            <v>D</v>
          </cell>
          <cell r="E2607" t="str">
            <v>LIQUIDADO</v>
          </cell>
          <cell r="F2607"/>
          <cell r="G2607" t="str">
            <v>PERSONAL</v>
          </cell>
          <cell r="H2607" t="str">
            <v>Marcela Lopez Munoz</v>
          </cell>
          <cell r="I2607"/>
          <cell r="J2607" t="str">
            <v>ROSA EVELYN</v>
          </cell>
          <cell r="K2607" t="str">
            <v>LOPEZ</v>
          </cell>
          <cell r="L2607" t="str">
            <v>SANTIAGO</v>
          </cell>
          <cell r="M2607">
            <v>5000</v>
          </cell>
          <cell r="N2607">
            <v>2.67</v>
          </cell>
          <cell r="O2607" t="str">
            <v>SEMANAL</v>
          </cell>
          <cell r="P2607">
            <v>40360</v>
          </cell>
        </row>
        <row r="2608">
          <cell r="B2608">
            <v>2678</v>
          </cell>
          <cell r="C2608"/>
          <cell r="D2608" t="str">
            <v>C</v>
          </cell>
          <cell r="E2608" t="str">
            <v>LIQUIDADO</v>
          </cell>
          <cell r="F2608"/>
          <cell r="G2608" t="str">
            <v>PERSONAL</v>
          </cell>
          <cell r="H2608" t="str">
            <v>Marcela Lopez Munoz</v>
          </cell>
          <cell r="I2608"/>
          <cell r="J2608" t="str">
            <v>MATILDE MARTINA</v>
          </cell>
          <cell r="K2608" t="str">
            <v>DOMINGUEZ</v>
          </cell>
          <cell r="L2608" t="str">
            <v>VALDEZ</v>
          </cell>
          <cell r="M2608">
            <v>10000</v>
          </cell>
          <cell r="N2608">
            <v>2.16</v>
          </cell>
          <cell r="O2608" t="str">
            <v>SEMANAL</v>
          </cell>
          <cell r="P2608">
            <v>40360</v>
          </cell>
        </row>
        <row r="2609">
          <cell r="B2609">
            <v>2679</v>
          </cell>
          <cell r="C2609"/>
          <cell r="D2609" t="str">
            <v>C</v>
          </cell>
          <cell r="E2609" t="str">
            <v>LIQUIDADO</v>
          </cell>
          <cell r="F2609"/>
          <cell r="G2609" t="str">
            <v>PERSONAL</v>
          </cell>
          <cell r="H2609" t="str">
            <v>Marcela Lopez Munoz</v>
          </cell>
          <cell r="I2609"/>
          <cell r="J2609" t="str">
            <v>MAGDALENA</v>
          </cell>
          <cell r="K2609" t="str">
            <v>REYES</v>
          </cell>
          <cell r="L2609" t="str">
            <v>PONCIANO</v>
          </cell>
          <cell r="M2609">
            <v>5000</v>
          </cell>
          <cell r="N2609">
            <v>2.67</v>
          </cell>
          <cell r="O2609" t="str">
            <v>SEMANAL</v>
          </cell>
          <cell r="P2609">
            <v>40360</v>
          </cell>
        </row>
        <row r="2610">
          <cell r="B2610">
            <v>2680</v>
          </cell>
          <cell r="C2610"/>
          <cell r="D2610" t="str">
            <v>B</v>
          </cell>
          <cell r="E2610" t="str">
            <v>LIQUIDADO</v>
          </cell>
          <cell r="F2610"/>
          <cell r="G2610" t="str">
            <v>PERSONAL</v>
          </cell>
          <cell r="H2610" t="str">
            <v>Marcela Lopez Munoz</v>
          </cell>
          <cell r="I2610"/>
          <cell r="J2610" t="str">
            <v>LEONEL</v>
          </cell>
          <cell r="K2610" t="str">
            <v>SAUCEDO</v>
          </cell>
          <cell r="L2610" t="str">
            <v>RODRIGUEZ</v>
          </cell>
          <cell r="M2610">
            <v>5000</v>
          </cell>
          <cell r="N2610">
            <v>2.67</v>
          </cell>
          <cell r="O2610" t="str">
            <v>SEMANAL</v>
          </cell>
          <cell r="P2610">
            <v>40360</v>
          </cell>
        </row>
        <row r="2611">
          <cell r="B2611">
            <v>2681</v>
          </cell>
          <cell r="C2611"/>
          <cell r="D2611" t="str">
            <v>B</v>
          </cell>
          <cell r="E2611" t="str">
            <v>LIQUIDADO</v>
          </cell>
          <cell r="F2611"/>
          <cell r="G2611" t="str">
            <v>PERSONAL</v>
          </cell>
          <cell r="H2611" t="str">
            <v>Marcela Lopez Munoz</v>
          </cell>
          <cell r="I2611"/>
          <cell r="J2611" t="str">
            <v>INOCENCIA</v>
          </cell>
          <cell r="K2611" t="str">
            <v>DE LA CRUZ</v>
          </cell>
          <cell r="L2611" t="str">
            <v>PASCUAL</v>
          </cell>
          <cell r="M2611">
            <v>25000</v>
          </cell>
          <cell r="N2611">
            <v>2.2999999999999998</v>
          </cell>
          <cell r="O2611" t="str">
            <v>SEMANAL</v>
          </cell>
          <cell r="P2611">
            <v>40360</v>
          </cell>
        </row>
        <row r="2612">
          <cell r="B2612">
            <v>2682</v>
          </cell>
          <cell r="C2612"/>
          <cell r="D2612" t="str">
            <v>B</v>
          </cell>
          <cell r="E2612" t="str">
            <v>LIQUIDADO</v>
          </cell>
          <cell r="F2612"/>
          <cell r="G2612" t="str">
            <v>PERSONAL</v>
          </cell>
          <cell r="H2612" t="str">
            <v>Marcela Lopez Munoz</v>
          </cell>
          <cell r="I2612"/>
          <cell r="J2612" t="str">
            <v>JOSE LUIS</v>
          </cell>
          <cell r="K2612" t="str">
            <v>FLORES</v>
          </cell>
          <cell r="L2612" t="str">
            <v>HERNANDEZ</v>
          </cell>
          <cell r="M2612">
            <v>6000</v>
          </cell>
          <cell r="N2612">
            <v>2.59</v>
          </cell>
          <cell r="O2612" t="str">
            <v>SEMANAL</v>
          </cell>
          <cell r="P2612">
            <v>40360</v>
          </cell>
        </row>
        <row r="2613">
          <cell r="B2613">
            <v>2683</v>
          </cell>
          <cell r="C2613"/>
          <cell r="D2613" t="str">
            <v>D</v>
          </cell>
          <cell r="E2613" t="str">
            <v>LIQUIDADO</v>
          </cell>
          <cell r="F2613"/>
          <cell r="G2613" t="str">
            <v>PERSONAL</v>
          </cell>
          <cell r="H2613" t="str">
            <v>Marcela Lopez Munoz</v>
          </cell>
          <cell r="I2613"/>
          <cell r="J2613" t="str">
            <v>JOSEFINA</v>
          </cell>
          <cell r="K2613" t="str">
            <v>CALLEJA</v>
          </cell>
          <cell r="L2613" t="str">
            <v>ARANO</v>
          </cell>
          <cell r="M2613">
            <v>4000</v>
          </cell>
          <cell r="N2613">
            <v>2.78</v>
          </cell>
          <cell r="O2613" t="str">
            <v>SEMANAL</v>
          </cell>
          <cell r="P2613">
            <v>40360</v>
          </cell>
        </row>
        <row r="2614">
          <cell r="B2614">
            <v>2684</v>
          </cell>
          <cell r="C2614"/>
          <cell r="D2614" t="str">
            <v>C</v>
          </cell>
          <cell r="E2614" t="str">
            <v>LIQUIDADO</v>
          </cell>
          <cell r="F2614"/>
          <cell r="G2614" t="str">
            <v>PERSONAL</v>
          </cell>
          <cell r="H2614" t="str">
            <v>Angelica Tabares Lopez</v>
          </cell>
          <cell r="I2614"/>
          <cell r="J2614" t="str">
            <v>EVODIO</v>
          </cell>
          <cell r="K2614" t="str">
            <v>ESCOBEDO</v>
          </cell>
          <cell r="L2614" t="str">
            <v>JUAREZ</v>
          </cell>
          <cell r="M2614">
            <v>3500</v>
          </cell>
          <cell r="N2614">
            <v>5.65</v>
          </cell>
          <cell r="O2614" t="str">
            <v>CATORCENAL</v>
          </cell>
          <cell r="P2614">
            <v>40360</v>
          </cell>
        </row>
        <row r="2615">
          <cell r="B2615">
            <v>2685</v>
          </cell>
          <cell r="C2615"/>
          <cell r="D2615" t="str">
            <v>B</v>
          </cell>
          <cell r="E2615" t="str">
            <v>LIQUIDADO</v>
          </cell>
          <cell r="F2615"/>
          <cell r="G2615" t="str">
            <v>PERSONAL</v>
          </cell>
          <cell r="H2615" t="str">
            <v>Josefina Ochoa</v>
          </cell>
          <cell r="I2615"/>
          <cell r="J2615" t="str">
            <v>MARIBEL</v>
          </cell>
          <cell r="K2615" t="str">
            <v>VELASQUEZ</v>
          </cell>
          <cell r="L2615" t="str">
            <v>GARCIA</v>
          </cell>
          <cell r="M2615">
            <v>12000</v>
          </cell>
          <cell r="N2615">
            <v>4.13</v>
          </cell>
          <cell r="O2615" t="str">
            <v>QUINCENAL</v>
          </cell>
          <cell r="P2615">
            <v>40361</v>
          </cell>
        </row>
        <row r="2616">
          <cell r="B2616">
            <v>2686</v>
          </cell>
          <cell r="C2616"/>
          <cell r="D2616" t="str">
            <v>B</v>
          </cell>
          <cell r="E2616" t="str">
            <v>LIQUIDADO</v>
          </cell>
          <cell r="F2616"/>
          <cell r="G2616" t="str">
            <v>PERSONAL</v>
          </cell>
          <cell r="H2616" t="str">
            <v>Josefina Ochoa</v>
          </cell>
          <cell r="I2616"/>
          <cell r="J2616" t="str">
            <v>MARTHA PATRICIA</v>
          </cell>
          <cell r="K2616" t="str">
            <v>PELCASTRE</v>
          </cell>
          <cell r="L2616" t="str">
            <v>TORRES</v>
          </cell>
          <cell r="M2616">
            <v>15000</v>
          </cell>
          <cell r="N2616">
            <v>2.04</v>
          </cell>
          <cell r="O2616" t="str">
            <v>SEMANAL</v>
          </cell>
          <cell r="P2616">
            <v>40361</v>
          </cell>
        </row>
        <row r="2617">
          <cell r="B2617">
            <v>2687</v>
          </cell>
          <cell r="C2617"/>
          <cell r="D2617" t="str">
            <v>B</v>
          </cell>
          <cell r="E2617" t="str">
            <v>LIQUIDADO</v>
          </cell>
          <cell r="F2617"/>
          <cell r="G2617" t="str">
            <v>PERSONAL</v>
          </cell>
          <cell r="H2617" t="str">
            <v>Josefina Ochoa</v>
          </cell>
          <cell r="I2617"/>
          <cell r="J2617" t="str">
            <v>MISAEL</v>
          </cell>
          <cell r="K2617" t="str">
            <v>PEREZ</v>
          </cell>
          <cell r="L2617" t="str">
            <v>MENDEZ</v>
          </cell>
          <cell r="M2617">
            <v>10000</v>
          </cell>
          <cell r="N2617">
            <v>5</v>
          </cell>
          <cell r="O2617" t="str">
            <v>QUINCENAL</v>
          </cell>
          <cell r="P2617">
            <v>40361</v>
          </cell>
        </row>
        <row r="2618">
          <cell r="B2618">
            <v>2688</v>
          </cell>
          <cell r="C2618"/>
          <cell r="D2618" t="str">
            <v>D</v>
          </cell>
          <cell r="E2618" t="str">
            <v>LIQUIDADO</v>
          </cell>
          <cell r="F2618"/>
          <cell r="G2618" t="str">
            <v>PERSONAL</v>
          </cell>
          <cell r="H2618" t="str">
            <v>Marcela Lopez Munoz</v>
          </cell>
          <cell r="I2618"/>
          <cell r="J2618" t="str">
            <v>ENRIQUE</v>
          </cell>
          <cell r="K2618" t="str">
            <v>ACOSTA</v>
          </cell>
          <cell r="L2618" t="str">
            <v>VARGAS</v>
          </cell>
          <cell r="M2618">
            <v>7000</v>
          </cell>
          <cell r="N2618">
            <v>2.57</v>
          </cell>
          <cell r="O2618" t="str">
            <v>SEMANAL</v>
          </cell>
          <cell r="P2618">
            <v>40361</v>
          </cell>
        </row>
        <row r="2619">
          <cell r="B2619">
            <v>2689</v>
          </cell>
          <cell r="C2619"/>
          <cell r="D2619" t="str">
            <v>C</v>
          </cell>
          <cell r="E2619" t="str">
            <v>LIQUIDADO</v>
          </cell>
          <cell r="F2619"/>
          <cell r="G2619" t="str">
            <v>PERSONAL</v>
          </cell>
          <cell r="H2619" t="str">
            <v>Marcela Lopez Munoz</v>
          </cell>
          <cell r="I2619"/>
          <cell r="J2619" t="str">
            <v>ALBERTO</v>
          </cell>
          <cell r="K2619" t="str">
            <v>PENA</v>
          </cell>
          <cell r="L2619" t="str">
            <v>MACIAS</v>
          </cell>
          <cell r="M2619">
            <v>5000</v>
          </cell>
          <cell r="N2619">
            <v>2.67</v>
          </cell>
          <cell r="O2619" t="str">
            <v>SEMANAL</v>
          </cell>
          <cell r="P2619">
            <v>40361</v>
          </cell>
        </row>
        <row r="2620">
          <cell r="B2620">
            <v>2690</v>
          </cell>
          <cell r="C2620"/>
          <cell r="D2620" t="str">
            <v>B</v>
          </cell>
          <cell r="E2620" t="str">
            <v>LIQUIDADO</v>
          </cell>
          <cell r="F2620"/>
          <cell r="G2620" t="str">
            <v>PERSONAL</v>
          </cell>
          <cell r="H2620" t="str">
            <v>Josefina Ochoa</v>
          </cell>
          <cell r="I2620"/>
          <cell r="J2620" t="str">
            <v>Berenice Yuridia</v>
          </cell>
          <cell r="K2620" t="str">
            <v>Islas</v>
          </cell>
          <cell r="L2620" t="str">
            <v>Matamoros</v>
          </cell>
          <cell r="M2620">
            <v>8000</v>
          </cell>
          <cell r="N2620">
            <v>4.4000000000000004</v>
          </cell>
          <cell r="O2620" t="str">
            <v>QUINCENAL</v>
          </cell>
          <cell r="P2620">
            <v>40361</v>
          </cell>
        </row>
        <row r="2621">
          <cell r="B2621">
            <v>2691</v>
          </cell>
          <cell r="C2621"/>
          <cell r="D2621" t="str">
            <v>D</v>
          </cell>
          <cell r="E2621" t="str">
            <v>LIQUIDADO</v>
          </cell>
          <cell r="F2621"/>
          <cell r="G2621" t="str">
            <v>PERSONAL</v>
          </cell>
          <cell r="H2621" t="str">
            <v>Josefina Ochoa</v>
          </cell>
          <cell r="I2621"/>
          <cell r="J2621" t="str">
            <v>JOSE MELECIO</v>
          </cell>
          <cell r="K2621" t="str">
            <v>LARA</v>
          </cell>
          <cell r="L2621" t="str">
            <v>HUERTA</v>
          </cell>
          <cell r="M2621">
            <v>20000</v>
          </cell>
          <cell r="N2621">
            <v>2.7</v>
          </cell>
          <cell r="O2621" t="str">
            <v>CATORCENAL</v>
          </cell>
          <cell r="P2621">
            <v>40361</v>
          </cell>
        </row>
        <row r="2622">
          <cell r="B2622">
            <v>2692</v>
          </cell>
          <cell r="C2622"/>
          <cell r="D2622" t="str">
            <v>D</v>
          </cell>
          <cell r="E2622" t="str">
            <v>LIQUIDADO</v>
          </cell>
          <cell r="F2622"/>
          <cell r="G2622" t="str">
            <v>PERSONAL</v>
          </cell>
          <cell r="H2622" t="str">
            <v>Administracion</v>
          </cell>
          <cell r="I2622"/>
          <cell r="J2622" t="str">
            <v>JAVIER ARTURO FONCERRADA SANCHEZ, REPRESENTANTE LEGAL,</v>
          </cell>
          <cell r="K2622" t="str">
            <v>GRUPO FOTESA</v>
          </cell>
          <cell r="L2622" t="str">
            <v>S.A. de C.V.</v>
          </cell>
          <cell r="M2622">
            <v>15000</v>
          </cell>
          <cell r="N2622">
            <v>2.5</v>
          </cell>
          <cell r="O2622" t="str">
            <v>MENSUAL</v>
          </cell>
          <cell r="P2622">
            <v>40361</v>
          </cell>
        </row>
        <row r="2623">
          <cell r="B2623">
            <v>2693</v>
          </cell>
          <cell r="C2623"/>
          <cell r="D2623" t="str">
            <v>D</v>
          </cell>
          <cell r="E2623" t="str">
            <v>LIQUIDADO</v>
          </cell>
          <cell r="F2623"/>
          <cell r="G2623" t="str">
            <v>PERSONAL</v>
          </cell>
          <cell r="H2623" t="str">
            <v>Angelica Tabares Lopez</v>
          </cell>
          <cell r="I2623"/>
          <cell r="J2623" t="str">
            <v>ISRAEL</v>
          </cell>
          <cell r="K2623" t="str">
            <v>LINARES</v>
          </cell>
          <cell r="L2623" t="str">
            <v>NUNEZ</v>
          </cell>
          <cell r="M2623">
            <v>4000</v>
          </cell>
          <cell r="N2623">
            <v>2.78</v>
          </cell>
          <cell r="O2623" t="str">
            <v>SEMANAL</v>
          </cell>
          <cell r="P2623">
            <v>40364</v>
          </cell>
        </row>
        <row r="2624">
          <cell r="B2624">
            <v>2694</v>
          </cell>
          <cell r="C2624"/>
          <cell r="D2624" t="str">
            <v>B</v>
          </cell>
          <cell r="E2624" t="str">
            <v>LIQUIDADO</v>
          </cell>
          <cell r="F2624"/>
          <cell r="G2624" t="str">
            <v>PERSONAL</v>
          </cell>
          <cell r="H2624" t="str">
            <v>Marcela Lopez Munoz</v>
          </cell>
          <cell r="I2624"/>
          <cell r="J2624" t="str">
            <v>SACRAMENTO</v>
          </cell>
          <cell r="K2624" t="str">
            <v>NAVARRETE</v>
          </cell>
          <cell r="L2624" t="str">
            <v>PADILLA</v>
          </cell>
          <cell r="M2624">
            <v>6000</v>
          </cell>
          <cell r="N2624">
            <v>5.35</v>
          </cell>
          <cell r="O2624" t="str">
            <v>QUINCENAL</v>
          </cell>
          <cell r="P2624">
            <v>40364</v>
          </cell>
        </row>
        <row r="2625">
          <cell r="B2625">
            <v>2695</v>
          </cell>
          <cell r="C2625"/>
          <cell r="D2625" t="str">
            <v>B</v>
          </cell>
          <cell r="E2625" t="str">
            <v>LIQUIDADO</v>
          </cell>
          <cell r="F2625"/>
          <cell r="G2625" t="str">
            <v>PERSONAL</v>
          </cell>
          <cell r="H2625" t="str">
            <v>Marcela Lopez Munoz</v>
          </cell>
          <cell r="I2625"/>
          <cell r="J2625" t="str">
            <v>MARGARITA</v>
          </cell>
          <cell r="K2625" t="str">
            <v>LUNA</v>
          </cell>
          <cell r="L2625" t="str">
            <v>PEREZ</v>
          </cell>
          <cell r="M2625">
            <v>3000</v>
          </cell>
          <cell r="N2625">
            <v>2.97</v>
          </cell>
          <cell r="O2625" t="str">
            <v>SEMANAL</v>
          </cell>
          <cell r="P2625">
            <v>40365</v>
          </cell>
        </row>
        <row r="2626">
          <cell r="B2626">
            <v>2696</v>
          </cell>
          <cell r="C2626"/>
          <cell r="D2626" t="str">
            <v>C</v>
          </cell>
          <cell r="E2626" t="str">
            <v>LIQUIDADO</v>
          </cell>
          <cell r="F2626"/>
          <cell r="G2626" t="str">
            <v>PERSONAL</v>
          </cell>
          <cell r="H2626" t="str">
            <v>Marcela Lopez Munoz</v>
          </cell>
          <cell r="I2626"/>
          <cell r="J2626" t="str">
            <v>PAULA</v>
          </cell>
          <cell r="K2626" t="str">
            <v>CALLADO</v>
          </cell>
          <cell r="L2626"/>
          <cell r="M2626">
            <v>8000</v>
          </cell>
          <cell r="N2626">
            <v>2.2000000000000002</v>
          </cell>
          <cell r="O2626" t="str">
            <v>SEMANAL</v>
          </cell>
          <cell r="P2626">
            <v>40365</v>
          </cell>
        </row>
        <row r="2627">
          <cell r="B2627">
            <v>2697</v>
          </cell>
          <cell r="C2627"/>
          <cell r="D2627" t="str">
            <v>A</v>
          </cell>
          <cell r="E2627" t="str">
            <v>LIQUIDADO</v>
          </cell>
          <cell r="F2627"/>
          <cell r="G2627" t="str">
            <v>PERSONAL</v>
          </cell>
          <cell r="H2627" t="str">
            <v>Marcela Lopez Munoz</v>
          </cell>
          <cell r="I2627"/>
          <cell r="J2627" t="str">
            <v>MARGARITA</v>
          </cell>
          <cell r="K2627" t="str">
            <v>GOMEZ</v>
          </cell>
          <cell r="L2627" t="str">
            <v>TORIZ</v>
          </cell>
          <cell r="M2627">
            <v>6000</v>
          </cell>
          <cell r="N2627">
            <v>2.7</v>
          </cell>
          <cell r="O2627" t="str">
            <v>QUINCENAL</v>
          </cell>
          <cell r="P2627">
            <v>40365</v>
          </cell>
        </row>
        <row r="2628">
          <cell r="B2628">
            <v>2698</v>
          </cell>
          <cell r="C2628"/>
          <cell r="D2628" t="str">
            <v>D</v>
          </cell>
          <cell r="E2628" t="str">
            <v>LIQUIDADO</v>
          </cell>
          <cell r="F2628"/>
          <cell r="G2628" t="str">
            <v>PERSONAL</v>
          </cell>
          <cell r="H2628" t="str">
            <v>Monica Flores Mendoza (DF)</v>
          </cell>
          <cell r="I2628"/>
          <cell r="J2628" t="str">
            <v>JOSE BENIGNO ROBERTO</v>
          </cell>
          <cell r="K2628" t="str">
            <v>BARRON</v>
          </cell>
          <cell r="L2628" t="str">
            <v>MEDRANO</v>
          </cell>
          <cell r="M2628">
            <v>13000</v>
          </cell>
          <cell r="N2628">
            <v>4.78</v>
          </cell>
          <cell r="O2628" t="str">
            <v>QUINCENAL</v>
          </cell>
          <cell r="P2628">
            <v>40365</v>
          </cell>
        </row>
        <row r="2629">
          <cell r="B2629">
            <v>2699</v>
          </cell>
          <cell r="C2629"/>
          <cell r="D2629" t="str">
            <v>D</v>
          </cell>
          <cell r="E2629" t="str">
            <v>LIQUIDADO</v>
          </cell>
          <cell r="F2629"/>
          <cell r="G2629" t="str">
            <v>PERSONAL</v>
          </cell>
          <cell r="H2629" t="str">
            <v>Josefina Ochoa</v>
          </cell>
          <cell r="I2629"/>
          <cell r="J2629" t="str">
            <v>CONSUELO</v>
          </cell>
          <cell r="K2629" t="str">
            <v>PAZ</v>
          </cell>
          <cell r="L2629" t="str">
            <v>ALVARADO</v>
          </cell>
          <cell r="M2629">
            <v>7000</v>
          </cell>
          <cell r="N2629">
            <v>2.6</v>
          </cell>
          <cell r="O2629" t="str">
            <v>QUINCENAL</v>
          </cell>
          <cell r="P2629">
            <v>40365</v>
          </cell>
        </row>
        <row r="2630">
          <cell r="B2630">
            <v>2700</v>
          </cell>
          <cell r="C2630"/>
          <cell r="D2630" t="str">
            <v>B</v>
          </cell>
          <cell r="E2630" t="str">
            <v>LIQUIDADO</v>
          </cell>
          <cell r="F2630"/>
          <cell r="G2630" t="str">
            <v>PERSONAL</v>
          </cell>
          <cell r="H2630" t="str">
            <v>Josefina Ochoa</v>
          </cell>
          <cell r="I2630"/>
          <cell r="J2630" t="str">
            <v>MARIA DEL CARMEN</v>
          </cell>
          <cell r="K2630" t="str">
            <v>SALCEDO</v>
          </cell>
          <cell r="L2630" t="str">
            <v>MERCADO</v>
          </cell>
          <cell r="M2630">
            <v>10000</v>
          </cell>
          <cell r="N2630">
            <v>2.46</v>
          </cell>
          <cell r="O2630" t="str">
            <v>SEMANAL</v>
          </cell>
          <cell r="P2630">
            <v>40365</v>
          </cell>
        </row>
        <row r="2631">
          <cell r="B2631">
            <v>2701</v>
          </cell>
          <cell r="C2631"/>
          <cell r="D2631" t="str">
            <v>D</v>
          </cell>
          <cell r="E2631" t="str">
            <v>COBRANZA EXTERNA</v>
          </cell>
          <cell r="F2631"/>
          <cell r="G2631" t="str">
            <v>PERSONAL</v>
          </cell>
          <cell r="H2631" t="str">
            <v>Angelica Tabares Lopez</v>
          </cell>
          <cell r="I2631"/>
          <cell r="J2631" t="str">
            <v>MARICELA</v>
          </cell>
          <cell r="K2631" t="str">
            <v>MARTINEZ</v>
          </cell>
          <cell r="L2631" t="str">
            <v>GONZALEZ</v>
          </cell>
          <cell r="M2631">
            <v>6000</v>
          </cell>
          <cell r="N2631">
            <v>5.19</v>
          </cell>
          <cell r="O2631" t="str">
            <v>CATORCENAL</v>
          </cell>
          <cell r="P2631">
            <v>40365</v>
          </cell>
        </row>
        <row r="2632">
          <cell r="B2632">
            <v>2702</v>
          </cell>
          <cell r="C2632"/>
          <cell r="D2632" t="str">
            <v>D</v>
          </cell>
          <cell r="E2632" t="str">
            <v>LIQUIDADO</v>
          </cell>
          <cell r="F2632"/>
          <cell r="G2632" t="str">
            <v>PERSONAL</v>
          </cell>
          <cell r="H2632" t="str">
            <v>Angelica Tabares Lopez</v>
          </cell>
          <cell r="I2632"/>
          <cell r="J2632" t="str">
            <v>MARIA DEL SOCORRO</v>
          </cell>
          <cell r="K2632" t="str">
            <v>SALINAS</v>
          </cell>
          <cell r="L2632" t="str">
            <v>SALDANA</v>
          </cell>
          <cell r="M2632">
            <v>10000</v>
          </cell>
          <cell r="N2632">
            <v>2.46</v>
          </cell>
          <cell r="O2632" t="str">
            <v>SEMANAL</v>
          </cell>
          <cell r="P2632">
            <v>40365</v>
          </cell>
        </row>
        <row r="2633">
          <cell r="B2633">
            <v>2703</v>
          </cell>
          <cell r="C2633"/>
          <cell r="D2633" t="str">
            <v>D</v>
          </cell>
          <cell r="E2633" t="str">
            <v>LIQUIDADO</v>
          </cell>
          <cell r="F2633"/>
          <cell r="G2633" t="str">
            <v>PERSONAL</v>
          </cell>
          <cell r="H2633" t="str">
            <v>Angelica Tabares Lopez</v>
          </cell>
          <cell r="I2633"/>
          <cell r="J2633" t="str">
            <v>MARIA DE JESUS</v>
          </cell>
          <cell r="K2633" t="str">
            <v>RIVAS</v>
          </cell>
          <cell r="L2633" t="str">
            <v>PEREZ</v>
          </cell>
          <cell r="M2633">
            <v>20000</v>
          </cell>
          <cell r="N2633">
            <v>2.31</v>
          </cell>
          <cell r="O2633" t="str">
            <v>SEMANAL</v>
          </cell>
          <cell r="P2633">
            <v>40365</v>
          </cell>
        </row>
        <row r="2634">
          <cell r="B2634">
            <v>2704</v>
          </cell>
          <cell r="C2634"/>
          <cell r="D2634" t="str">
            <v>C</v>
          </cell>
          <cell r="E2634" t="str">
            <v>LIQUIDADO</v>
          </cell>
          <cell r="F2634"/>
          <cell r="G2634" t="str">
            <v>PERSONAL</v>
          </cell>
          <cell r="H2634" t="str">
            <v>Josefina Ochoa</v>
          </cell>
          <cell r="I2634"/>
          <cell r="J2634" t="str">
            <v>RUBEN</v>
          </cell>
          <cell r="K2634" t="str">
            <v>SANCHEZ</v>
          </cell>
          <cell r="L2634" t="str">
            <v>TRUJILLO</v>
          </cell>
          <cell r="M2634">
            <v>7500</v>
          </cell>
          <cell r="N2634">
            <v>4.47</v>
          </cell>
          <cell r="O2634" t="str">
            <v>CATORCENAL</v>
          </cell>
          <cell r="P2634">
            <v>40366</v>
          </cell>
        </row>
        <row r="2635">
          <cell r="B2635">
            <v>2705</v>
          </cell>
          <cell r="C2635"/>
          <cell r="D2635" t="str">
            <v>C</v>
          </cell>
          <cell r="E2635" t="str">
            <v>LIQUIDADO</v>
          </cell>
          <cell r="F2635"/>
          <cell r="G2635" t="str">
            <v>PERSONAL</v>
          </cell>
          <cell r="H2635" t="str">
            <v>Marcela Lopez Munoz</v>
          </cell>
          <cell r="I2635"/>
          <cell r="J2635" t="str">
            <v>TERESITA</v>
          </cell>
          <cell r="K2635" t="str">
            <v>ALCANTARA</v>
          </cell>
          <cell r="L2635" t="str">
            <v>MORA</v>
          </cell>
          <cell r="M2635">
            <v>6000</v>
          </cell>
          <cell r="N2635">
            <v>2.59</v>
          </cell>
          <cell r="O2635" t="str">
            <v>SEMANAL</v>
          </cell>
          <cell r="P2635">
            <v>40366</v>
          </cell>
        </row>
        <row r="2636">
          <cell r="B2636">
            <v>2706</v>
          </cell>
          <cell r="C2636"/>
          <cell r="D2636" t="str">
            <v>D</v>
          </cell>
          <cell r="E2636" t="str">
            <v>INCOBRABLE</v>
          </cell>
          <cell r="F2636"/>
          <cell r="G2636" t="str">
            <v>PERSONAL</v>
          </cell>
          <cell r="H2636" t="str">
            <v>Marcela Lopez Munoz</v>
          </cell>
          <cell r="I2636"/>
          <cell r="J2636" t="str">
            <v>ENEDINA</v>
          </cell>
          <cell r="K2636" t="str">
            <v>FLORES</v>
          </cell>
          <cell r="L2636" t="str">
            <v>AGUILAR</v>
          </cell>
          <cell r="M2636">
            <v>8000</v>
          </cell>
          <cell r="N2636">
            <v>5.03</v>
          </cell>
          <cell r="O2636" t="str">
            <v>CATORCENAL</v>
          </cell>
          <cell r="P2636">
            <v>40366</v>
          </cell>
        </row>
        <row r="2637">
          <cell r="B2637">
            <v>2707</v>
          </cell>
          <cell r="C2637"/>
          <cell r="D2637" t="str">
            <v>D</v>
          </cell>
          <cell r="E2637" t="str">
            <v>INCOBRABLE</v>
          </cell>
          <cell r="F2637"/>
          <cell r="G2637" t="str">
            <v>PERSONAL</v>
          </cell>
          <cell r="H2637" t="str">
            <v>Josefina Ochoa</v>
          </cell>
          <cell r="I2637"/>
          <cell r="J2637" t="str">
            <v>ELIZABETH</v>
          </cell>
          <cell r="K2637" t="str">
            <v>PEREZ</v>
          </cell>
          <cell r="L2637" t="str">
            <v>HERNANDEZ</v>
          </cell>
          <cell r="M2637">
            <v>5000</v>
          </cell>
          <cell r="N2637">
            <v>1.79</v>
          </cell>
          <cell r="O2637" t="str">
            <v>CATORCENAL</v>
          </cell>
          <cell r="P2637">
            <v>40366</v>
          </cell>
        </row>
        <row r="2638">
          <cell r="B2638">
            <v>2708</v>
          </cell>
          <cell r="C2638"/>
          <cell r="D2638" t="str">
            <v>B</v>
          </cell>
          <cell r="E2638" t="str">
            <v>LIQUIDADO</v>
          </cell>
          <cell r="F2638"/>
          <cell r="G2638" t="str">
            <v>PERSONAL</v>
          </cell>
          <cell r="H2638" t="str">
            <v>Marcela Lopez Munoz</v>
          </cell>
          <cell r="I2638"/>
          <cell r="J2638" t="str">
            <v>MINERVA</v>
          </cell>
          <cell r="K2638" t="str">
            <v>GARCIA</v>
          </cell>
          <cell r="L2638" t="str">
            <v>TADEO</v>
          </cell>
          <cell r="M2638">
            <v>6500</v>
          </cell>
          <cell r="N2638">
            <v>2.5750000000000002</v>
          </cell>
          <cell r="O2638" t="str">
            <v>SEMANAL</v>
          </cell>
          <cell r="P2638">
            <v>40367</v>
          </cell>
        </row>
        <row r="2639">
          <cell r="B2639">
            <v>2709</v>
          </cell>
          <cell r="C2639"/>
          <cell r="D2639" t="str">
            <v>B</v>
          </cell>
          <cell r="E2639" t="str">
            <v>LIQUIDADO</v>
          </cell>
          <cell r="F2639"/>
          <cell r="G2639" t="str">
            <v>PERSONAL</v>
          </cell>
          <cell r="H2639" t="str">
            <v>Marcela Lopez Munoz</v>
          </cell>
          <cell r="I2639"/>
          <cell r="J2639" t="str">
            <v>ROSA MARIA</v>
          </cell>
          <cell r="K2639" t="str">
            <v>PEREZ</v>
          </cell>
          <cell r="L2639" t="str">
            <v>MARTINEZ</v>
          </cell>
          <cell r="M2639">
            <v>5000</v>
          </cell>
          <cell r="N2639">
            <v>2.67</v>
          </cell>
          <cell r="O2639" t="str">
            <v>SEMANAL</v>
          </cell>
          <cell r="P2639">
            <v>40367</v>
          </cell>
        </row>
        <row r="2640">
          <cell r="B2640">
            <v>2710</v>
          </cell>
          <cell r="C2640"/>
          <cell r="D2640" t="str">
            <v>D</v>
          </cell>
          <cell r="E2640" t="str">
            <v>LIQUIDADO</v>
          </cell>
          <cell r="F2640"/>
          <cell r="G2640" t="str">
            <v>PERSONAL</v>
          </cell>
          <cell r="H2640" t="str">
            <v>Angelica Tabares Lopez</v>
          </cell>
          <cell r="I2640"/>
          <cell r="J2640" t="str">
            <v>ANGELICA</v>
          </cell>
          <cell r="K2640" t="str">
            <v>TABARES</v>
          </cell>
          <cell r="L2640" t="str">
            <v>LOPEZ</v>
          </cell>
          <cell r="M2640">
            <v>73000</v>
          </cell>
          <cell r="N2640">
            <v>1.76</v>
          </cell>
          <cell r="O2640" t="str">
            <v>CATORCENAL</v>
          </cell>
          <cell r="P2640">
            <v>40367</v>
          </cell>
        </row>
        <row r="2641">
          <cell r="B2641">
            <v>2711</v>
          </cell>
          <cell r="C2641"/>
          <cell r="D2641" t="str">
            <v>B</v>
          </cell>
          <cell r="E2641" t="str">
            <v>LIQUIDADO</v>
          </cell>
          <cell r="F2641"/>
          <cell r="G2641" t="str">
            <v>PERSONAL</v>
          </cell>
          <cell r="H2641" t="str">
            <v>Angelica Tabares Lopez</v>
          </cell>
          <cell r="I2641"/>
          <cell r="J2641" t="str">
            <v>ROSARIO</v>
          </cell>
          <cell r="K2641" t="str">
            <v>TABARES</v>
          </cell>
          <cell r="L2641" t="str">
            <v>LOPEZ</v>
          </cell>
          <cell r="M2641">
            <v>15000</v>
          </cell>
          <cell r="N2641">
            <v>2.2999999999999998</v>
          </cell>
          <cell r="O2641" t="str">
            <v>CATORCENAL</v>
          </cell>
          <cell r="P2641">
            <v>40368</v>
          </cell>
        </row>
        <row r="2642">
          <cell r="B2642">
            <v>2712</v>
          </cell>
          <cell r="C2642"/>
          <cell r="D2642" t="str">
            <v>A</v>
          </cell>
          <cell r="E2642" t="str">
            <v>LIQUIDADO</v>
          </cell>
          <cell r="F2642"/>
          <cell r="G2642" t="str">
            <v>PERSONAL</v>
          </cell>
          <cell r="H2642" t="str">
            <v>Josefina Ochoa</v>
          </cell>
          <cell r="I2642"/>
          <cell r="J2642" t="str">
            <v>CRUZ MAXIMINO</v>
          </cell>
          <cell r="K2642" t="str">
            <v>BELLO</v>
          </cell>
          <cell r="L2642" t="str">
            <v>CHAVEZ</v>
          </cell>
          <cell r="M2642">
            <v>3000</v>
          </cell>
          <cell r="N2642">
            <v>2.95</v>
          </cell>
          <cell r="O2642" t="str">
            <v>SEMANAL</v>
          </cell>
          <cell r="P2642">
            <v>40368</v>
          </cell>
        </row>
        <row r="2643">
          <cell r="B2643">
            <v>2713</v>
          </cell>
          <cell r="C2643"/>
          <cell r="D2643" t="str">
            <v>B</v>
          </cell>
          <cell r="E2643" t="str">
            <v>LIQUIDADO</v>
          </cell>
          <cell r="F2643"/>
          <cell r="G2643" t="str">
            <v>PERSONAL</v>
          </cell>
          <cell r="H2643" t="str">
            <v>Marcela Lopez Munoz</v>
          </cell>
          <cell r="I2643"/>
          <cell r="J2643" t="str">
            <v>CATHIA FABIOLA</v>
          </cell>
          <cell r="K2643" t="str">
            <v>FLORES</v>
          </cell>
          <cell r="L2643" t="str">
            <v>CORTEZ</v>
          </cell>
          <cell r="M2643">
            <v>10000</v>
          </cell>
          <cell r="N2643">
            <v>2.46</v>
          </cell>
          <cell r="O2643" t="str">
            <v>SEMANAL</v>
          </cell>
          <cell r="P2643">
            <v>40368</v>
          </cell>
        </row>
        <row r="2644">
          <cell r="B2644">
            <v>2714</v>
          </cell>
          <cell r="C2644"/>
          <cell r="D2644" t="str">
            <v>B</v>
          </cell>
          <cell r="E2644" t="str">
            <v>LIQUIDADO</v>
          </cell>
          <cell r="F2644"/>
          <cell r="G2644" t="str">
            <v>PERSONAL</v>
          </cell>
          <cell r="H2644" t="str">
            <v>Administracion</v>
          </cell>
          <cell r="I2644"/>
          <cell r="J2644" t="str">
            <v>FERNANDO</v>
          </cell>
          <cell r="K2644" t="str">
            <v>SANCHEZ</v>
          </cell>
          <cell r="L2644" t="str">
            <v>CERVANTES</v>
          </cell>
          <cell r="M2644">
            <v>6000</v>
          </cell>
          <cell r="N2644">
            <v>2.2999999999999998</v>
          </cell>
          <cell r="O2644" t="str">
            <v>MENSUAL</v>
          </cell>
          <cell r="P2644">
            <v>40368</v>
          </cell>
        </row>
        <row r="2645">
          <cell r="B2645">
            <v>2715</v>
          </cell>
          <cell r="C2645"/>
          <cell r="D2645" t="str">
            <v>A</v>
          </cell>
          <cell r="E2645" t="str">
            <v>LIQUIDADO</v>
          </cell>
          <cell r="F2645"/>
          <cell r="G2645" t="str">
            <v>PERSONAL</v>
          </cell>
          <cell r="H2645" t="str">
            <v>Josefina Ochoa</v>
          </cell>
          <cell r="I2645"/>
          <cell r="J2645" t="str">
            <v>JOSE</v>
          </cell>
          <cell r="K2645" t="str">
            <v>GOMEZ</v>
          </cell>
          <cell r="L2645" t="str">
            <v>DOMINGUEZ</v>
          </cell>
          <cell r="M2645">
            <v>15000</v>
          </cell>
          <cell r="N2645">
            <v>4.16</v>
          </cell>
          <cell r="O2645" t="str">
            <v>QUINCENAL</v>
          </cell>
          <cell r="P2645">
            <v>40372</v>
          </cell>
        </row>
        <row r="2646">
          <cell r="B2646">
            <v>2716</v>
          </cell>
          <cell r="C2646"/>
          <cell r="D2646" t="str">
            <v>D</v>
          </cell>
          <cell r="E2646" t="str">
            <v>LIQUIDADO</v>
          </cell>
          <cell r="F2646"/>
          <cell r="G2646" t="str">
            <v>PERSONAL</v>
          </cell>
          <cell r="H2646" t="str">
            <v>Angelica Tabares Lopez</v>
          </cell>
          <cell r="I2646"/>
          <cell r="J2646" t="str">
            <v>VLADIMIR</v>
          </cell>
          <cell r="K2646" t="str">
            <v>HERNANDEZ</v>
          </cell>
          <cell r="L2646" t="str">
            <v>REYES</v>
          </cell>
          <cell r="M2646">
            <v>13000</v>
          </cell>
          <cell r="N2646">
            <v>4.13</v>
          </cell>
          <cell r="O2646" t="str">
            <v>CATORCENAL</v>
          </cell>
          <cell r="P2646">
            <v>40372</v>
          </cell>
        </row>
        <row r="2647">
          <cell r="B2647">
            <v>2717</v>
          </cell>
          <cell r="C2647"/>
          <cell r="D2647" t="str">
            <v>C</v>
          </cell>
          <cell r="E2647" t="str">
            <v>LIQUIDADO</v>
          </cell>
          <cell r="F2647"/>
          <cell r="G2647" t="str">
            <v>PERSONAL</v>
          </cell>
          <cell r="H2647" t="str">
            <v>Angelica Tabares Lopez</v>
          </cell>
          <cell r="I2647"/>
          <cell r="J2647" t="str">
            <v>BENITO</v>
          </cell>
          <cell r="K2647" t="str">
            <v>SOTELO</v>
          </cell>
          <cell r="L2647" t="str">
            <v>FRANCO</v>
          </cell>
          <cell r="M2647">
            <v>13000</v>
          </cell>
          <cell r="N2647">
            <v>2.38</v>
          </cell>
          <cell r="O2647" t="str">
            <v>SEMANAL</v>
          </cell>
          <cell r="P2647">
            <v>40372</v>
          </cell>
        </row>
        <row r="2648">
          <cell r="B2648">
            <v>2718</v>
          </cell>
          <cell r="C2648"/>
          <cell r="D2648" t="str">
            <v>C</v>
          </cell>
          <cell r="E2648" t="str">
            <v>LIQUIDADO</v>
          </cell>
          <cell r="F2648"/>
          <cell r="G2648" t="str">
            <v>PERSONAL</v>
          </cell>
          <cell r="H2648" t="str">
            <v>Angelica Tabares Lopez</v>
          </cell>
          <cell r="I2648"/>
          <cell r="J2648" t="str">
            <v>AMADO</v>
          </cell>
          <cell r="K2648" t="str">
            <v>PEREZ</v>
          </cell>
          <cell r="L2648"/>
          <cell r="M2648">
            <v>9000</v>
          </cell>
          <cell r="N2648">
            <v>2.5</v>
          </cell>
          <cell r="O2648" t="str">
            <v>SEMANAL</v>
          </cell>
          <cell r="P2648">
            <v>40372</v>
          </cell>
        </row>
        <row r="2649">
          <cell r="B2649">
            <v>2719</v>
          </cell>
          <cell r="C2649"/>
          <cell r="D2649" t="str">
            <v>A</v>
          </cell>
          <cell r="E2649" t="str">
            <v>LIQUIDADO</v>
          </cell>
          <cell r="F2649"/>
          <cell r="G2649" t="str">
            <v>PERSONAL</v>
          </cell>
          <cell r="H2649" t="str">
            <v>Josefina Ochoa</v>
          </cell>
          <cell r="I2649"/>
          <cell r="J2649" t="str">
            <v>LUCERO BELEM</v>
          </cell>
          <cell r="K2649" t="str">
            <v>ZULETA</v>
          </cell>
          <cell r="L2649" t="str">
            <v>VARELA</v>
          </cell>
          <cell r="M2649">
            <v>12000</v>
          </cell>
          <cell r="N2649">
            <v>2.36</v>
          </cell>
          <cell r="O2649" t="str">
            <v>SEMANAL</v>
          </cell>
          <cell r="P2649">
            <v>40372</v>
          </cell>
        </row>
        <row r="2650">
          <cell r="B2650">
            <v>2720</v>
          </cell>
          <cell r="C2650"/>
          <cell r="D2650" t="str">
            <v>B</v>
          </cell>
          <cell r="E2650" t="str">
            <v>LIQUIDADO</v>
          </cell>
          <cell r="F2650"/>
          <cell r="G2650" t="str">
            <v>PERSONAL</v>
          </cell>
          <cell r="H2650" t="str">
            <v>Angelica Tabares Lopez</v>
          </cell>
          <cell r="I2650"/>
          <cell r="J2650" t="str">
            <v>NORMA</v>
          </cell>
          <cell r="K2650" t="str">
            <v>LUNA</v>
          </cell>
          <cell r="L2650" t="str">
            <v>RODRIGUEZ</v>
          </cell>
          <cell r="M2650">
            <v>10000</v>
          </cell>
          <cell r="N2650">
            <v>2.46</v>
          </cell>
          <cell r="O2650" t="str">
            <v>SEMANAL</v>
          </cell>
          <cell r="P2650">
            <v>40372</v>
          </cell>
        </row>
        <row r="2651">
          <cell r="B2651">
            <v>2721</v>
          </cell>
          <cell r="C2651"/>
          <cell r="D2651" t="str">
            <v>B</v>
          </cell>
          <cell r="E2651" t="str">
            <v>LIQUIDADO</v>
          </cell>
          <cell r="F2651"/>
          <cell r="G2651" t="str">
            <v>PERSONAL</v>
          </cell>
          <cell r="H2651" t="str">
            <v>Angelica Tabares Lopez</v>
          </cell>
          <cell r="I2651"/>
          <cell r="J2651" t="str">
            <v>MARIANA</v>
          </cell>
          <cell r="K2651" t="str">
            <v>GUEVARA</v>
          </cell>
          <cell r="L2651" t="str">
            <v>RODRIGUEZ</v>
          </cell>
          <cell r="M2651">
            <v>6000</v>
          </cell>
          <cell r="N2651">
            <v>2.59</v>
          </cell>
          <cell r="O2651" t="str">
            <v>SEMANAL</v>
          </cell>
          <cell r="P2651">
            <v>40372</v>
          </cell>
        </row>
        <row r="2652">
          <cell r="B2652">
            <v>2722</v>
          </cell>
          <cell r="C2652"/>
          <cell r="D2652" t="str">
            <v>D</v>
          </cell>
          <cell r="E2652" t="str">
            <v>LIQUIDADO</v>
          </cell>
          <cell r="F2652"/>
          <cell r="G2652" t="str">
            <v>PERSONAL</v>
          </cell>
          <cell r="H2652" t="str">
            <v>Josefina Ochoa</v>
          </cell>
          <cell r="I2652"/>
          <cell r="J2652" t="str">
            <v>TERESA</v>
          </cell>
          <cell r="K2652" t="str">
            <v>BENITEZ</v>
          </cell>
          <cell r="L2652" t="str">
            <v>RAYON</v>
          </cell>
          <cell r="M2652">
            <v>13000</v>
          </cell>
          <cell r="N2652">
            <v>4.71</v>
          </cell>
          <cell r="O2652" t="str">
            <v>CATORCENAL</v>
          </cell>
          <cell r="P2652">
            <v>40372</v>
          </cell>
        </row>
        <row r="2653">
          <cell r="B2653">
            <v>2724</v>
          </cell>
          <cell r="C2653"/>
          <cell r="D2653" t="str">
            <v>C</v>
          </cell>
          <cell r="E2653" t="str">
            <v>LIQUIDADO</v>
          </cell>
          <cell r="F2653"/>
          <cell r="G2653" t="str">
            <v>PERSONAL</v>
          </cell>
          <cell r="H2653" t="str">
            <v>Marcela Lopez Munoz</v>
          </cell>
          <cell r="I2653"/>
          <cell r="J2653" t="str">
            <v>ALONSO</v>
          </cell>
          <cell r="K2653" t="str">
            <v>MIRELES</v>
          </cell>
          <cell r="L2653" t="str">
            <v>DE LA CRUZ</v>
          </cell>
          <cell r="M2653">
            <v>10000</v>
          </cell>
          <cell r="N2653">
            <v>2.46</v>
          </cell>
          <cell r="O2653" t="str">
            <v>SEMANAL</v>
          </cell>
          <cell r="P2653">
            <v>40372</v>
          </cell>
        </row>
        <row r="2654">
          <cell r="B2654">
            <v>2725</v>
          </cell>
          <cell r="C2654"/>
          <cell r="D2654" t="str">
            <v>B</v>
          </cell>
          <cell r="E2654" t="str">
            <v>LIQUIDADO</v>
          </cell>
          <cell r="F2654"/>
          <cell r="G2654" t="str">
            <v>PERSONAL</v>
          </cell>
          <cell r="H2654" t="str">
            <v>Administracion</v>
          </cell>
          <cell r="I2654"/>
          <cell r="J2654" t="str">
            <v>COMERCIALIZADORA</v>
          </cell>
          <cell r="K2654" t="str">
            <v>JARQUI</v>
          </cell>
          <cell r="L2654" t="str">
            <v>SA DE CV</v>
          </cell>
          <cell r="M2654">
            <v>150000</v>
          </cell>
          <cell r="N2654">
            <v>3.72</v>
          </cell>
          <cell r="O2654" t="str">
            <v>MENSUAL</v>
          </cell>
          <cell r="P2654">
            <v>40372</v>
          </cell>
        </row>
        <row r="2655">
          <cell r="B2655">
            <v>2727</v>
          </cell>
          <cell r="C2655"/>
          <cell r="D2655" t="str">
            <v>A</v>
          </cell>
          <cell r="E2655" t="str">
            <v>LIQUIDADO</v>
          </cell>
          <cell r="F2655"/>
          <cell r="G2655" t="str">
            <v>PERSONAL</v>
          </cell>
          <cell r="H2655" t="str">
            <v>Marcela Lopez Munoz</v>
          </cell>
          <cell r="I2655"/>
          <cell r="J2655" t="str">
            <v>MARIA DEL CARMEN</v>
          </cell>
          <cell r="K2655" t="str">
            <v>LOPEZ</v>
          </cell>
          <cell r="L2655" t="str">
            <v>MARTINEZ</v>
          </cell>
          <cell r="M2655">
            <v>15000</v>
          </cell>
          <cell r="N2655">
            <v>2.04</v>
          </cell>
          <cell r="O2655" t="str">
            <v>SEMANAL</v>
          </cell>
          <cell r="P2655">
            <v>40373</v>
          </cell>
        </row>
        <row r="2656">
          <cell r="B2656">
            <v>2728</v>
          </cell>
          <cell r="C2656"/>
          <cell r="D2656" t="str">
            <v>B</v>
          </cell>
          <cell r="E2656" t="str">
            <v>LIQUIDADO</v>
          </cell>
          <cell r="F2656"/>
          <cell r="G2656" t="str">
            <v>PERSONAL</v>
          </cell>
          <cell r="H2656" t="str">
            <v>Angelica Tabares Lopez</v>
          </cell>
          <cell r="I2656"/>
          <cell r="J2656" t="str">
            <v>MARCELA</v>
          </cell>
          <cell r="K2656" t="str">
            <v>ORTUNO</v>
          </cell>
          <cell r="L2656" t="str">
            <v>GALINDO</v>
          </cell>
          <cell r="M2656">
            <v>5000</v>
          </cell>
          <cell r="N2656">
            <v>4.66</v>
          </cell>
          <cell r="O2656" t="str">
            <v>CATORCENAL</v>
          </cell>
          <cell r="P2656">
            <v>40373</v>
          </cell>
        </row>
        <row r="2657">
          <cell r="B2657">
            <v>2729</v>
          </cell>
          <cell r="C2657"/>
          <cell r="D2657" t="str">
            <v>B</v>
          </cell>
          <cell r="E2657" t="str">
            <v>LIQUIDADO</v>
          </cell>
          <cell r="F2657"/>
          <cell r="G2657" t="str">
            <v>PERSONAL</v>
          </cell>
          <cell r="H2657" t="str">
            <v>Josefina Ochoa</v>
          </cell>
          <cell r="I2657"/>
          <cell r="J2657" t="str">
            <v>OSVALDO</v>
          </cell>
          <cell r="K2657" t="str">
            <v>ROBLES</v>
          </cell>
          <cell r="L2657" t="str">
            <v>GUZMAN</v>
          </cell>
          <cell r="M2657">
            <v>3000</v>
          </cell>
          <cell r="N2657">
            <v>2.57</v>
          </cell>
          <cell r="O2657" t="str">
            <v>SEMANAL</v>
          </cell>
          <cell r="P2657">
            <v>40374</v>
          </cell>
        </row>
        <row r="2658">
          <cell r="B2658">
            <v>2730</v>
          </cell>
          <cell r="C2658"/>
          <cell r="D2658" t="str">
            <v>C</v>
          </cell>
          <cell r="E2658" t="str">
            <v>LIQUIDADO</v>
          </cell>
          <cell r="F2658"/>
          <cell r="G2658" t="str">
            <v>PERSONAL</v>
          </cell>
          <cell r="H2658" t="str">
            <v>Marcela Lopez Munoz</v>
          </cell>
          <cell r="I2658"/>
          <cell r="J2658" t="str">
            <v>SOFIA</v>
          </cell>
          <cell r="K2658" t="str">
            <v>VIGENOR</v>
          </cell>
          <cell r="L2658" t="str">
            <v>CARRANZA</v>
          </cell>
          <cell r="M2658">
            <v>3000</v>
          </cell>
          <cell r="N2658">
            <v>5.14</v>
          </cell>
          <cell r="O2658" t="str">
            <v>CATORCENAL</v>
          </cell>
          <cell r="P2658">
            <v>40374</v>
          </cell>
        </row>
        <row r="2659">
          <cell r="B2659">
            <v>2731</v>
          </cell>
          <cell r="C2659"/>
          <cell r="D2659" t="str">
            <v>C</v>
          </cell>
          <cell r="E2659" t="str">
            <v>LIQUIDADO</v>
          </cell>
          <cell r="F2659"/>
          <cell r="G2659" t="str">
            <v>PERSONAL</v>
          </cell>
          <cell r="H2659" t="str">
            <v>Marcela Lopez Munoz</v>
          </cell>
          <cell r="I2659"/>
          <cell r="J2659" t="str">
            <v>JOSE JAIME</v>
          </cell>
          <cell r="K2659" t="str">
            <v>AGUILAR</v>
          </cell>
          <cell r="L2659" t="str">
            <v>SEGURA</v>
          </cell>
          <cell r="M2659">
            <v>6000</v>
          </cell>
          <cell r="N2659">
            <v>2.2599999999999998</v>
          </cell>
          <cell r="O2659" t="str">
            <v>SEMANAL</v>
          </cell>
          <cell r="P2659">
            <v>40374</v>
          </cell>
        </row>
        <row r="2660">
          <cell r="B2660">
            <v>2732</v>
          </cell>
          <cell r="C2660"/>
          <cell r="D2660" t="str">
            <v>D</v>
          </cell>
          <cell r="E2660" t="str">
            <v>LIQUIDADO</v>
          </cell>
          <cell r="F2660"/>
          <cell r="G2660" t="str">
            <v>PERSONAL</v>
          </cell>
          <cell r="H2660" t="str">
            <v>Administracion</v>
          </cell>
          <cell r="I2660"/>
          <cell r="J2660" t="str">
            <v>PABLO DIEGO</v>
          </cell>
          <cell r="K2660" t="str">
            <v>FRAGOSO</v>
          </cell>
          <cell r="L2660" t="str">
            <v>RODRIGUEZ</v>
          </cell>
          <cell r="M2660">
            <v>4500</v>
          </cell>
          <cell r="N2660">
            <v>1.1599999999999999</v>
          </cell>
          <cell r="O2660" t="str">
            <v>CATORCENAL</v>
          </cell>
          <cell r="P2660">
            <v>40374</v>
          </cell>
        </row>
        <row r="2661">
          <cell r="B2661">
            <v>2733</v>
          </cell>
          <cell r="C2661"/>
          <cell r="D2661" t="str">
            <v>C</v>
          </cell>
          <cell r="E2661" t="str">
            <v>LIQUIDADO</v>
          </cell>
          <cell r="F2661"/>
          <cell r="G2661" t="str">
            <v>PERSONAL</v>
          </cell>
          <cell r="H2661" t="str">
            <v>Marcela Lopez Munoz</v>
          </cell>
          <cell r="I2661"/>
          <cell r="J2661" t="str">
            <v>ALFONSO</v>
          </cell>
          <cell r="K2661" t="str">
            <v>VITAL</v>
          </cell>
          <cell r="L2661" t="str">
            <v>CASASOLA</v>
          </cell>
          <cell r="M2661">
            <v>13000</v>
          </cell>
          <cell r="N2661">
            <v>2.06</v>
          </cell>
          <cell r="O2661" t="str">
            <v>SEMANAL</v>
          </cell>
          <cell r="P2661">
            <v>40375</v>
          </cell>
        </row>
        <row r="2662">
          <cell r="B2662">
            <v>2734</v>
          </cell>
          <cell r="C2662"/>
          <cell r="D2662" t="str">
            <v>B</v>
          </cell>
          <cell r="E2662" t="str">
            <v>LIQUIDADO</v>
          </cell>
          <cell r="F2662"/>
          <cell r="G2662" t="str">
            <v>PERSONAL</v>
          </cell>
          <cell r="H2662" t="str">
            <v>Marcela Lopez Munoz</v>
          </cell>
          <cell r="I2662"/>
          <cell r="J2662" t="str">
            <v>RAUL</v>
          </cell>
          <cell r="K2662" t="str">
            <v>BAEZA</v>
          </cell>
          <cell r="L2662" t="str">
            <v>GUERRA</v>
          </cell>
          <cell r="M2662">
            <v>8000</v>
          </cell>
          <cell r="N2662">
            <v>2.19</v>
          </cell>
          <cell r="O2662" t="str">
            <v>SEMANAL</v>
          </cell>
          <cell r="P2662">
            <v>40375</v>
          </cell>
        </row>
        <row r="2663">
          <cell r="B2663">
            <v>2736</v>
          </cell>
          <cell r="C2663"/>
          <cell r="D2663" t="str">
            <v>B</v>
          </cell>
          <cell r="E2663" t="str">
            <v>LIQUIDADO</v>
          </cell>
          <cell r="F2663"/>
          <cell r="G2663" t="str">
            <v>PERSONAL</v>
          </cell>
          <cell r="H2663" t="str">
            <v>Josefina Ochoa</v>
          </cell>
          <cell r="I2663"/>
          <cell r="J2663" t="str">
            <v>MARIBEL</v>
          </cell>
          <cell r="K2663" t="str">
            <v>HERNANDEZ</v>
          </cell>
          <cell r="L2663" t="str">
            <v>CARRILLO</v>
          </cell>
          <cell r="M2663">
            <v>13000</v>
          </cell>
          <cell r="N2663">
            <v>2.06</v>
          </cell>
          <cell r="O2663" t="str">
            <v>SEMANAL</v>
          </cell>
          <cell r="P2663">
            <v>40375</v>
          </cell>
        </row>
        <row r="2664">
          <cell r="B2664">
            <v>2738</v>
          </cell>
          <cell r="C2664"/>
          <cell r="D2664" t="str">
            <v>B</v>
          </cell>
          <cell r="E2664" t="str">
            <v>LIQUIDADO</v>
          </cell>
          <cell r="F2664"/>
          <cell r="G2664" t="str">
            <v>PERSONAL</v>
          </cell>
          <cell r="H2664" t="str">
            <v>Angelica Tabares Lopez</v>
          </cell>
          <cell r="I2664"/>
          <cell r="J2664" t="str">
            <v>GRISELDA</v>
          </cell>
          <cell r="K2664" t="str">
            <v>BOLANOS</v>
          </cell>
          <cell r="L2664" t="str">
            <v>HARO</v>
          </cell>
          <cell r="M2664">
            <v>5000</v>
          </cell>
          <cell r="N2664">
            <v>2.33</v>
          </cell>
          <cell r="O2664" t="str">
            <v>SEMANAL</v>
          </cell>
          <cell r="P2664">
            <v>40375</v>
          </cell>
        </row>
        <row r="2665">
          <cell r="B2665">
            <v>2739</v>
          </cell>
          <cell r="C2665"/>
          <cell r="D2665" t="str">
            <v>A</v>
          </cell>
          <cell r="E2665" t="str">
            <v>LIQUIDADO</v>
          </cell>
          <cell r="F2665"/>
          <cell r="G2665" t="str">
            <v>PERSONAL</v>
          </cell>
          <cell r="H2665" t="str">
            <v>Administracion</v>
          </cell>
          <cell r="I2665"/>
          <cell r="J2665" t="str">
            <v>Federico</v>
          </cell>
          <cell r="K2665" t="str">
            <v>Sanchez</v>
          </cell>
          <cell r="L2665" t="str">
            <v>Reyes</v>
          </cell>
          <cell r="M2665">
            <v>11000</v>
          </cell>
          <cell r="N2665">
            <v>2.5</v>
          </cell>
          <cell r="O2665" t="str">
            <v>MENSUAL</v>
          </cell>
          <cell r="P2665">
            <v>40375</v>
          </cell>
        </row>
        <row r="2666">
          <cell r="B2666">
            <v>2740</v>
          </cell>
          <cell r="C2666"/>
          <cell r="D2666" t="str">
            <v>B</v>
          </cell>
          <cell r="E2666" t="str">
            <v>LIQUIDADO</v>
          </cell>
          <cell r="F2666"/>
          <cell r="G2666" t="str">
            <v>PERSONAL</v>
          </cell>
          <cell r="H2666" t="str">
            <v>Josefina Ochoa</v>
          </cell>
          <cell r="I2666"/>
          <cell r="J2666" t="str">
            <v>Perla Sofia</v>
          </cell>
          <cell r="K2666" t="str">
            <v>RUIZ</v>
          </cell>
          <cell r="L2666" t="str">
            <v>AGUILAR</v>
          </cell>
          <cell r="M2666">
            <v>10000</v>
          </cell>
          <cell r="N2666">
            <v>1.87</v>
          </cell>
          <cell r="O2666" t="str">
            <v>SEMANAL</v>
          </cell>
          <cell r="P2666">
            <v>40379</v>
          </cell>
        </row>
        <row r="2667">
          <cell r="B2667">
            <v>2741</v>
          </cell>
          <cell r="C2667"/>
          <cell r="D2667" t="str">
            <v>D</v>
          </cell>
          <cell r="E2667" t="str">
            <v>LIQUIDADO</v>
          </cell>
          <cell r="F2667"/>
          <cell r="G2667" t="str">
            <v>PERSONAL</v>
          </cell>
          <cell r="H2667" t="str">
            <v>Josefina Ochoa</v>
          </cell>
          <cell r="I2667"/>
          <cell r="J2667" t="str">
            <v>DAVID</v>
          </cell>
          <cell r="K2667" t="str">
            <v>DIAZ</v>
          </cell>
          <cell r="L2667" t="str">
            <v>QUIROGA</v>
          </cell>
          <cell r="M2667">
            <v>5000</v>
          </cell>
          <cell r="N2667">
            <v>2.33</v>
          </cell>
          <cell r="O2667" t="str">
            <v>SEMANAL</v>
          </cell>
          <cell r="P2667">
            <v>40379</v>
          </cell>
        </row>
        <row r="2668">
          <cell r="B2668">
            <v>2742</v>
          </cell>
          <cell r="C2668"/>
          <cell r="D2668" t="str">
            <v>B</v>
          </cell>
          <cell r="E2668" t="str">
            <v>LIQUIDADO</v>
          </cell>
          <cell r="F2668"/>
          <cell r="G2668" t="str">
            <v>PERSONAL</v>
          </cell>
          <cell r="H2668" t="str">
            <v>Josefina Ochoa</v>
          </cell>
          <cell r="I2668"/>
          <cell r="J2668" t="str">
            <v>MARTHA BEATRIZ</v>
          </cell>
          <cell r="K2668" t="str">
            <v>ALANIS</v>
          </cell>
          <cell r="L2668" t="str">
            <v>GUZMAN</v>
          </cell>
          <cell r="M2668">
            <v>8000</v>
          </cell>
          <cell r="N2668">
            <v>2.19</v>
          </cell>
          <cell r="O2668" t="str">
            <v>SEMANAL</v>
          </cell>
          <cell r="P2668">
            <v>40379</v>
          </cell>
        </row>
        <row r="2669">
          <cell r="B2669">
            <v>2743</v>
          </cell>
          <cell r="C2669"/>
          <cell r="D2669" t="str">
            <v>D</v>
          </cell>
          <cell r="E2669" t="str">
            <v>INCOBRABLE</v>
          </cell>
          <cell r="F2669"/>
          <cell r="G2669" t="str">
            <v>PERSONAL</v>
          </cell>
          <cell r="H2669" t="str">
            <v>Josefina Ochoa</v>
          </cell>
          <cell r="I2669"/>
          <cell r="J2669" t="str">
            <v>CATALINA</v>
          </cell>
          <cell r="K2669" t="str">
            <v>DOSAMANTES</v>
          </cell>
          <cell r="L2669" t="str">
            <v>PEREZ</v>
          </cell>
          <cell r="M2669">
            <v>30000</v>
          </cell>
          <cell r="N2669">
            <v>1.54</v>
          </cell>
          <cell r="O2669" t="str">
            <v>SEMANAL</v>
          </cell>
          <cell r="P2669">
            <v>40379</v>
          </cell>
        </row>
        <row r="2670">
          <cell r="B2670">
            <v>2746</v>
          </cell>
          <cell r="C2670"/>
          <cell r="D2670" t="str">
            <v>B</v>
          </cell>
          <cell r="E2670" t="str">
            <v>LIQUIDADO</v>
          </cell>
          <cell r="F2670"/>
          <cell r="G2670" t="str">
            <v>PERSONAL</v>
          </cell>
          <cell r="H2670" t="str">
            <v>Administracion</v>
          </cell>
          <cell r="I2670"/>
          <cell r="J2670" t="str">
            <v>SERGIO HECTOR</v>
          </cell>
          <cell r="K2670" t="str">
            <v>RUIZ</v>
          </cell>
          <cell r="L2670" t="str">
            <v>RESENDIZ</v>
          </cell>
          <cell r="M2670">
            <v>85000</v>
          </cell>
          <cell r="N2670">
            <v>1.29</v>
          </cell>
          <cell r="O2670" t="str">
            <v>SEMANAL</v>
          </cell>
          <cell r="P2670">
            <v>40379</v>
          </cell>
        </row>
        <row r="2671">
          <cell r="B2671">
            <v>2747</v>
          </cell>
          <cell r="C2671"/>
          <cell r="D2671" t="str">
            <v>C</v>
          </cell>
          <cell r="E2671" t="str">
            <v>LIQUIDADO</v>
          </cell>
          <cell r="F2671"/>
          <cell r="G2671" t="str">
            <v>PERSONAL</v>
          </cell>
          <cell r="H2671" t="str">
            <v>Angelica Tabares Lopez</v>
          </cell>
          <cell r="I2671"/>
          <cell r="J2671" t="str">
            <v>ALEJANDRO</v>
          </cell>
          <cell r="K2671" t="str">
            <v>LOVERA</v>
          </cell>
          <cell r="L2671" t="str">
            <v>LEOCADIO</v>
          </cell>
          <cell r="M2671">
            <v>7000</v>
          </cell>
          <cell r="N2671">
            <v>2.23</v>
          </cell>
          <cell r="O2671" t="str">
            <v>SEMANAL</v>
          </cell>
          <cell r="P2671">
            <v>40380</v>
          </cell>
        </row>
        <row r="2672">
          <cell r="B2672">
            <v>2748</v>
          </cell>
          <cell r="C2672"/>
          <cell r="D2672" t="str">
            <v>B</v>
          </cell>
          <cell r="E2672" t="str">
            <v>LIQUIDADO</v>
          </cell>
          <cell r="F2672"/>
          <cell r="G2672" t="str">
            <v>PERSONAL</v>
          </cell>
          <cell r="H2672" t="str">
            <v>Josefina Ochoa</v>
          </cell>
          <cell r="I2672"/>
          <cell r="J2672" t="str">
            <v>MIRIAM</v>
          </cell>
          <cell r="K2672" t="str">
            <v>IBARRA</v>
          </cell>
          <cell r="L2672" t="str">
            <v>MORALES</v>
          </cell>
          <cell r="M2672">
            <v>7000</v>
          </cell>
          <cell r="N2672">
            <v>2.23</v>
          </cell>
          <cell r="O2672" t="str">
            <v>SEMANAL</v>
          </cell>
          <cell r="P2672">
            <v>40380</v>
          </cell>
        </row>
        <row r="2673">
          <cell r="B2673">
            <v>2749</v>
          </cell>
          <cell r="C2673"/>
          <cell r="D2673" t="str">
            <v>B</v>
          </cell>
          <cell r="E2673" t="str">
            <v>LIQUIDADO</v>
          </cell>
          <cell r="F2673"/>
          <cell r="G2673" t="str">
            <v>PERSONAL</v>
          </cell>
          <cell r="H2673" t="str">
            <v>Angelica Tabares Lopez</v>
          </cell>
          <cell r="I2673"/>
          <cell r="J2673" t="str">
            <v>HILDA</v>
          </cell>
          <cell r="K2673" t="str">
            <v>JUAREZ</v>
          </cell>
          <cell r="L2673" t="str">
            <v>RODRIGUEZ</v>
          </cell>
          <cell r="M2673">
            <v>3000</v>
          </cell>
          <cell r="N2673">
            <v>5.14</v>
          </cell>
          <cell r="O2673" t="str">
            <v>CATORCENAL</v>
          </cell>
          <cell r="P2673">
            <v>40380</v>
          </cell>
        </row>
        <row r="2674">
          <cell r="B2674">
            <v>2750</v>
          </cell>
          <cell r="C2674"/>
          <cell r="D2674" t="str">
            <v>B</v>
          </cell>
          <cell r="E2674" t="str">
            <v>LIQUIDADO</v>
          </cell>
          <cell r="F2674"/>
          <cell r="G2674" t="str">
            <v>PERSONAL</v>
          </cell>
          <cell r="H2674" t="str">
            <v>Josefina Ochoa</v>
          </cell>
          <cell r="I2674"/>
          <cell r="J2674" t="str">
            <v>LAURA</v>
          </cell>
          <cell r="K2674" t="str">
            <v>IBARRA</v>
          </cell>
          <cell r="L2674" t="str">
            <v>MORALES</v>
          </cell>
          <cell r="M2674">
            <v>6000</v>
          </cell>
          <cell r="N2674">
            <v>2.2599999999999998</v>
          </cell>
          <cell r="O2674" t="str">
            <v>SEMANAL</v>
          </cell>
          <cell r="P2674">
            <v>40380</v>
          </cell>
        </row>
        <row r="2675">
          <cell r="B2675">
            <v>2751</v>
          </cell>
          <cell r="C2675"/>
          <cell r="D2675" t="str">
            <v>D</v>
          </cell>
          <cell r="E2675" t="str">
            <v>INCOBRABLE</v>
          </cell>
          <cell r="F2675"/>
          <cell r="G2675" t="str">
            <v>PERSONAL</v>
          </cell>
          <cell r="H2675" t="str">
            <v>Josefina Ochoa</v>
          </cell>
          <cell r="I2675"/>
          <cell r="J2675" t="str">
            <v>JOSE MANUEL</v>
          </cell>
          <cell r="K2675" t="str">
            <v>NAVA</v>
          </cell>
          <cell r="L2675" t="str">
            <v>VICTORIA</v>
          </cell>
          <cell r="M2675">
            <v>13000</v>
          </cell>
          <cell r="N2675">
            <v>2.06</v>
          </cell>
          <cell r="O2675" t="str">
            <v>SEMANAL</v>
          </cell>
          <cell r="P2675">
            <v>40380</v>
          </cell>
        </row>
        <row r="2676">
          <cell r="B2676">
            <v>2752</v>
          </cell>
          <cell r="C2676"/>
          <cell r="D2676" t="str">
            <v>A</v>
          </cell>
          <cell r="E2676" t="str">
            <v>LIQUIDADO</v>
          </cell>
          <cell r="F2676"/>
          <cell r="G2676" t="str">
            <v>PERSONAL</v>
          </cell>
          <cell r="H2676" t="str">
            <v>Josefina Ochoa</v>
          </cell>
          <cell r="I2676"/>
          <cell r="J2676" t="str">
            <v>AGUSTINA</v>
          </cell>
          <cell r="K2676" t="str">
            <v>MARTINEZ</v>
          </cell>
          <cell r="L2676" t="str">
            <v>PALACIOS</v>
          </cell>
          <cell r="M2676">
            <v>5000</v>
          </cell>
          <cell r="N2676">
            <v>2.33</v>
          </cell>
          <cell r="O2676" t="str">
            <v>SEMANAL</v>
          </cell>
          <cell r="P2676">
            <v>40380</v>
          </cell>
        </row>
        <row r="2677">
          <cell r="B2677">
            <v>2753</v>
          </cell>
          <cell r="C2677"/>
          <cell r="D2677" t="str">
            <v>C</v>
          </cell>
          <cell r="E2677" t="str">
            <v>LIQUIDADO</v>
          </cell>
          <cell r="F2677"/>
          <cell r="G2677" t="str">
            <v>PERSONAL</v>
          </cell>
          <cell r="H2677" t="str">
            <v>Josefina Ochoa</v>
          </cell>
          <cell r="I2677"/>
          <cell r="J2677" t="str">
            <v>MARIA GLORIA</v>
          </cell>
          <cell r="K2677" t="str">
            <v>FLORES</v>
          </cell>
          <cell r="L2677" t="str">
            <v>HERNANDEZ</v>
          </cell>
          <cell r="M2677">
            <v>5000</v>
          </cell>
          <cell r="N2677">
            <v>2.33</v>
          </cell>
          <cell r="O2677" t="str">
            <v>SEMANAL</v>
          </cell>
          <cell r="P2677">
            <v>40380</v>
          </cell>
        </row>
        <row r="2678">
          <cell r="B2678">
            <v>2755</v>
          </cell>
          <cell r="C2678"/>
          <cell r="D2678" t="str">
            <v>A</v>
          </cell>
          <cell r="E2678" t="str">
            <v>LIQUIDADO</v>
          </cell>
          <cell r="F2678"/>
          <cell r="G2678" t="str">
            <v>PERSONAL</v>
          </cell>
          <cell r="H2678" t="str">
            <v>Josefina Ochoa</v>
          </cell>
          <cell r="I2678"/>
          <cell r="J2678" t="str">
            <v>PABLO</v>
          </cell>
          <cell r="K2678" t="str">
            <v>HERNANDEZ</v>
          </cell>
          <cell r="L2678" t="str">
            <v>CASTRO</v>
          </cell>
          <cell r="M2678">
            <v>27000</v>
          </cell>
          <cell r="N2678">
            <v>1.6</v>
          </cell>
          <cell r="O2678" t="str">
            <v>SEMANAL</v>
          </cell>
          <cell r="P2678">
            <v>40380</v>
          </cell>
        </row>
        <row r="2679">
          <cell r="B2679">
            <v>2756</v>
          </cell>
          <cell r="C2679"/>
          <cell r="D2679" t="str">
            <v>B</v>
          </cell>
          <cell r="E2679" t="str">
            <v>LIQUIDADO</v>
          </cell>
          <cell r="F2679"/>
          <cell r="G2679" t="str">
            <v>PERSONAL</v>
          </cell>
          <cell r="H2679" t="str">
            <v>Angelica Tabares Lopez</v>
          </cell>
          <cell r="I2679"/>
          <cell r="J2679" t="str">
            <v>Ramon</v>
          </cell>
          <cell r="K2679" t="str">
            <v>Cortes</v>
          </cell>
          <cell r="L2679" t="str">
            <v>Guillen</v>
          </cell>
          <cell r="M2679">
            <v>10000</v>
          </cell>
          <cell r="N2679">
            <v>1.87</v>
          </cell>
          <cell r="O2679" t="str">
            <v>SEMANAL</v>
          </cell>
          <cell r="P2679">
            <v>40380</v>
          </cell>
        </row>
        <row r="2680">
          <cell r="B2680">
            <v>2757</v>
          </cell>
          <cell r="C2680"/>
          <cell r="D2680" t="str">
            <v>B</v>
          </cell>
          <cell r="E2680" t="str">
            <v>LIQUIDADO</v>
          </cell>
          <cell r="F2680"/>
          <cell r="G2680" t="str">
            <v>PERSONAL</v>
          </cell>
          <cell r="H2680" t="str">
            <v>Marcela Lopez Munoz</v>
          </cell>
          <cell r="I2680"/>
          <cell r="J2680" t="str">
            <v>EDUARDO</v>
          </cell>
          <cell r="K2680" t="str">
            <v>REYES</v>
          </cell>
          <cell r="L2680" t="str">
            <v>CARRILLO</v>
          </cell>
          <cell r="M2680">
            <v>10000</v>
          </cell>
          <cell r="N2680">
            <v>2.15</v>
          </cell>
          <cell r="O2680" t="str">
            <v>SEMANAL</v>
          </cell>
          <cell r="P2680">
            <v>40380</v>
          </cell>
        </row>
        <row r="2681">
          <cell r="B2681">
            <v>2758</v>
          </cell>
          <cell r="C2681"/>
          <cell r="D2681" t="str">
            <v>B</v>
          </cell>
          <cell r="E2681" t="str">
            <v>LIQUIDADO</v>
          </cell>
          <cell r="F2681"/>
          <cell r="G2681" t="str">
            <v>PERSONAL</v>
          </cell>
          <cell r="H2681" t="str">
            <v>Marcela Lopez Munoz</v>
          </cell>
          <cell r="I2681"/>
          <cell r="J2681" t="str">
            <v>VICTORIA</v>
          </cell>
          <cell r="K2681" t="str">
            <v>MARTINEZ</v>
          </cell>
          <cell r="L2681" t="str">
            <v>VELAZQUEZ</v>
          </cell>
          <cell r="M2681">
            <v>5000</v>
          </cell>
          <cell r="N2681">
            <v>2.33</v>
          </cell>
          <cell r="O2681" t="str">
            <v>SEMANAL</v>
          </cell>
          <cell r="P2681">
            <v>40380</v>
          </cell>
        </row>
        <row r="2682">
          <cell r="B2682">
            <v>2759</v>
          </cell>
          <cell r="C2682"/>
          <cell r="D2682" t="str">
            <v>B</v>
          </cell>
          <cell r="E2682" t="str">
            <v>LIQUIDADO</v>
          </cell>
          <cell r="F2682"/>
          <cell r="G2682" t="str">
            <v>PERSONAL</v>
          </cell>
          <cell r="H2682" t="str">
            <v>Marcela Lopez Munoz</v>
          </cell>
          <cell r="I2682"/>
          <cell r="J2682" t="str">
            <v>TRINIDAD</v>
          </cell>
          <cell r="K2682" t="str">
            <v>MARTINEZ</v>
          </cell>
          <cell r="L2682" t="str">
            <v>ESPINOSA</v>
          </cell>
          <cell r="M2682">
            <v>5000</v>
          </cell>
          <cell r="N2682">
            <v>2.33</v>
          </cell>
          <cell r="O2682" t="str">
            <v>SEMANAL</v>
          </cell>
          <cell r="P2682">
            <v>40380</v>
          </cell>
        </row>
        <row r="2683">
          <cell r="B2683">
            <v>2760</v>
          </cell>
          <cell r="C2683"/>
          <cell r="D2683" t="str">
            <v>A</v>
          </cell>
          <cell r="E2683" t="str">
            <v>LIQUIDADO</v>
          </cell>
          <cell r="F2683"/>
          <cell r="G2683" t="str">
            <v>PERSONAL</v>
          </cell>
          <cell r="H2683" t="str">
            <v>Administracion</v>
          </cell>
          <cell r="I2683"/>
          <cell r="J2683" t="str">
            <v>OSCAR</v>
          </cell>
          <cell r="K2683" t="str">
            <v>GARCIA</v>
          </cell>
          <cell r="L2683" t="str">
            <v>ROSAS</v>
          </cell>
          <cell r="M2683">
            <v>3000</v>
          </cell>
          <cell r="N2683">
            <v>2.57</v>
          </cell>
          <cell r="O2683" t="str">
            <v>SEMANAL</v>
          </cell>
          <cell r="P2683">
            <v>40380</v>
          </cell>
        </row>
        <row r="2684">
          <cell r="B2684">
            <v>2761</v>
          </cell>
          <cell r="C2684"/>
          <cell r="D2684" t="str">
            <v>B</v>
          </cell>
          <cell r="E2684" t="str">
            <v>LIQUIDADO</v>
          </cell>
          <cell r="F2684"/>
          <cell r="G2684" t="str">
            <v>PERSONAL</v>
          </cell>
          <cell r="H2684" t="str">
            <v>Marcela Lopez Munoz</v>
          </cell>
          <cell r="I2684"/>
          <cell r="J2684" t="str">
            <v>LAURA</v>
          </cell>
          <cell r="K2684" t="str">
            <v>ISLAS</v>
          </cell>
          <cell r="L2684" t="str">
            <v>BADILLO</v>
          </cell>
          <cell r="M2684">
            <v>13000</v>
          </cell>
          <cell r="N2684">
            <v>1.8</v>
          </cell>
          <cell r="O2684" t="str">
            <v>SEMANAL</v>
          </cell>
          <cell r="P2684">
            <v>40380</v>
          </cell>
        </row>
        <row r="2685">
          <cell r="B2685">
            <v>2762</v>
          </cell>
          <cell r="C2685"/>
          <cell r="D2685" t="str">
            <v>D</v>
          </cell>
          <cell r="E2685" t="str">
            <v>LIQUIDADO</v>
          </cell>
          <cell r="F2685"/>
          <cell r="G2685" t="str">
            <v>PERSONAL</v>
          </cell>
          <cell r="H2685" t="str">
            <v>Administracion</v>
          </cell>
          <cell r="I2685"/>
          <cell r="J2685" t="str">
            <v>GERARDO</v>
          </cell>
          <cell r="K2685" t="str">
            <v>CABELLO</v>
          </cell>
          <cell r="L2685" t="str">
            <v>FERNANDEZ</v>
          </cell>
          <cell r="M2685">
            <v>5300</v>
          </cell>
          <cell r="N2685">
            <v>1.48</v>
          </cell>
          <cell r="O2685" t="str">
            <v>CATORCENAL</v>
          </cell>
          <cell r="P2685">
            <v>40380</v>
          </cell>
        </row>
        <row r="2686">
          <cell r="B2686">
            <v>2763</v>
          </cell>
          <cell r="C2686"/>
          <cell r="D2686" t="str">
            <v>D</v>
          </cell>
          <cell r="E2686" t="str">
            <v>LIQUIDADO</v>
          </cell>
          <cell r="F2686"/>
          <cell r="G2686" t="str">
            <v>PERSONAL</v>
          </cell>
          <cell r="H2686" t="str">
            <v>Administracion</v>
          </cell>
          <cell r="I2686"/>
          <cell r="J2686" t="str">
            <v>JAVIER ARTURO FONCERRADA SANCHEZ, REPRESENTANTE LEGAL,</v>
          </cell>
          <cell r="K2686" t="str">
            <v>GRUPO FOTESA</v>
          </cell>
          <cell r="L2686" t="str">
            <v>S.A. de C.V.</v>
          </cell>
          <cell r="M2686">
            <v>6000</v>
          </cell>
          <cell r="N2686">
            <v>0.76</v>
          </cell>
          <cell r="O2686" t="str">
            <v>CATORCENAL</v>
          </cell>
          <cell r="P2686">
            <v>40380</v>
          </cell>
        </row>
        <row r="2687">
          <cell r="B2687">
            <v>2764</v>
          </cell>
          <cell r="C2687"/>
          <cell r="D2687" t="str">
            <v>D</v>
          </cell>
          <cell r="E2687" t="str">
            <v>LIQUIDADO</v>
          </cell>
          <cell r="F2687"/>
          <cell r="G2687" t="str">
            <v>PERSONAL</v>
          </cell>
          <cell r="H2687" t="str">
            <v>Administracion</v>
          </cell>
          <cell r="I2687"/>
          <cell r="J2687" t="str">
            <v>ARACELI</v>
          </cell>
          <cell r="K2687" t="str">
            <v>CABRERA</v>
          </cell>
          <cell r="L2687" t="str">
            <v>CARRILLO</v>
          </cell>
          <cell r="M2687">
            <v>45000</v>
          </cell>
          <cell r="N2687">
            <v>1.25</v>
          </cell>
          <cell r="O2687" t="str">
            <v>SEMANAL</v>
          </cell>
          <cell r="P2687">
            <v>40381</v>
          </cell>
        </row>
        <row r="2688">
          <cell r="B2688">
            <v>2765</v>
          </cell>
          <cell r="C2688"/>
          <cell r="D2688" t="str">
            <v>D</v>
          </cell>
          <cell r="E2688" t="str">
            <v>LIQUIDADO</v>
          </cell>
          <cell r="F2688"/>
          <cell r="G2688" t="str">
            <v>PERSONAL</v>
          </cell>
          <cell r="H2688" t="str">
            <v>Marcela Lopez Munoz</v>
          </cell>
          <cell r="I2688"/>
          <cell r="J2688" t="str">
            <v>TANIA GABRIELA</v>
          </cell>
          <cell r="K2688" t="str">
            <v>SANCHEZ</v>
          </cell>
          <cell r="L2688" t="str">
            <v>CASTILLO</v>
          </cell>
          <cell r="M2688">
            <v>8000</v>
          </cell>
          <cell r="N2688">
            <v>2.19</v>
          </cell>
          <cell r="O2688" t="str">
            <v>SEMANAL</v>
          </cell>
          <cell r="P2688">
            <v>40381</v>
          </cell>
        </row>
        <row r="2689">
          <cell r="B2689">
            <v>2766</v>
          </cell>
          <cell r="C2689"/>
          <cell r="D2689" t="str">
            <v>A</v>
          </cell>
          <cell r="E2689" t="str">
            <v>LIQUIDADO</v>
          </cell>
          <cell r="F2689"/>
          <cell r="G2689" t="str">
            <v>PERSONAL</v>
          </cell>
          <cell r="H2689" t="str">
            <v>Josefina Ochoa</v>
          </cell>
          <cell r="I2689"/>
          <cell r="J2689" t="str">
            <v>JESSICA JANETT</v>
          </cell>
          <cell r="K2689" t="str">
            <v>ROSAS</v>
          </cell>
          <cell r="L2689" t="str">
            <v>PEREZ</v>
          </cell>
          <cell r="M2689">
            <v>6000</v>
          </cell>
          <cell r="N2689">
            <v>2.2599999999999998</v>
          </cell>
          <cell r="O2689" t="str">
            <v>SEMANAL</v>
          </cell>
          <cell r="P2689">
            <v>40381</v>
          </cell>
        </row>
        <row r="2690">
          <cell r="B2690">
            <v>2767</v>
          </cell>
          <cell r="C2690"/>
          <cell r="D2690" t="str">
            <v>B</v>
          </cell>
          <cell r="E2690" t="str">
            <v>LIQUIDADO</v>
          </cell>
          <cell r="F2690"/>
          <cell r="G2690" t="str">
            <v>PERSONAL</v>
          </cell>
          <cell r="H2690" t="str">
            <v>Angelica Tabares Lopez</v>
          </cell>
          <cell r="I2690"/>
          <cell r="J2690" t="str">
            <v>JOSE REYES</v>
          </cell>
          <cell r="K2690" t="str">
            <v>QUEVEDO</v>
          </cell>
          <cell r="L2690" t="str">
            <v>ROSALES</v>
          </cell>
          <cell r="M2690">
            <v>8000</v>
          </cell>
          <cell r="N2690">
            <v>2.19</v>
          </cell>
          <cell r="O2690" t="str">
            <v>SEMANAL</v>
          </cell>
          <cell r="P2690">
            <v>40381</v>
          </cell>
        </row>
        <row r="2691">
          <cell r="B2691">
            <v>2768</v>
          </cell>
          <cell r="C2691"/>
          <cell r="D2691" t="str">
            <v>C</v>
          </cell>
          <cell r="E2691" t="str">
            <v>LIQUIDADO</v>
          </cell>
          <cell r="F2691"/>
          <cell r="G2691" t="str">
            <v>PERSONAL</v>
          </cell>
          <cell r="H2691" t="str">
            <v>Josefina Ochoa</v>
          </cell>
          <cell r="I2691"/>
          <cell r="J2691" t="str">
            <v>CARMEN</v>
          </cell>
          <cell r="K2691" t="str">
            <v>ALLENDE</v>
          </cell>
          <cell r="L2691" t="str">
            <v>CELESTINO</v>
          </cell>
          <cell r="M2691">
            <v>3000</v>
          </cell>
          <cell r="N2691">
            <v>2.57</v>
          </cell>
          <cell r="O2691" t="str">
            <v>SEMANAL</v>
          </cell>
          <cell r="P2691">
            <v>40381</v>
          </cell>
        </row>
        <row r="2692">
          <cell r="B2692">
            <v>2769</v>
          </cell>
          <cell r="C2692"/>
          <cell r="D2692" t="str">
            <v>A</v>
          </cell>
          <cell r="E2692" t="str">
            <v>LIQUIDADO</v>
          </cell>
          <cell r="F2692"/>
          <cell r="G2692" t="str">
            <v>PERSONAL</v>
          </cell>
          <cell r="H2692" t="str">
            <v>Marcela Lopez Munoz</v>
          </cell>
          <cell r="I2692"/>
          <cell r="J2692" t="str">
            <v>ROSALBA</v>
          </cell>
          <cell r="K2692" t="str">
            <v>GOMEZ</v>
          </cell>
          <cell r="L2692" t="str">
            <v>RAMIREZ</v>
          </cell>
          <cell r="M2692">
            <v>4000</v>
          </cell>
          <cell r="N2692">
            <v>2.4</v>
          </cell>
          <cell r="O2692" t="str">
            <v>SEMANAL</v>
          </cell>
          <cell r="P2692">
            <v>40381</v>
          </cell>
        </row>
        <row r="2693">
          <cell r="B2693">
            <v>2770</v>
          </cell>
          <cell r="C2693"/>
          <cell r="D2693" t="str">
            <v>B</v>
          </cell>
          <cell r="E2693" t="str">
            <v>LIQUIDADO</v>
          </cell>
          <cell r="F2693"/>
          <cell r="G2693" t="str">
            <v>PERSONAL</v>
          </cell>
          <cell r="H2693" t="str">
            <v>Marcela Lopez Munoz</v>
          </cell>
          <cell r="I2693"/>
          <cell r="J2693" t="str">
            <v>FLORENTINO</v>
          </cell>
          <cell r="K2693" t="str">
            <v>LUGO</v>
          </cell>
          <cell r="L2693" t="str">
            <v>BENITEZ</v>
          </cell>
          <cell r="M2693">
            <v>4000</v>
          </cell>
          <cell r="N2693">
            <v>2.4</v>
          </cell>
          <cell r="O2693" t="str">
            <v>SEMANAL</v>
          </cell>
          <cell r="P2693">
            <v>40381</v>
          </cell>
        </row>
        <row r="2694">
          <cell r="B2694">
            <v>2771</v>
          </cell>
          <cell r="C2694"/>
          <cell r="D2694" t="str">
            <v>B</v>
          </cell>
          <cell r="E2694" t="str">
            <v>LIQUIDADO</v>
          </cell>
          <cell r="F2694"/>
          <cell r="G2694" t="str">
            <v>PERSONAL</v>
          </cell>
          <cell r="H2694" t="str">
            <v>Marcela Lopez Munoz</v>
          </cell>
          <cell r="I2694"/>
          <cell r="J2694" t="str">
            <v>MARIA ELEAZAR</v>
          </cell>
          <cell r="K2694" t="str">
            <v>JACOBO</v>
          </cell>
          <cell r="L2694" t="str">
            <v>GARNICA</v>
          </cell>
          <cell r="M2694">
            <v>5000</v>
          </cell>
          <cell r="N2694">
            <v>2.33</v>
          </cell>
          <cell r="O2694" t="str">
            <v>SEMANAL</v>
          </cell>
          <cell r="P2694">
            <v>40381</v>
          </cell>
        </row>
        <row r="2695">
          <cell r="B2695">
            <v>2772</v>
          </cell>
          <cell r="C2695"/>
          <cell r="D2695" t="str">
            <v>B</v>
          </cell>
          <cell r="E2695" t="str">
            <v>LIQUIDADO</v>
          </cell>
          <cell r="F2695"/>
          <cell r="G2695" t="str">
            <v>PERSONAL</v>
          </cell>
          <cell r="H2695" t="str">
            <v>Marcela Lopez Munoz</v>
          </cell>
          <cell r="I2695"/>
          <cell r="J2695" t="str">
            <v>LOURDES</v>
          </cell>
          <cell r="K2695" t="str">
            <v>BRIONES</v>
          </cell>
          <cell r="L2695" t="str">
            <v>CALDERON</v>
          </cell>
          <cell r="M2695">
            <v>10000</v>
          </cell>
          <cell r="N2695">
            <v>1.87</v>
          </cell>
          <cell r="O2695" t="str">
            <v>SEMANAL</v>
          </cell>
          <cell r="P2695">
            <v>40382</v>
          </cell>
        </row>
        <row r="2696">
          <cell r="B2696">
            <v>2773</v>
          </cell>
          <cell r="C2696"/>
          <cell r="D2696" t="str">
            <v>B</v>
          </cell>
          <cell r="E2696" t="str">
            <v>LIQUIDADO</v>
          </cell>
          <cell r="F2696"/>
          <cell r="G2696" t="str">
            <v>PERSONAL</v>
          </cell>
          <cell r="H2696" t="str">
            <v>Marcela Lopez Munoz</v>
          </cell>
          <cell r="I2696"/>
          <cell r="J2696" t="str">
            <v>JORGE</v>
          </cell>
          <cell r="K2696" t="str">
            <v>MARTINEZ</v>
          </cell>
          <cell r="L2696" t="str">
            <v>MARTINEZ</v>
          </cell>
          <cell r="M2696">
            <v>6000</v>
          </cell>
          <cell r="N2696">
            <v>2.2599999999999998</v>
          </cell>
          <cell r="O2696" t="str">
            <v>SEMANAL</v>
          </cell>
          <cell r="P2696">
            <v>40382</v>
          </cell>
        </row>
        <row r="2697">
          <cell r="B2697">
            <v>2774</v>
          </cell>
          <cell r="C2697"/>
          <cell r="D2697" t="str">
            <v>D</v>
          </cell>
          <cell r="E2697" t="str">
            <v>LIQUIDADO</v>
          </cell>
          <cell r="F2697"/>
          <cell r="G2697" t="str">
            <v>PERSONAL</v>
          </cell>
          <cell r="H2697" t="str">
            <v>Josefina Ochoa</v>
          </cell>
          <cell r="I2697"/>
          <cell r="J2697" t="str">
            <v>NEYDAM</v>
          </cell>
          <cell r="K2697" t="str">
            <v>GARCIA</v>
          </cell>
          <cell r="L2697" t="str">
            <v>GUTIERREZ</v>
          </cell>
          <cell r="M2697">
            <v>15000</v>
          </cell>
          <cell r="N2697">
            <v>1.78</v>
          </cell>
          <cell r="O2697" t="str">
            <v>SEMANAL</v>
          </cell>
          <cell r="P2697">
            <v>40382</v>
          </cell>
        </row>
        <row r="2698">
          <cell r="B2698">
            <v>2775</v>
          </cell>
          <cell r="C2698"/>
          <cell r="D2698" t="str">
            <v>B</v>
          </cell>
          <cell r="E2698" t="str">
            <v>LIQUIDADO</v>
          </cell>
          <cell r="F2698"/>
          <cell r="G2698" t="str">
            <v>PERSONAL</v>
          </cell>
          <cell r="H2698" t="str">
            <v>Josefina Ochoa</v>
          </cell>
          <cell r="I2698"/>
          <cell r="J2698" t="str">
            <v>SANDRA</v>
          </cell>
          <cell r="K2698" t="str">
            <v>SANCHEZ</v>
          </cell>
          <cell r="L2698" t="str">
            <v>NAVARRETE</v>
          </cell>
          <cell r="M2698">
            <v>6000</v>
          </cell>
          <cell r="N2698">
            <v>2.2599999999999998</v>
          </cell>
          <cell r="O2698" t="str">
            <v>SEMANAL</v>
          </cell>
          <cell r="P2698">
            <v>40382</v>
          </cell>
        </row>
        <row r="2699">
          <cell r="B2699">
            <v>2776</v>
          </cell>
          <cell r="C2699"/>
          <cell r="D2699" t="str">
            <v>A</v>
          </cell>
          <cell r="E2699" t="str">
            <v>LIQUIDADO</v>
          </cell>
          <cell r="F2699"/>
          <cell r="G2699" t="str">
            <v>PERSONAL</v>
          </cell>
          <cell r="H2699" t="str">
            <v>Josefina Ochoa</v>
          </cell>
          <cell r="I2699"/>
          <cell r="J2699" t="str">
            <v>CELSO</v>
          </cell>
          <cell r="K2699" t="str">
            <v>VELASCO</v>
          </cell>
          <cell r="L2699" t="str">
            <v>CUEVAS</v>
          </cell>
          <cell r="M2699">
            <v>3000</v>
          </cell>
          <cell r="N2699">
            <v>2.57</v>
          </cell>
          <cell r="O2699" t="str">
            <v>SEMANAL</v>
          </cell>
          <cell r="P2699">
            <v>40382</v>
          </cell>
        </row>
        <row r="2700">
          <cell r="B2700">
            <v>2777</v>
          </cell>
          <cell r="C2700"/>
          <cell r="D2700" t="str">
            <v>C</v>
          </cell>
          <cell r="E2700" t="str">
            <v>LIQUIDADO</v>
          </cell>
          <cell r="F2700"/>
          <cell r="G2700" t="str">
            <v>PERSONAL</v>
          </cell>
          <cell r="H2700" t="str">
            <v>Marcela Lopez Munoz</v>
          </cell>
          <cell r="I2700"/>
          <cell r="J2700" t="str">
            <v>GLORIA</v>
          </cell>
          <cell r="K2700" t="str">
            <v>PEREZ</v>
          </cell>
          <cell r="L2700" t="str">
            <v>SALAZAR</v>
          </cell>
          <cell r="M2700">
            <v>5000</v>
          </cell>
          <cell r="N2700">
            <v>2.33</v>
          </cell>
          <cell r="O2700" t="str">
            <v>SEMANAL</v>
          </cell>
          <cell r="P2700">
            <v>40382</v>
          </cell>
        </row>
        <row r="2701">
          <cell r="B2701">
            <v>2778</v>
          </cell>
          <cell r="C2701"/>
          <cell r="D2701" t="str">
            <v>B</v>
          </cell>
          <cell r="E2701" t="str">
            <v>LIQUIDADO</v>
          </cell>
          <cell r="F2701"/>
          <cell r="G2701" t="str">
            <v>PERSONAL</v>
          </cell>
          <cell r="H2701" t="str">
            <v>Administracion</v>
          </cell>
          <cell r="I2701"/>
          <cell r="J2701" t="str">
            <v>COMERCIALIZADORA</v>
          </cell>
          <cell r="K2701" t="str">
            <v>JARQUI</v>
          </cell>
          <cell r="L2701" t="str">
            <v>SA DE CV</v>
          </cell>
          <cell r="M2701">
            <v>50000</v>
          </cell>
          <cell r="N2701">
            <v>3.72</v>
          </cell>
          <cell r="O2701" t="str">
            <v>MENSUAL</v>
          </cell>
          <cell r="P2701">
            <v>40386</v>
          </cell>
        </row>
        <row r="2702">
          <cell r="B2702">
            <v>2779</v>
          </cell>
          <cell r="C2702"/>
          <cell r="D2702" t="str">
            <v>B</v>
          </cell>
          <cell r="E2702" t="str">
            <v>LIQUIDADO</v>
          </cell>
          <cell r="F2702"/>
          <cell r="G2702" t="str">
            <v>PERSONAL</v>
          </cell>
          <cell r="H2702" t="str">
            <v>Marcela Lopez Munoz</v>
          </cell>
          <cell r="I2702"/>
          <cell r="J2702" t="str">
            <v>VICTORIA EMILIA</v>
          </cell>
          <cell r="K2702" t="str">
            <v>GALVAN</v>
          </cell>
          <cell r="L2702" t="str">
            <v>REYES</v>
          </cell>
          <cell r="M2702">
            <v>5000</v>
          </cell>
          <cell r="N2702">
            <v>2.33</v>
          </cell>
          <cell r="O2702" t="str">
            <v>SEMANAL</v>
          </cell>
          <cell r="P2702">
            <v>40387</v>
          </cell>
        </row>
        <row r="2703">
          <cell r="B2703">
            <v>2780</v>
          </cell>
          <cell r="C2703"/>
          <cell r="D2703" t="str">
            <v>C</v>
          </cell>
          <cell r="E2703" t="str">
            <v>LIQUIDADO</v>
          </cell>
          <cell r="F2703"/>
          <cell r="G2703" t="str">
            <v>PERSONAL</v>
          </cell>
          <cell r="H2703" t="str">
            <v>Josefina Ochoa</v>
          </cell>
          <cell r="I2703"/>
          <cell r="J2703" t="str">
            <v>ROSARIO</v>
          </cell>
          <cell r="K2703" t="str">
            <v>OROZCO</v>
          </cell>
          <cell r="L2703" t="str">
            <v>GONZALEZ</v>
          </cell>
          <cell r="M2703">
            <v>9000</v>
          </cell>
          <cell r="N2703">
            <v>2.17</v>
          </cell>
          <cell r="O2703" t="str">
            <v>SEMANAL</v>
          </cell>
          <cell r="P2703">
            <v>40387</v>
          </cell>
        </row>
        <row r="2704">
          <cell r="B2704">
            <v>2781</v>
          </cell>
          <cell r="C2704"/>
          <cell r="D2704" t="str">
            <v>B</v>
          </cell>
          <cell r="E2704" t="str">
            <v>LIQUIDADO</v>
          </cell>
          <cell r="F2704"/>
          <cell r="G2704" t="str">
            <v>PERSONAL</v>
          </cell>
          <cell r="H2704" t="str">
            <v>Marcela Lopez Munoz</v>
          </cell>
          <cell r="I2704"/>
          <cell r="J2704" t="str">
            <v>MARCELINA</v>
          </cell>
          <cell r="K2704" t="str">
            <v>GALAN</v>
          </cell>
          <cell r="L2704" t="str">
            <v>FLORES</v>
          </cell>
          <cell r="M2704">
            <v>3000</v>
          </cell>
          <cell r="N2704">
            <v>2.57</v>
          </cell>
          <cell r="O2704" t="str">
            <v>SEMANAL</v>
          </cell>
          <cell r="P2704">
            <v>40387</v>
          </cell>
        </row>
        <row r="2705">
          <cell r="B2705">
            <v>2782</v>
          </cell>
          <cell r="C2705"/>
          <cell r="D2705" t="str">
            <v>D</v>
          </cell>
          <cell r="E2705" t="str">
            <v>INCOBRABLE</v>
          </cell>
          <cell r="F2705"/>
          <cell r="G2705" t="str">
            <v>PERSONAL</v>
          </cell>
          <cell r="H2705" t="str">
            <v>Josefina Ochoa</v>
          </cell>
          <cell r="I2705"/>
          <cell r="J2705" t="str">
            <v>ROCIO AMANDA</v>
          </cell>
          <cell r="K2705" t="str">
            <v>CUEVAS</v>
          </cell>
          <cell r="L2705" t="str">
            <v>MEJIA</v>
          </cell>
          <cell r="M2705">
            <v>6000</v>
          </cell>
          <cell r="N2705">
            <v>4.8</v>
          </cell>
          <cell r="O2705" t="str">
            <v>QUINCENAL</v>
          </cell>
          <cell r="P2705">
            <v>40387</v>
          </cell>
        </row>
        <row r="2706">
          <cell r="B2706">
            <v>2783</v>
          </cell>
          <cell r="C2706"/>
          <cell r="D2706" t="str">
            <v>B</v>
          </cell>
          <cell r="E2706" t="str">
            <v>LIQUIDADO</v>
          </cell>
          <cell r="F2706"/>
          <cell r="G2706" t="str">
            <v>PERSONAL</v>
          </cell>
          <cell r="H2706" t="str">
            <v>Marcela Lopez Munoz</v>
          </cell>
          <cell r="I2706"/>
          <cell r="J2706" t="str">
            <v>TERESA</v>
          </cell>
          <cell r="K2706" t="str">
            <v>LEON</v>
          </cell>
          <cell r="L2706" t="str">
            <v>VEGA</v>
          </cell>
          <cell r="M2706">
            <v>6000</v>
          </cell>
          <cell r="N2706">
            <v>2.2599999999999998</v>
          </cell>
          <cell r="O2706" t="str">
            <v>SEMANAL</v>
          </cell>
          <cell r="P2706">
            <v>40387</v>
          </cell>
        </row>
        <row r="2707">
          <cell r="B2707">
            <v>2784</v>
          </cell>
          <cell r="C2707"/>
          <cell r="D2707" t="str">
            <v>B</v>
          </cell>
          <cell r="E2707" t="str">
            <v>LIQUIDADO</v>
          </cell>
          <cell r="F2707"/>
          <cell r="G2707" t="str">
            <v>PERSONAL</v>
          </cell>
          <cell r="H2707" t="str">
            <v>Marcela Lopez Munoz</v>
          </cell>
          <cell r="I2707"/>
          <cell r="J2707" t="str">
            <v>DIANA</v>
          </cell>
          <cell r="K2707" t="str">
            <v>ARELLANO</v>
          </cell>
          <cell r="L2707" t="str">
            <v>PEREZ</v>
          </cell>
          <cell r="M2707">
            <v>5000</v>
          </cell>
          <cell r="N2707">
            <v>2.33</v>
          </cell>
          <cell r="O2707" t="str">
            <v>SEMANAL</v>
          </cell>
          <cell r="P2707">
            <v>40387</v>
          </cell>
        </row>
        <row r="2708">
          <cell r="B2708">
            <v>2785</v>
          </cell>
          <cell r="C2708"/>
          <cell r="D2708" t="str">
            <v>C</v>
          </cell>
          <cell r="E2708" t="str">
            <v>LIQUIDADO</v>
          </cell>
          <cell r="F2708"/>
          <cell r="G2708" t="str">
            <v>PERSONAL</v>
          </cell>
          <cell r="H2708" t="str">
            <v>Marcela Lopez Munoz</v>
          </cell>
          <cell r="I2708"/>
          <cell r="J2708" t="str">
            <v>MARIA DEL SOCORRO</v>
          </cell>
          <cell r="K2708" t="str">
            <v>PADILLA</v>
          </cell>
          <cell r="L2708" t="str">
            <v>GARCIA</v>
          </cell>
          <cell r="M2708">
            <v>14000</v>
          </cell>
          <cell r="N2708">
            <v>2.0499999999999998</v>
          </cell>
          <cell r="O2708" t="str">
            <v>SEMANAL</v>
          </cell>
          <cell r="P2708">
            <v>40387</v>
          </cell>
        </row>
        <row r="2709">
          <cell r="B2709">
            <v>2786</v>
          </cell>
          <cell r="C2709"/>
          <cell r="D2709" t="str">
            <v>C</v>
          </cell>
          <cell r="E2709" t="str">
            <v>LIQUIDADO</v>
          </cell>
          <cell r="F2709"/>
          <cell r="G2709" t="str">
            <v>PERSONAL</v>
          </cell>
          <cell r="H2709" t="str">
            <v>Angelica Tabares Lopez</v>
          </cell>
          <cell r="I2709"/>
          <cell r="J2709" t="str">
            <v>YULMA FABIOLA</v>
          </cell>
          <cell r="K2709" t="str">
            <v>MONTOYA</v>
          </cell>
          <cell r="L2709" t="str">
            <v>DORANTES</v>
          </cell>
          <cell r="M2709">
            <v>12000</v>
          </cell>
          <cell r="N2709">
            <v>2.06</v>
          </cell>
          <cell r="O2709" t="str">
            <v>SEMANAL</v>
          </cell>
          <cell r="P2709">
            <v>40387</v>
          </cell>
        </row>
        <row r="2710">
          <cell r="B2710">
            <v>2787</v>
          </cell>
          <cell r="C2710"/>
          <cell r="D2710" t="str">
            <v>C</v>
          </cell>
          <cell r="E2710" t="str">
            <v>LIQUIDADO</v>
          </cell>
          <cell r="F2710"/>
          <cell r="G2710" t="str">
            <v>PERSONAL</v>
          </cell>
          <cell r="H2710" t="str">
            <v>Administracion</v>
          </cell>
          <cell r="I2710"/>
          <cell r="J2710" t="str">
            <v>RAUL</v>
          </cell>
          <cell r="K2710" t="str">
            <v>RODRIGUEZ</v>
          </cell>
          <cell r="L2710" t="str">
            <v>YZQUIERDO</v>
          </cell>
          <cell r="M2710">
            <v>35000</v>
          </cell>
          <cell r="N2710">
            <v>4.5999999999999996</v>
          </cell>
          <cell r="O2710" t="str">
            <v>MENSUAL</v>
          </cell>
          <cell r="P2710">
            <v>40387</v>
          </cell>
        </row>
        <row r="2711">
          <cell r="B2711">
            <v>2788</v>
          </cell>
          <cell r="C2711"/>
          <cell r="D2711" t="str">
            <v>B</v>
          </cell>
          <cell r="E2711" t="str">
            <v>LIQUIDADO</v>
          </cell>
          <cell r="F2711"/>
          <cell r="G2711" t="str">
            <v>PERSONAL</v>
          </cell>
          <cell r="H2711" t="str">
            <v>Angelica Tabares Lopez</v>
          </cell>
          <cell r="I2711"/>
          <cell r="J2711" t="str">
            <v>ADRIANA</v>
          </cell>
          <cell r="K2711" t="str">
            <v>ANDRES</v>
          </cell>
          <cell r="L2711" t="str">
            <v>MENDEZ</v>
          </cell>
          <cell r="M2711">
            <v>8000</v>
          </cell>
          <cell r="N2711">
            <v>2.19</v>
          </cell>
          <cell r="O2711" t="str">
            <v>SEMANAL</v>
          </cell>
          <cell r="P2711">
            <v>40387</v>
          </cell>
        </row>
        <row r="2712">
          <cell r="B2712">
            <v>2789</v>
          </cell>
          <cell r="C2712"/>
          <cell r="D2712" t="str">
            <v>C</v>
          </cell>
          <cell r="E2712" t="str">
            <v>LIQUIDADO</v>
          </cell>
          <cell r="F2712"/>
          <cell r="G2712" t="str">
            <v>PERSONAL</v>
          </cell>
          <cell r="H2712" t="str">
            <v>Josefina Ochoa</v>
          </cell>
          <cell r="I2712"/>
          <cell r="J2712" t="str">
            <v>PERLA HORTENSIA</v>
          </cell>
          <cell r="K2712" t="str">
            <v>NAVA</v>
          </cell>
          <cell r="L2712" t="str">
            <v>RODRIGUEZ</v>
          </cell>
          <cell r="M2712">
            <v>9000</v>
          </cell>
          <cell r="N2712">
            <v>1.9</v>
          </cell>
          <cell r="O2712" t="str">
            <v>CATORCENAL</v>
          </cell>
          <cell r="P2712">
            <v>40388</v>
          </cell>
        </row>
        <row r="2713">
          <cell r="B2713">
            <v>2790</v>
          </cell>
          <cell r="C2713"/>
          <cell r="D2713" t="str">
            <v>B</v>
          </cell>
          <cell r="E2713" t="str">
            <v>LIQUIDADO</v>
          </cell>
          <cell r="F2713"/>
          <cell r="G2713" t="str">
            <v>PERSONAL</v>
          </cell>
          <cell r="H2713" t="str">
            <v>Marcela Lopez Munoz</v>
          </cell>
          <cell r="I2713"/>
          <cell r="J2713" t="str">
            <v>RITA</v>
          </cell>
          <cell r="K2713" t="str">
            <v>TRUJILLO</v>
          </cell>
          <cell r="L2713" t="str">
            <v>RANGEL</v>
          </cell>
          <cell r="M2713">
            <v>12000</v>
          </cell>
          <cell r="N2713">
            <v>2.06</v>
          </cell>
          <cell r="O2713" t="str">
            <v>SEMANAL</v>
          </cell>
          <cell r="P2713">
            <v>40388</v>
          </cell>
        </row>
        <row r="2714">
          <cell r="B2714">
            <v>2791</v>
          </cell>
          <cell r="C2714"/>
          <cell r="D2714" t="str">
            <v>B</v>
          </cell>
          <cell r="E2714" t="str">
            <v>LIQUIDADO</v>
          </cell>
          <cell r="F2714"/>
          <cell r="G2714" t="str">
            <v>PERSONAL</v>
          </cell>
          <cell r="H2714" t="str">
            <v>Marcela Lopez Munoz</v>
          </cell>
          <cell r="I2714"/>
          <cell r="J2714" t="str">
            <v>MARIA ISABEL</v>
          </cell>
          <cell r="K2714" t="str">
            <v>CURIEL</v>
          </cell>
          <cell r="L2714" t="str">
            <v>PEREZ</v>
          </cell>
          <cell r="M2714">
            <v>5000</v>
          </cell>
          <cell r="N2714">
            <v>2.33</v>
          </cell>
          <cell r="O2714" t="str">
            <v>SEMANAL</v>
          </cell>
          <cell r="P2714">
            <v>40388</v>
          </cell>
        </row>
        <row r="2715">
          <cell r="B2715">
            <v>2792</v>
          </cell>
          <cell r="C2715"/>
          <cell r="D2715" t="str">
            <v>D</v>
          </cell>
          <cell r="E2715" t="str">
            <v>LIQUIDADO</v>
          </cell>
          <cell r="F2715"/>
          <cell r="G2715" t="str">
            <v>PERSONAL</v>
          </cell>
          <cell r="H2715" t="str">
            <v>Administracion</v>
          </cell>
          <cell r="I2715"/>
          <cell r="J2715" t="str">
            <v>PEDRO</v>
          </cell>
          <cell r="K2715" t="str">
            <v>SOLANO</v>
          </cell>
          <cell r="L2715" t="str">
            <v>QUIROZ</v>
          </cell>
          <cell r="M2715">
            <v>3000</v>
          </cell>
          <cell r="N2715">
            <v>0.48</v>
          </cell>
          <cell r="O2715" t="str">
            <v>SEMANAL</v>
          </cell>
          <cell r="P2715">
            <v>40388</v>
          </cell>
        </row>
        <row r="2716">
          <cell r="B2716">
            <v>2793</v>
          </cell>
          <cell r="C2716"/>
          <cell r="D2716" t="str">
            <v>C</v>
          </cell>
          <cell r="E2716" t="str">
            <v>LIQUIDADO</v>
          </cell>
          <cell r="F2716"/>
          <cell r="G2716" t="str">
            <v>PERSONAL</v>
          </cell>
          <cell r="H2716" t="str">
            <v>Josefina Ochoa</v>
          </cell>
          <cell r="I2716"/>
          <cell r="J2716" t="str">
            <v>MONICA ISABEL</v>
          </cell>
          <cell r="K2716" t="str">
            <v>GARCIA</v>
          </cell>
          <cell r="L2716" t="str">
            <v>JIMENEZ</v>
          </cell>
          <cell r="M2716">
            <v>5000</v>
          </cell>
          <cell r="N2716">
            <v>2.33</v>
          </cell>
          <cell r="O2716" t="str">
            <v>SEMANAL</v>
          </cell>
          <cell r="P2716">
            <v>40389</v>
          </cell>
        </row>
        <row r="2717">
          <cell r="B2717">
            <v>2794</v>
          </cell>
          <cell r="C2717"/>
          <cell r="D2717" t="str">
            <v>B</v>
          </cell>
          <cell r="E2717" t="str">
            <v>LIQUIDADO</v>
          </cell>
          <cell r="F2717"/>
          <cell r="G2717" t="str">
            <v>PERSONAL</v>
          </cell>
          <cell r="H2717" t="str">
            <v>Josefina Ochoa</v>
          </cell>
          <cell r="I2717"/>
          <cell r="J2717" t="str">
            <v>ANTONINO</v>
          </cell>
          <cell r="K2717" t="str">
            <v>GARCIA</v>
          </cell>
          <cell r="L2717" t="str">
            <v>CONTRERAS</v>
          </cell>
          <cell r="M2717">
            <v>4000</v>
          </cell>
          <cell r="N2717">
            <v>2.4</v>
          </cell>
          <cell r="O2717" t="str">
            <v>SEMANAL</v>
          </cell>
          <cell r="P2717">
            <v>40389</v>
          </cell>
        </row>
        <row r="2718">
          <cell r="B2718">
            <v>2795</v>
          </cell>
          <cell r="C2718"/>
          <cell r="D2718" t="str">
            <v>D</v>
          </cell>
          <cell r="E2718" t="str">
            <v>LIQUIDADO</v>
          </cell>
          <cell r="F2718"/>
          <cell r="G2718" t="str">
            <v>PERSONAL</v>
          </cell>
          <cell r="H2718" t="str">
            <v>Josefina Ochoa</v>
          </cell>
          <cell r="I2718"/>
          <cell r="J2718" t="str">
            <v>JOSE ANTONIO</v>
          </cell>
          <cell r="K2718" t="str">
            <v>CAPISTRAN</v>
          </cell>
          <cell r="L2718" t="str">
            <v>MARTINEZ</v>
          </cell>
          <cell r="M2718">
            <v>8000</v>
          </cell>
          <cell r="N2718">
            <v>4.74</v>
          </cell>
          <cell r="O2718" t="str">
            <v>QUINCENAL</v>
          </cell>
          <cell r="P2718">
            <v>40389</v>
          </cell>
        </row>
        <row r="2719">
          <cell r="B2719">
            <v>2796</v>
          </cell>
          <cell r="C2719"/>
          <cell r="D2719" t="str">
            <v>D</v>
          </cell>
          <cell r="E2719" t="str">
            <v>LIQUIDADO</v>
          </cell>
          <cell r="F2719"/>
          <cell r="G2719" t="str">
            <v>PERSONAL</v>
          </cell>
          <cell r="H2719" t="str">
            <v>Josefina Ochoa</v>
          </cell>
          <cell r="I2719"/>
          <cell r="J2719" t="str">
            <v>GERONIMA</v>
          </cell>
          <cell r="K2719" t="str">
            <v>GONZALEZ</v>
          </cell>
          <cell r="L2719" t="str">
            <v>ARCHUNDIA</v>
          </cell>
          <cell r="M2719">
            <v>15000</v>
          </cell>
          <cell r="N2719">
            <v>2.04</v>
          </cell>
          <cell r="O2719" t="str">
            <v>SEMANAL</v>
          </cell>
          <cell r="P2719">
            <v>40389</v>
          </cell>
        </row>
        <row r="2720">
          <cell r="B2720">
            <v>2797</v>
          </cell>
          <cell r="C2720"/>
          <cell r="D2720" t="str">
            <v>C</v>
          </cell>
          <cell r="E2720" t="str">
            <v>LIQUIDADO</v>
          </cell>
          <cell r="F2720"/>
          <cell r="G2720" t="str">
            <v>PERSONAL</v>
          </cell>
          <cell r="H2720" t="str">
            <v>Josefina Ochoa</v>
          </cell>
          <cell r="I2720"/>
          <cell r="J2720" t="str">
            <v>JORGE ALEJANDRO</v>
          </cell>
          <cell r="K2720" t="str">
            <v>CUELLAR</v>
          </cell>
          <cell r="L2720" t="str">
            <v>HERNANDEZ</v>
          </cell>
          <cell r="M2720">
            <v>8000</v>
          </cell>
          <cell r="N2720">
            <v>2.19</v>
          </cell>
          <cell r="O2720" t="str">
            <v>SEMANAL</v>
          </cell>
          <cell r="P2720">
            <v>40389</v>
          </cell>
        </row>
        <row r="2721">
          <cell r="B2721">
            <v>2798</v>
          </cell>
          <cell r="C2721"/>
          <cell r="D2721" t="str">
            <v>A</v>
          </cell>
          <cell r="E2721" t="str">
            <v>LIQUIDADO</v>
          </cell>
          <cell r="F2721"/>
          <cell r="G2721" t="str">
            <v>PERSONAL</v>
          </cell>
          <cell r="H2721" t="str">
            <v>Josefina Ochoa</v>
          </cell>
          <cell r="I2721"/>
          <cell r="J2721" t="str">
            <v>MARCELA</v>
          </cell>
          <cell r="K2721" t="str">
            <v>LOPEZ</v>
          </cell>
          <cell r="L2721" t="str">
            <v>CRUZ</v>
          </cell>
          <cell r="M2721">
            <v>4000</v>
          </cell>
          <cell r="N2721">
            <v>2.4</v>
          </cell>
          <cell r="O2721" t="str">
            <v>SEMANAL</v>
          </cell>
          <cell r="P2721">
            <v>40392</v>
          </cell>
        </row>
        <row r="2722">
          <cell r="B2722">
            <v>2799</v>
          </cell>
          <cell r="C2722"/>
          <cell r="D2722" t="str">
            <v>D</v>
          </cell>
          <cell r="E2722" t="str">
            <v>LIQUIDADO</v>
          </cell>
          <cell r="F2722"/>
          <cell r="G2722" t="str">
            <v>PERSONAL</v>
          </cell>
          <cell r="H2722" t="str">
            <v>Marcela Lopez Munoz</v>
          </cell>
          <cell r="I2722"/>
          <cell r="J2722" t="str">
            <v>LORENA</v>
          </cell>
          <cell r="K2722" t="str">
            <v>MARTINEZ</v>
          </cell>
          <cell r="L2722" t="str">
            <v>VELAZQUEZ</v>
          </cell>
          <cell r="M2722">
            <v>9000</v>
          </cell>
          <cell r="N2722">
            <v>0.89</v>
          </cell>
          <cell r="O2722" t="str">
            <v>MENSUAL</v>
          </cell>
          <cell r="P2722">
            <v>40389</v>
          </cell>
        </row>
        <row r="2723">
          <cell r="B2723">
            <v>2800</v>
          </cell>
          <cell r="C2723"/>
          <cell r="D2723" t="str">
            <v>D</v>
          </cell>
          <cell r="E2723" t="str">
            <v>LIQUIDADO</v>
          </cell>
          <cell r="F2723"/>
          <cell r="G2723" t="str">
            <v>PERSONAL</v>
          </cell>
          <cell r="H2723" t="str">
            <v>Josefina Ochoa</v>
          </cell>
          <cell r="I2723"/>
          <cell r="J2723" t="str">
            <v>FERNANDO</v>
          </cell>
          <cell r="K2723" t="str">
            <v>CANCHOLA</v>
          </cell>
          <cell r="L2723" t="str">
            <v>MONTES</v>
          </cell>
          <cell r="M2723">
            <v>7000</v>
          </cell>
          <cell r="N2723">
            <v>4.83</v>
          </cell>
          <cell r="O2723" t="str">
            <v>QUINCENAL</v>
          </cell>
          <cell r="P2723">
            <v>40389</v>
          </cell>
        </row>
        <row r="2724">
          <cell r="B2724">
            <v>2801</v>
          </cell>
          <cell r="C2724"/>
          <cell r="D2724" t="str">
            <v>B</v>
          </cell>
          <cell r="E2724" t="str">
            <v>LIQUIDADO</v>
          </cell>
          <cell r="F2724"/>
          <cell r="G2724" t="str">
            <v>PERSONAL</v>
          </cell>
          <cell r="H2724" t="str">
            <v>Josefina Ochoa</v>
          </cell>
          <cell r="I2724"/>
          <cell r="J2724" t="str">
            <v>JUAN CARLOS</v>
          </cell>
          <cell r="K2724" t="str">
            <v>MORENO</v>
          </cell>
          <cell r="L2724" t="str">
            <v>CUATECONTZI</v>
          </cell>
          <cell r="M2724">
            <v>7000</v>
          </cell>
          <cell r="N2724">
            <v>4.83</v>
          </cell>
          <cell r="O2724" t="str">
            <v>QUINCENAL</v>
          </cell>
          <cell r="P2724">
            <v>40389</v>
          </cell>
        </row>
        <row r="2725">
          <cell r="B2725">
            <v>2802</v>
          </cell>
          <cell r="C2725"/>
          <cell r="D2725" t="str">
            <v>C</v>
          </cell>
          <cell r="E2725" t="str">
            <v>LIQUIDADO</v>
          </cell>
          <cell r="F2725"/>
          <cell r="G2725" t="str">
            <v>PERSONAL</v>
          </cell>
          <cell r="H2725" t="str">
            <v>Marcela Lopez Munoz</v>
          </cell>
          <cell r="I2725"/>
          <cell r="J2725" t="str">
            <v>JULIA</v>
          </cell>
          <cell r="K2725" t="str">
            <v>PEREZ</v>
          </cell>
          <cell r="L2725" t="str">
            <v>FUENTES</v>
          </cell>
          <cell r="M2725">
            <v>8000</v>
          </cell>
          <cell r="N2725">
            <v>4.0999999999999996</v>
          </cell>
          <cell r="O2725" t="str">
            <v>QUINCENAL</v>
          </cell>
          <cell r="P2725">
            <v>40389</v>
          </cell>
        </row>
        <row r="2726">
          <cell r="B2726">
            <v>2803</v>
          </cell>
          <cell r="C2726"/>
          <cell r="D2726" t="str">
            <v>D</v>
          </cell>
          <cell r="E2726" t="str">
            <v>LIQUIDADO</v>
          </cell>
          <cell r="F2726"/>
          <cell r="G2726" t="str">
            <v>PERSONAL</v>
          </cell>
          <cell r="H2726" t="str">
            <v>Marcela Lopez Munoz</v>
          </cell>
          <cell r="I2726"/>
          <cell r="J2726" t="str">
            <v>JOSE DANIEL</v>
          </cell>
          <cell r="K2726" t="str">
            <v>NAVARRETE</v>
          </cell>
          <cell r="L2726" t="str">
            <v>ALARCON</v>
          </cell>
          <cell r="M2726">
            <v>5000</v>
          </cell>
          <cell r="N2726">
            <v>2.33</v>
          </cell>
          <cell r="O2726" t="str">
            <v>SEMANAL</v>
          </cell>
          <cell r="P2726">
            <v>40389</v>
          </cell>
        </row>
        <row r="2727">
          <cell r="B2727">
            <v>2804</v>
          </cell>
          <cell r="C2727"/>
          <cell r="D2727" t="str">
            <v>C</v>
          </cell>
          <cell r="E2727" t="str">
            <v>LIQUIDADO</v>
          </cell>
          <cell r="F2727"/>
          <cell r="G2727" t="str">
            <v>PERSONAL</v>
          </cell>
          <cell r="H2727" t="str">
            <v>Josefina Ochoa</v>
          </cell>
          <cell r="I2727"/>
          <cell r="J2727" t="str">
            <v>Rosalia</v>
          </cell>
          <cell r="K2727" t="str">
            <v>Vargas</v>
          </cell>
          <cell r="L2727" t="str">
            <v>Gonzalez</v>
          </cell>
          <cell r="M2727">
            <v>12000</v>
          </cell>
          <cell r="N2727">
            <v>1.8</v>
          </cell>
          <cell r="O2727" t="str">
            <v>SEMANAL</v>
          </cell>
          <cell r="P2727">
            <v>40392</v>
          </cell>
        </row>
        <row r="2728">
          <cell r="B2728">
            <v>2805</v>
          </cell>
          <cell r="C2728"/>
          <cell r="D2728" t="str">
            <v>B</v>
          </cell>
          <cell r="E2728" t="str">
            <v>LIQUIDADO</v>
          </cell>
          <cell r="F2728"/>
          <cell r="G2728" t="str">
            <v>PERSONAL</v>
          </cell>
          <cell r="H2728" t="str">
            <v>Josefina Ochoa</v>
          </cell>
          <cell r="I2728"/>
          <cell r="J2728" t="str">
            <v>JOEL</v>
          </cell>
          <cell r="K2728" t="str">
            <v>DE REZA</v>
          </cell>
          <cell r="L2728" t="str">
            <v>PEREZ</v>
          </cell>
          <cell r="M2728">
            <v>6000</v>
          </cell>
          <cell r="N2728">
            <v>1.96</v>
          </cell>
          <cell r="O2728" t="str">
            <v>SEMANAL</v>
          </cell>
          <cell r="P2728">
            <v>40393</v>
          </cell>
        </row>
        <row r="2729">
          <cell r="B2729">
            <v>2807</v>
          </cell>
          <cell r="C2729"/>
          <cell r="D2729" t="str">
            <v>D</v>
          </cell>
          <cell r="E2729" t="str">
            <v>COBRANZA EXTERNA</v>
          </cell>
          <cell r="F2729"/>
          <cell r="G2729" t="str">
            <v>PERSONAL</v>
          </cell>
          <cell r="H2729" t="str">
            <v>Josefina Ochoa</v>
          </cell>
          <cell r="I2729"/>
          <cell r="J2729" t="str">
            <v>SUSANA</v>
          </cell>
          <cell r="K2729" t="str">
            <v>JIMENEZ</v>
          </cell>
          <cell r="L2729" t="str">
            <v>CARRILLO</v>
          </cell>
          <cell r="M2729">
            <v>3000</v>
          </cell>
          <cell r="N2729">
            <v>2.57</v>
          </cell>
          <cell r="O2729" t="str">
            <v>SEMANAL</v>
          </cell>
          <cell r="P2729">
            <v>40392</v>
          </cell>
        </row>
        <row r="2730">
          <cell r="B2730">
            <v>2808</v>
          </cell>
          <cell r="C2730"/>
          <cell r="D2730" t="str">
            <v>B</v>
          </cell>
          <cell r="E2730" t="str">
            <v>LIQUIDADO</v>
          </cell>
          <cell r="F2730"/>
          <cell r="G2730" t="str">
            <v>PERSONAL</v>
          </cell>
          <cell r="H2730" t="str">
            <v>Josefina Ochoa</v>
          </cell>
          <cell r="I2730"/>
          <cell r="J2730" t="str">
            <v>MARIA DE LOS ANGELES</v>
          </cell>
          <cell r="K2730" t="str">
            <v>GALICIA</v>
          </cell>
          <cell r="L2730" t="str">
            <v>GARCIA</v>
          </cell>
          <cell r="M2730">
            <v>10000</v>
          </cell>
          <cell r="N2730">
            <v>2.15</v>
          </cell>
          <cell r="O2730" t="str">
            <v>SEMANAL</v>
          </cell>
          <cell r="P2730">
            <v>40393</v>
          </cell>
        </row>
        <row r="2731">
          <cell r="B2731">
            <v>2809</v>
          </cell>
          <cell r="C2731"/>
          <cell r="D2731" t="str">
            <v>B</v>
          </cell>
          <cell r="E2731" t="str">
            <v>LIQUIDADO</v>
          </cell>
          <cell r="F2731"/>
          <cell r="G2731" t="str">
            <v>PERSONAL</v>
          </cell>
          <cell r="H2731" t="str">
            <v>Angelica Tabares Lopez</v>
          </cell>
          <cell r="I2731"/>
          <cell r="J2731" t="str">
            <v>MARIA ANGELICA</v>
          </cell>
          <cell r="K2731" t="str">
            <v>JIMENEZ</v>
          </cell>
          <cell r="L2731" t="str">
            <v>FRANCISCO</v>
          </cell>
          <cell r="M2731">
            <v>6000</v>
          </cell>
          <cell r="N2731">
            <v>2.2599999999999998</v>
          </cell>
          <cell r="O2731" t="str">
            <v>SEMANAL</v>
          </cell>
          <cell r="P2731">
            <v>40393</v>
          </cell>
        </row>
        <row r="2732">
          <cell r="B2732">
            <v>2810</v>
          </cell>
          <cell r="C2732"/>
          <cell r="D2732" t="str">
            <v>C</v>
          </cell>
          <cell r="E2732" t="str">
            <v>LIQUIDADO</v>
          </cell>
          <cell r="F2732"/>
          <cell r="G2732" t="str">
            <v>PERSONAL</v>
          </cell>
          <cell r="H2732" t="str">
            <v>Angelica Tabares Lopez</v>
          </cell>
          <cell r="I2732"/>
          <cell r="J2732" t="str">
            <v>YOLANDA</v>
          </cell>
          <cell r="K2732" t="str">
            <v>MATA</v>
          </cell>
          <cell r="L2732" t="str">
            <v>VILLEGAS</v>
          </cell>
          <cell r="M2732">
            <v>10000</v>
          </cell>
          <cell r="N2732">
            <v>2.15</v>
          </cell>
          <cell r="O2732" t="str">
            <v>SEMANAL</v>
          </cell>
          <cell r="P2732">
            <v>40393</v>
          </cell>
        </row>
        <row r="2733">
          <cell r="B2733">
            <v>2811</v>
          </cell>
          <cell r="C2733"/>
          <cell r="D2733" t="str">
            <v>C</v>
          </cell>
          <cell r="E2733" t="str">
            <v>LIQUIDADO</v>
          </cell>
          <cell r="F2733"/>
          <cell r="G2733" t="str">
            <v>PERSONAL</v>
          </cell>
          <cell r="H2733" t="str">
            <v>Angelica Tabares Lopez</v>
          </cell>
          <cell r="I2733"/>
          <cell r="J2733" t="str">
            <v>ANAHI</v>
          </cell>
          <cell r="K2733" t="str">
            <v>ALQUICIRA</v>
          </cell>
          <cell r="L2733" t="str">
            <v>HARO</v>
          </cell>
          <cell r="M2733">
            <v>10000</v>
          </cell>
          <cell r="N2733">
            <v>2.15</v>
          </cell>
          <cell r="O2733" t="str">
            <v>SEMANAL</v>
          </cell>
          <cell r="P2733">
            <v>40393</v>
          </cell>
        </row>
        <row r="2734">
          <cell r="B2734">
            <v>2812</v>
          </cell>
          <cell r="C2734"/>
          <cell r="D2734" t="str">
            <v>C</v>
          </cell>
          <cell r="E2734" t="str">
            <v>LIQUIDADO</v>
          </cell>
          <cell r="F2734"/>
          <cell r="G2734" t="str">
            <v>PERSONAL</v>
          </cell>
          <cell r="H2734" t="str">
            <v>Angelica Tabares Lopez</v>
          </cell>
          <cell r="I2734"/>
          <cell r="J2734" t="str">
            <v>SALVADOR ALEJANDRO</v>
          </cell>
          <cell r="K2734" t="str">
            <v>SOTELO</v>
          </cell>
          <cell r="L2734" t="str">
            <v>REVELO</v>
          </cell>
          <cell r="M2734">
            <v>4000</v>
          </cell>
          <cell r="N2734">
            <v>2.4</v>
          </cell>
          <cell r="O2734" t="str">
            <v>SEMANAL</v>
          </cell>
          <cell r="P2734">
            <v>40393</v>
          </cell>
        </row>
        <row r="2735">
          <cell r="B2735">
            <v>2813</v>
          </cell>
          <cell r="C2735"/>
          <cell r="D2735" t="str">
            <v>C</v>
          </cell>
          <cell r="E2735" t="str">
            <v>LIQUIDADO</v>
          </cell>
          <cell r="F2735"/>
          <cell r="G2735" t="str">
            <v>PERSONAL</v>
          </cell>
          <cell r="H2735" t="str">
            <v>Angelica Tabares Lopez</v>
          </cell>
          <cell r="I2735"/>
          <cell r="J2735" t="str">
            <v>TERESA CIPRIANA</v>
          </cell>
          <cell r="K2735" t="str">
            <v>ALQUICIRA</v>
          </cell>
          <cell r="L2735" t="str">
            <v>GOMEZ</v>
          </cell>
          <cell r="M2735">
            <v>8000</v>
          </cell>
          <cell r="N2735">
            <v>2.19</v>
          </cell>
          <cell r="O2735" t="str">
            <v>SEMANAL</v>
          </cell>
          <cell r="P2735">
            <v>40393</v>
          </cell>
        </row>
        <row r="2736">
          <cell r="B2736">
            <v>2814</v>
          </cell>
          <cell r="C2736"/>
          <cell r="D2736" t="str">
            <v>C</v>
          </cell>
          <cell r="E2736" t="str">
            <v>LIQUIDADO</v>
          </cell>
          <cell r="F2736"/>
          <cell r="G2736" t="str">
            <v>PERSONAL</v>
          </cell>
          <cell r="H2736" t="str">
            <v>Angelica Tabares Lopez</v>
          </cell>
          <cell r="I2736"/>
          <cell r="J2736" t="str">
            <v>YENI</v>
          </cell>
          <cell r="K2736" t="str">
            <v>GARCIA</v>
          </cell>
          <cell r="L2736" t="str">
            <v>HERNANDEZ</v>
          </cell>
          <cell r="M2736">
            <v>8000</v>
          </cell>
          <cell r="N2736">
            <v>2.19</v>
          </cell>
          <cell r="O2736" t="str">
            <v>SEMANAL</v>
          </cell>
          <cell r="P2736">
            <v>40393</v>
          </cell>
        </row>
        <row r="2737">
          <cell r="B2737">
            <v>2815</v>
          </cell>
          <cell r="C2737"/>
          <cell r="D2737" t="str">
            <v>B</v>
          </cell>
          <cell r="E2737" t="str">
            <v>LIQUIDADO</v>
          </cell>
          <cell r="F2737"/>
          <cell r="G2737" t="str">
            <v>PERSONAL</v>
          </cell>
          <cell r="H2737" t="str">
            <v>Angelica Tabares Lopez</v>
          </cell>
          <cell r="I2737"/>
          <cell r="J2737" t="str">
            <v>JUANA</v>
          </cell>
          <cell r="K2737" t="str">
            <v>REYES</v>
          </cell>
          <cell r="L2737" t="str">
            <v>NOLASCO</v>
          </cell>
          <cell r="M2737">
            <v>23000</v>
          </cell>
          <cell r="N2737">
            <v>2</v>
          </cell>
          <cell r="O2737" t="str">
            <v>SEMANAL</v>
          </cell>
          <cell r="P2737">
            <v>40393</v>
          </cell>
        </row>
        <row r="2738">
          <cell r="B2738">
            <v>2816</v>
          </cell>
          <cell r="C2738"/>
          <cell r="D2738" t="str">
            <v>B</v>
          </cell>
          <cell r="E2738" t="str">
            <v>LIQUIDADO</v>
          </cell>
          <cell r="F2738"/>
          <cell r="G2738" t="str">
            <v>PERSONAL</v>
          </cell>
          <cell r="H2738" t="str">
            <v>Marcela Lopez Munoz</v>
          </cell>
          <cell r="I2738"/>
          <cell r="J2738" t="str">
            <v>FABIAN</v>
          </cell>
          <cell r="K2738" t="str">
            <v>MONDRAGON</v>
          </cell>
          <cell r="L2738" t="str">
            <v>FLORES</v>
          </cell>
          <cell r="M2738">
            <v>6000</v>
          </cell>
          <cell r="N2738">
            <v>2.2599999999999998</v>
          </cell>
          <cell r="O2738" t="str">
            <v>SEMANAL</v>
          </cell>
          <cell r="P2738">
            <v>40394</v>
          </cell>
        </row>
        <row r="2739">
          <cell r="B2739">
            <v>2817</v>
          </cell>
          <cell r="C2739"/>
          <cell r="D2739" t="str">
            <v>B</v>
          </cell>
          <cell r="E2739" t="str">
            <v>LIQUIDADO</v>
          </cell>
          <cell r="F2739"/>
          <cell r="G2739" t="str">
            <v>PERSONAL</v>
          </cell>
          <cell r="H2739" t="str">
            <v>Marcela Lopez Munoz</v>
          </cell>
          <cell r="I2739"/>
          <cell r="J2739" t="str">
            <v>VERONICA</v>
          </cell>
          <cell r="K2739" t="str">
            <v>LOPEZ</v>
          </cell>
          <cell r="L2739" t="str">
            <v>MORALES</v>
          </cell>
          <cell r="M2739">
            <v>5000</v>
          </cell>
          <cell r="N2739">
            <v>2.33</v>
          </cell>
          <cell r="O2739" t="str">
            <v>SEMANAL</v>
          </cell>
          <cell r="P2739">
            <v>40394</v>
          </cell>
        </row>
        <row r="2740">
          <cell r="B2740">
            <v>2818</v>
          </cell>
          <cell r="C2740"/>
          <cell r="D2740" t="str">
            <v>C</v>
          </cell>
          <cell r="E2740" t="str">
            <v>LIQUIDADO</v>
          </cell>
          <cell r="F2740"/>
          <cell r="G2740" t="str">
            <v>PERSONAL</v>
          </cell>
          <cell r="H2740" t="str">
            <v>Marcela Lopez Munoz</v>
          </cell>
          <cell r="I2740"/>
          <cell r="J2740" t="str">
            <v>MARGARITA</v>
          </cell>
          <cell r="K2740" t="str">
            <v>LIMA</v>
          </cell>
          <cell r="L2740" t="str">
            <v>MARIN</v>
          </cell>
          <cell r="M2740">
            <v>7000</v>
          </cell>
          <cell r="N2740">
            <v>2.23</v>
          </cell>
          <cell r="O2740" t="str">
            <v>SEMANAL</v>
          </cell>
          <cell r="P2740">
            <v>40394</v>
          </cell>
        </row>
        <row r="2741">
          <cell r="B2741">
            <v>2819</v>
          </cell>
          <cell r="C2741"/>
          <cell r="D2741" t="str">
            <v>D</v>
          </cell>
          <cell r="E2741" t="str">
            <v>LIQUIDADO</v>
          </cell>
          <cell r="F2741"/>
          <cell r="G2741" t="str">
            <v>PERSONAL</v>
          </cell>
          <cell r="H2741" t="str">
            <v>Josefina Ochoa</v>
          </cell>
          <cell r="I2741"/>
          <cell r="J2741" t="str">
            <v>CRUZ ADRIANA</v>
          </cell>
          <cell r="K2741" t="str">
            <v>FELIX</v>
          </cell>
          <cell r="L2741"/>
          <cell r="M2741">
            <v>6000</v>
          </cell>
          <cell r="N2741">
            <v>2.2599999999999998</v>
          </cell>
          <cell r="O2741" t="str">
            <v>SEMANAL</v>
          </cell>
          <cell r="P2741">
            <v>40394</v>
          </cell>
        </row>
        <row r="2742">
          <cell r="B2742">
            <v>2820</v>
          </cell>
          <cell r="C2742"/>
          <cell r="D2742" t="str">
            <v>B</v>
          </cell>
          <cell r="E2742" t="str">
            <v>LIQUIDADO</v>
          </cell>
          <cell r="F2742"/>
          <cell r="G2742" t="str">
            <v>PERSONAL</v>
          </cell>
          <cell r="H2742" t="str">
            <v>Administracion</v>
          </cell>
          <cell r="I2742"/>
          <cell r="J2742" t="str">
            <v>FERNANDO</v>
          </cell>
          <cell r="K2742" t="str">
            <v>SANCHEZ</v>
          </cell>
          <cell r="L2742" t="str">
            <v>CERVANTES</v>
          </cell>
          <cell r="M2742">
            <v>18287</v>
          </cell>
          <cell r="N2742">
            <v>0.69</v>
          </cell>
          <cell r="O2742" t="str">
            <v>MENSUAL</v>
          </cell>
          <cell r="P2742">
            <v>40394</v>
          </cell>
        </row>
        <row r="2743">
          <cell r="B2743">
            <v>2821</v>
          </cell>
          <cell r="C2743"/>
          <cell r="D2743" t="str">
            <v>C</v>
          </cell>
          <cell r="E2743" t="str">
            <v>LIQUIDADO</v>
          </cell>
          <cell r="F2743"/>
          <cell r="G2743" t="str">
            <v>PERSONAL</v>
          </cell>
          <cell r="H2743" t="str">
            <v>Marcela Lopez Munoz</v>
          </cell>
          <cell r="I2743"/>
          <cell r="J2743" t="str">
            <v>JOSE MANUEL</v>
          </cell>
          <cell r="K2743" t="str">
            <v>CARBAJAL</v>
          </cell>
          <cell r="L2743" t="str">
            <v>ISLAS</v>
          </cell>
          <cell r="M2743">
            <v>3000</v>
          </cell>
          <cell r="N2743">
            <v>2.2599999999999998</v>
          </cell>
          <cell r="O2743" t="str">
            <v>SEMANAL</v>
          </cell>
          <cell r="P2743">
            <v>40394</v>
          </cell>
        </row>
        <row r="2744">
          <cell r="B2744">
            <v>2822</v>
          </cell>
          <cell r="C2744"/>
          <cell r="D2744" t="str">
            <v>B</v>
          </cell>
          <cell r="E2744" t="str">
            <v>LIQUIDADO</v>
          </cell>
          <cell r="F2744"/>
          <cell r="G2744" t="str">
            <v>PERSONAL</v>
          </cell>
          <cell r="H2744" t="str">
            <v>Marcela Lopez Munoz</v>
          </cell>
          <cell r="I2744"/>
          <cell r="J2744" t="str">
            <v>ANTONIO</v>
          </cell>
          <cell r="K2744" t="str">
            <v>RINCON</v>
          </cell>
          <cell r="L2744" t="str">
            <v>FRAUSTO</v>
          </cell>
          <cell r="M2744">
            <v>3000</v>
          </cell>
          <cell r="N2744">
            <v>2.2599999999999998</v>
          </cell>
          <cell r="O2744" t="str">
            <v>SEMANAL</v>
          </cell>
          <cell r="P2744">
            <v>40394</v>
          </cell>
        </row>
        <row r="2745">
          <cell r="B2745">
            <v>2823</v>
          </cell>
          <cell r="C2745"/>
          <cell r="D2745" t="str">
            <v>C</v>
          </cell>
          <cell r="E2745" t="str">
            <v>LIQUIDADO</v>
          </cell>
          <cell r="F2745"/>
          <cell r="G2745" t="str">
            <v>PERSONAL</v>
          </cell>
          <cell r="H2745" t="str">
            <v>Marcela Lopez Munoz</v>
          </cell>
          <cell r="I2745"/>
          <cell r="J2745" t="str">
            <v>GRACIELA JULIA</v>
          </cell>
          <cell r="K2745" t="str">
            <v>RESENDIZ</v>
          </cell>
          <cell r="L2745" t="str">
            <v>REYES</v>
          </cell>
          <cell r="M2745">
            <v>6000</v>
          </cell>
          <cell r="N2745">
            <v>2.2599999999999998</v>
          </cell>
          <cell r="O2745" t="str">
            <v>SEMANAL</v>
          </cell>
          <cell r="P2745">
            <v>40394</v>
          </cell>
        </row>
        <row r="2746">
          <cell r="B2746">
            <v>2824</v>
          </cell>
          <cell r="C2746"/>
          <cell r="D2746" t="str">
            <v>A</v>
          </cell>
          <cell r="E2746" t="str">
            <v>LIQUIDADO</v>
          </cell>
          <cell r="F2746"/>
          <cell r="G2746" t="str">
            <v>PERSONAL</v>
          </cell>
          <cell r="H2746" t="str">
            <v>Angelica Tabares Lopez</v>
          </cell>
          <cell r="I2746"/>
          <cell r="J2746" t="str">
            <v>MARINA ANGELICA</v>
          </cell>
          <cell r="K2746" t="str">
            <v>CRUZ</v>
          </cell>
          <cell r="L2746" t="str">
            <v>OJEDA</v>
          </cell>
          <cell r="M2746">
            <v>15000</v>
          </cell>
          <cell r="N2746">
            <v>4.0999999999999996</v>
          </cell>
          <cell r="O2746" t="str">
            <v>CATORCENAL</v>
          </cell>
          <cell r="P2746">
            <v>40394</v>
          </cell>
        </row>
        <row r="2747">
          <cell r="B2747">
            <v>2825</v>
          </cell>
          <cell r="C2747"/>
          <cell r="D2747" t="str">
            <v>B</v>
          </cell>
          <cell r="E2747" t="str">
            <v>LIQUIDADO</v>
          </cell>
          <cell r="F2747"/>
          <cell r="G2747" t="str">
            <v>PERSONAL</v>
          </cell>
          <cell r="H2747" t="str">
            <v>Administracion</v>
          </cell>
          <cell r="I2747"/>
          <cell r="J2747" t="str">
            <v>Armando</v>
          </cell>
          <cell r="K2747" t="str">
            <v>Fragoso</v>
          </cell>
          <cell r="L2747" t="str">
            <v>Sanchez</v>
          </cell>
          <cell r="M2747">
            <v>5000</v>
          </cell>
          <cell r="N2747">
            <v>3.2</v>
          </cell>
          <cell r="O2747" t="str">
            <v>MENSUAL</v>
          </cell>
          <cell r="P2747">
            <v>40395</v>
          </cell>
        </row>
        <row r="2748">
          <cell r="B2748">
            <v>2826</v>
          </cell>
          <cell r="C2748"/>
          <cell r="D2748" t="str">
            <v>D</v>
          </cell>
          <cell r="E2748" t="str">
            <v>LIQUIDADO</v>
          </cell>
          <cell r="F2748"/>
          <cell r="G2748" t="str">
            <v>PERSONAL</v>
          </cell>
          <cell r="H2748" t="str">
            <v>Angelica Tabares Lopez</v>
          </cell>
          <cell r="I2748"/>
          <cell r="J2748" t="str">
            <v>MA CRISTINA</v>
          </cell>
          <cell r="K2748" t="str">
            <v>DE LA ROSA</v>
          </cell>
          <cell r="L2748" t="str">
            <v>SALINAS</v>
          </cell>
          <cell r="M2748">
            <v>8000</v>
          </cell>
          <cell r="N2748">
            <v>4.38</v>
          </cell>
          <cell r="O2748" t="str">
            <v>CATORCENAL</v>
          </cell>
          <cell r="P2748">
            <v>40395</v>
          </cell>
        </row>
        <row r="2749">
          <cell r="B2749">
            <v>2827</v>
          </cell>
          <cell r="C2749"/>
          <cell r="D2749" t="str">
            <v>D</v>
          </cell>
          <cell r="E2749" t="str">
            <v>LIQUIDADO</v>
          </cell>
          <cell r="F2749"/>
          <cell r="G2749" t="str">
            <v>PERSONAL</v>
          </cell>
          <cell r="H2749" t="str">
            <v>Marcela Lopez Munoz</v>
          </cell>
          <cell r="I2749"/>
          <cell r="J2749" t="str">
            <v>Marco Antonio</v>
          </cell>
          <cell r="K2749" t="str">
            <v>Galvan</v>
          </cell>
          <cell r="L2749" t="str">
            <v>Reyes</v>
          </cell>
          <cell r="M2749">
            <v>8650</v>
          </cell>
          <cell r="N2749">
            <v>4.74</v>
          </cell>
          <cell r="O2749" t="str">
            <v>QUINCENAL</v>
          </cell>
          <cell r="P2749">
            <v>40395</v>
          </cell>
        </row>
        <row r="2750">
          <cell r="B2750">
            <v>2828</v>
          </cell>
          <cell r="C2750"/>
          <cell r="D2750" t="str">
            <v>B</v>
          </cell>
          <cell r="E2750" t="str">
            <v>LIQUIDADO</v>
          </cell>
          <cell r="F2750"/>
          <cell r="G2750" t="str">
            <v>PERSONAL</v>
          </cell>
          <cell r="H2750" t="str">
            <v>Angelica Tabares Lopez</v>
          </cell>
          <cell r="I2750"/>
          <cell r="J2750" t="str">
            <v>MARIA ELENA</v>
          </cell>
          <cell r="K2750" t="str">
            <v>ORTIZ</v>
          </cell>
          <cell r="L2750" t="str">
            <v>RODRIGUEZ</v>
          </cell>
          <cell r="M2750">
            <v>9000</v>
          </cell>
          <cell r="N2750">
            <v>2.17</v>
          </cell>
          <cell r="O2750" t="str">
            <v>SEMANAL</v>
          </cell>
          <cell r="P2750">
            <v>40395</v>
          </cell>
        </row>
        <row r="2751">
          <cell r="B2751">
            <v>2829</v>
          </cell>
          <cell r="C2751"/>
          <cell r="D2751" t="str">
            <v>B</v>
          </cell>
          <cell r="E2751" t="str">
            <v>LIQUIDADO</v>
          </cell>
          <cell r="F2751"/>
          <cell r="G2751" t="str">
            <v>PERSONAL</v>
          </cell>
          <cell r="H2751" t="str">
            <v>Angelica Tabares Lopez</v>
          </cell>
          <cell r="I2751"/>
          <cell r="J2751" t="str">
            <v>ROSA ARTEMIA</v>
          </cell>
          <cell r="K2751" t="str">
            <v>JUAREZ</v>
          </cell>
          <cell r="L2751" t="str">
            <v>MONTOYA</v>
          </cell>
          <cell r="M2751">
            <v>3000</v>
          </cell>
          <cell r="N2751">
            <v>2.57</v>
          </cell>
          <cell r="O2751" t="str">
            <v>SEMANAL</v>
          </cell>
          <cell r="P2751">
            <v>40395</v>
          </cell>
        </row>
        <row r="2752">
          <cell r="B2752">
            <v>2830</v>
          </cell>
          <cell r="C2752"/>
          <cell r="D2752" t="str">
            <v>C</v>
          </cell>
          <cell r="E2752" t="str">
            <v>LIQUIDADO</v>
          </cell>
          <cell r="F2752"/>
          <cell r="G2752" t="str">
            <v>PERSONAL</v>
          </cell>
          <cell r="H2752" t="str">
            <v>Josefina Ochoa</v>
          </cell>
          <cell r="I2752"/>
          <cell r="J2752" t="str">
            <v>NORMA</v>
          </cell>
          <cell r="K2752" t="str">
            <v>PERALTA</v>
          </cell>
          <cell r="L2752" t="str">
            <v>DUARTE</v>
          </cell>
          <cell r="M2752">
            <v>12000</v>
          </cell>
          <cell r="N2752">
            <v>2.06</v>
          </cell>
          <cell r="O2752" t="str">
            <v>SEMANAL</v>
          </cell>
          <cell r="P2752">
            <v>40396</v>
          </cell>
        </row>
        <row r="2753">
          <cell r="B2753">
            <v>2831</v>
          </cell>
          <cell r="C2753"/>
          <cell r="D2753" t="str">
            <v>B</v>
          </cell>
          <cell r="E2753" t="str">
            <v>LIQUIDADO</v>
          </cell>
          <cell r="F2753"/>
          <cell r="G2753" t="str">
            <v>PERSONAL</v>
          </cell>
          <cell r="H2753" t="str">
            <v>Marcela Lopez Munoz</v>
          </cell>
          <cell r="I2753"/>
          <cell r="J2753" t="str">
            <v>LEOPOLDO</v>
          </cell>
          <cell r="K2753" t="str">
            <v>COCA</v>
          </cell>
          <cell r="L2753" t="str">
            <v>GONZALEZ</v>
          </cell>
          <cell r="M2753">
            <v>3000</v>
          </cell>
          <cell r="N2753">
            <v>2.57</v>
          </cell>
          <cell r="O2753" t="str">
            <v>SEMANAL</v>
          </cell>
          <cell r="P2753">
            <v>40396</v>
          </cell>
        </row>
        <row r="2754">
          <cell r="B2754">
            <v>2832</v>
          </cell>
          <cell r="C2754"/>
          <cell r="D2754" t="str">
            <v>D</v>
          </cell>
          <cell r="E2754" t="str">
            <v>LIQUIDADO</v>
          </cell>
          <cell r="F2754"/>
          <cell r="G2754" t="str">
            <v>PERSONAL</v>
          </cell>
          <cell r="H2754" t="str">
            <v>Marcela Lopez Munoz</v>
          </cell>
          <cell r="I2754"/>
          <cell r="J2754" t="str">
            <v>MARGARITA</v>
          </cell>
          <cell r="K2754" t="str">
            <v>HERNANDEZ</v>
          </cell>
          <cell r="L2754" t="str">
            <v>REYES</v>
          </cell>
          <cell r="M2754">
            <v>4000</v>
          </cell>
          <cell r="N2754">
            <v>2.4</v>
          </cell>
          <cell r="O2754" t="str">
            <v>SEMANAL</v>
          </cell>
          <cell r="P2754">
            <v>40396</v>
          </cell>
        </row>
        <row r="2755">
          <cell r="B2755">
            <v>2833</v>
          </cell>
          <cell r="C2755"/>
          <cell r="D2755" t="str">
            <v>D</v>
          </cell>
          <cell r="E2755" t="str">
            <v>LIQUIDADO</v>
          </cell>
          <cell r="F2755"/>
          <cell r="G2755" t="str">
            <v>PERSONAL</v>
          </cell>
          <cell r="H2755" t="str">
            <v>Marcela Lopez Munoz</v>
          </cell>
          <cell r="I2755"/>
          <cell r="J2755" t="str">
            <v>IRMA</v>
          </cell>
          <cell r="K2755" t="str">
            <v>VILLEDA</v>
          </cell>
          <cell r="L2755" t="str">
            <v>CRUZ</v>
          </cell>
          <cell r="M2755">
            <v>11000</v>
          </cell>
          <cell r="N2755">
            <v>2.0699999999999998</v>
          </cell>
          <cell r="O2755" t="str">
            <v>SEMANAL</v>
          </cell>
          <cell r="P2755">
            <v>40396</v>
          </cell>
        </row>
        <row r="2756">
          <cell r="B2756">
            <v>2834</v>
          </cell>
          <cell r="C2756"/>
          <cell r="D2756" t="str">
            <v>C</v>
          </cell>
          <cell r="E2756" t="str">
            <v>LIQUIDADO</v>
          </cell>
          <cell r="F2756"/>
          <cell r="G2756" t="str">
            <v>PERSONAL</v>
          </cell>
          <cell r="H2756" t="str">
            <v>Administracion</v>
          </cell>
          <cell r="I2756"/>
          <cell r="J2756" t="str">
            <v>JORGE</v>
          </cell>
          <cell r="K2756" t="str">
            <v>MARTINEZ DE VELASCO</v>
          </cell>
          <cell r="L2756" t="str">
            <v>B PEREZ</v>
          </cell>
          <cell r="M2756">
            <v>30000</v>
          </cell>
          <cell r="N2756">
            <v>3.08</v>
          </cell>
          <cell r="O2756" t="str">
            <v>MENSUAL</v>
          </cell>
          <cell r="P2756">
            <v>40399</v>
          </cell>
        </row>
        <row r="2757">
          <cell r="B2757">
            <v>2835</v>
          </cell>
          <cell r="C2757"/>
          <cell r="D2757" t="str">
            <v>C</v>
          </cell>
          <cell r="E2757" t="str">
            <v>LIQUIDADO</v>
          </cell>
          <cell r="F2757"/>
          <cell r="G2757" t="str">
            <v>PERSONAL</v>
          </cell>
          <cell r="H2757" t="str">
            <v>Marcela Lopez Munoz</v>
          </cell>
          <cell r="I2757"/>
          <cell r="J2757" t="str">
            <v>CLAUDIA</v>
          </cell>
          <cell r="K2757" t="str">
            <v>MORAN</v>
          </cell>
          <cell r="L2757" t="str">
            <v>SANCHEZ</v>
          </cell>
          <cell r="M2757">
            <v>20000</v>
          </cell>
          <cell r="N2757">
            <v>2</v>
          </cell>
          <cell r="O2757" t="str">
            <v>SEMANAL</v>
          </cell>
          <cell r="P2757">
            <v>40399</v>
          </cell>
        </row>
        <row r="2758">
          <cell r="B2758">
            <v>2836</v>
          </cell>
          <cell r="C2758"/>
          <cell r="D2758" t="str">
            <v>C</v>
          </cell>
          <cell r="E2758" t="str">
            <v>LIQUIDADO</v>
          </cell>
          <cell r="F2758"/>
          <cell r="G2758" t="str">
            <v>PERSONAL</v>
          </cell>
          <cell r="H2758" t="str">
            <v>Marcela Lopez Munoz</v>
          </cell>
          <cell r="I2758"/>
          <cell r="J2758" t="str">
            <v>MARICELA</v>
          </cell>
          <cell r="K2758" t="str">
            <v>DELGADO</v>
          </cell>
          <cell r="L2758" t="str">
            <v>LECHUGA</v>
          </cell>
          <cell r="M2758">
            <v>4000</v>
          </cell>
          <cell r="N2758">
            <v>2.4</v>
          </cell>
          <cell r="O2758" t="str">
            <v>SEMANAL</v>
          </cell>
          <cell r="P2758">
            <v>40399</v>
          </cell>
        </row>
        <row r="2759">
          <cell r="B2759">
            <v>2837</v>
          </cell>
          <cell r="C2759"/>
          <cell r="D2759" t="str">
            <v>C</v>
          </cell>
          <cell r="E2759" t="str">
            <v>LIQUIDADO</v>
          </cell>
          <cell r="F2759"/>
          <cell r="G2759" t="str">
            <v>PERSONAL</v>
          </cell>
          <cell r="H2759" t="str">
            <v>Marcela Lopez Munoz</v>
          </cell>
          <cell r="I2759"/>
          <cell r="J2759" t="str">
            <v>TITO ARMANDO</v>
          </cell>
          <cell r="K2759" t="str">
            <v>AGUINAGA</v>
          </cell>
          <cell r="L2759" t="str">
            <v>MARTINEZ</v>
          </cell>
          <cell r="M2759">
            <v>5000</v>
          </cell>
          <cell r="N2759">
            <v>2.33</v>
          </cell>
          <cell r="O2759" t="str">
            <v>SEMANAL</v>
          </cell>
          <cell r="P2759">
            <v>40399</v>
          </cell>
        </row>
        <row r="2760">
          <cell r="B2760">
            <v>2838</v>
          </cell>
          <cell r="C2760"/>
          <cell r="D2760" t="str">
            <v>B</v>
          </cell>
          <cell r="E2760" t="str">
            <v>LIQUIDADO</v>
          </cell>
          <cell r="F2760"/>
          <cell r="G2760" t="str">
            <v>PERSONAL</v>
          </cell>
          <cell r="H2760" t="str">
            <v>Angelica Tabares Lopez</v>
          </cell>
          <cell r="I2760"/>
          <cell r="J2760" t="str">
            <v>JORGE DOMINGO</v>
          </cell>
          <cell r="K2760" t="str">
            <v>CRUZ</v>
          </cell>
          <cell r="L2760" t="str">
            <v>LOPEZ</v>
          </cell>
          <cell r="M2760">
            <v>5000</v>
          </cell>
          <cell r="N2760">
            <v>4.66</v>
          </cell>
          <cell r="O2760" t="str">
            <v>CATORCENAL</v>
          </cell>
          <cell r="P2760">
            <v>40399</v>
          </cell>
        </row>
        <row r="2761">
          <cell r="B2761">
            <v>2839</v>
          </cell>
          <cell r="C2761"/>
          <cell r="D2761" t="str">
            <v>A</v>
          </cell>
          <cell r="E2761" t="str">
            <v>LIQUIDADO</v>
          </cell>
          <cell r="F2761"/>
          <cell r="G2761" t="str">
            <v>PERSONAL</v>
          </cell>
          <cell r="H2761" t="str">
            <v>Josefina Ochoa</v>
          </cell>
          <cell r="I2761"/>
          <cell r="J2761" t="str">
            <v>RODOLFO</v>
          </cell>
          <cell r="K2761" t="str">
            <v>PILLADO</v>
          </cell>
          <cell r="L2761" t="str">
            <v>DETTMER</v>
          </cell>
          <cell r="M2761">
            <v>10000</v>
          </cell>
          <cell r="N2761">
            <v>2.15</v>
          </cell>
          <cell r="O2761" t="str">
            <v>SEMANAL</v>
          </cell>
          <cell r="P2761">
            <v>40399</v>
          </cell>
        </row>
        <row r="2762">
          <cell r="B2762">
            <v>2840</v>
          </cell>
          <cell r="C2762"/>
          <cell r="D2762" t="str">
            <v>B</v>
          </cell>
          <cell r="E2762" t="str">
            <v>LIQUIDADO</v>
          </cell>
          <cell r="F2762"/>
          <cell r="G2762" t="str">
            <v>PERSONAL</v>
          </cell>
          <cell r="H2762" t="str">
            <v>Angelica Tabares Lopez</v>
          </cell>
          <cell r="I2762"/>
          <cell r="J2762" t="str">
            <v>ADELINA ESTELA</v>
          </cell>
          <cell r="K2762" t="str">
            <v>ROJAS</v>
          </cell>
          <cell r="L2762" t="str">
            <v>CRUZ</v>
          </cell>
          <cell r="M2762">
            <v>3000</v>
          </cell>
          <cell r="N2762">
            <v>2.57</v>
          </cell>
          <cell r="O2762" t="str">
            <v>SEMANAL</v>
          </cell>
          <cell r="P2762">
            <v>40396</v>
          </cell>
        </row>
        <row r="2763">
          <cell r="B2763">
            <v>2841</v>
          </cell>
          <cell r="C2763"/>
          <cell r="D2763" t="str">
            <v>D</v>
          </cell>
          <cell r="E2763" t="str">
            <v>LIQUIDADO</v>
          </cell>
          <cell r="F2763"/>
          <cell r="G2763" t="str">
            <v>PERSONAL</v>
          </cell>
          <cell r="H2763" t="str">
            <v>Josefina Ochoa</v>
          </cell>
          <cell r="I2763"/>
          <cell r="J2763" t="str">
            <v>Martha</v>
          </cell>
          <cell r="K2763" t="str">
            <v>Garcia</v>
          </cell>
          <cell r="L2763" t="str">
            <v>Lopez</v>
          </cell>
          <cell r="M2763">
            <v>6000</v>
          </cell>
          <cell r="N2763">
            <v>3.98</v>
          </cell>
          <cell r="O2763" t="str">
            <v>QUINCENAL</v>
          </cell>
          <cell r="P2763">
            <v>40399</v>
          </cell>
        </row>
        <row r="2764">
          <cell r="B2764">
            <v>2842</v>
          </cell>
          <cell r="C2764"/>
          <cell r="D2764" t="str">
            <v>B</v>
          </cell>
          <cell r="E2764" t="str">
            <v>LIQUIDADO</v>
          </cell>
          <cell r="F2764"/>
          <cell r="G2764" t="str">
            <v>PERSONAL</v>
          </cell>
          <cell r="H2764" t="str">
            <v>Marcela Lopez Munoz</v>
          </cell>
          <cell r="I2764"/>
          <cell r="J2764" t="str">
            <v>NORMA ANGELICA</v>
          </cell>
          <cell r="K2764" t="str">
            <v>RAMIREZ</v>
          </cell>
          <cell r="L2764" t="str">
            <v>ORTEGA</v>
          </cell>
          <cell r="M2764">
            <v>5000</v>
          </cell>
          <cell r="N2764">
            <v>2.33</v>
          </cell>
          <cell r="O2764" t="str">
            <v>SEMANAL</v>
          </cell>
          <cell r="P2764">
            <v>40399</v>
          </cell>
        </row>
        <row r="2765">
          <cell r="B2765">
            <v>2843</v>
          </cell>
          <cell r="C2765"/>
          <cell r="D2765" t="str">
            <v>B</v>
          </cell>
          <cell r="E2765" t="str">
            <v>LIQUIDADO</v>
          </cell>
          <cell r="F2765"/>
          <cell r="G2765" t="str">
            <v>PERSONAL</v>
          </cell>
          <cell r="H2765" t="str">
            <v>Marcela Lopez Munoz</v>
          </cell>
          <cell r="I2765"/>
          <cell r="J2765" t="str">
            <v>EDITH</v>
          </cell>
          <cell r="K2765" t="str">
            <v>VIZUETT</v>
          </cell>
          <cell r="L2765" t="str">
            <v>SALAS</v>
          </cell>
          <cell r="M2765">
            <v>10000</v>
          </cell>
          <cell r="N2765">
            <v>2.15</v>
          </cell>
          <cell r="O2765" t="str">
            <v>SEMANAL</v>
          </cell>
          <cell r="P2765">
            <v>40399</v>
          </cell>
        </row>
        <row r="2766">
          <cell r="B2766">
            <v>2844</v>
          </cell>
          <cell r="C2766"/>
          <cell r="D2766" t="str">
            <v>B</v>
          </cell>
          <cell r="E2766" t="str">
            <v>LIQUIDADO</v>
          </cell>
          <cell r="F2766"/>
          <cell r="G2766" t="str">
            <v>PERSONAL</v>
          </cell>
          <cell r="H2766" t="str">
            <v>Angelica Tabares Lopez</v>
          </cell>
          <cell r="I2766"/>
          <cell r="J2766" t="str">
            <v>YOLANDA</v>
          </cell>
          <cell r="K2766" t="str">
            <v>AGUILAR</v>
          </cell>
          <cell r="L2766" t="str">
            <v>VELA</v>
          </cell>
          <cell r="M2766">
            <v>10000</v>
          </cell>
          <cell r="N2766">
            <v>4.5999999999999996</v>
          </cell>
          <cell r="O2766" t="str">
            <v>QUINCENAL</v>
          </cell>
          <cell r="P2766">
            <v>40400</v>
          </cell>
        </row>
        <row r="2767">
          <cell r="B2767">
            <v>2845</v>
          </cell>
          <cell r="C2767"/>
          <cell r="D2767" t="str">
            <v>B</v>
          </cell>
          <cell r="E2767" t="str">
            <v>LIQUIDADO</v>
          </cell>
          <cell r="F2767"/>
          <cell r="G2767" t="str">
            <v>PERSONAL</v>
          </cell>
          <cell r="H2767" t="str">
            <v>Marcela Lopez Munoz</v>
          </cell>
          <cell r="I2767"/>
          <cell r="J2767" t="str">
            <v>JORGE</v>
          </cell>
          <cell r="K2767" t="str">
            <v>GUTIERREZ</v>
          </cell>
          <cell r="L2767" t="str">
            <v>GARCIA</v>
          </cell>
          <cell r="M2767">
            <v>3000</v>
          </cell>
          <cell r="N2767">
            <v>2.57</v>
          </cell>
          <cell r="O2767" t="str">
            <v>SEMANAL</v>
          </cell>
          <cell r="P2767">
            <v>40406</v>
          </cell>
        </row>
        <row r="2768">
          <cell r="B2768">
            <v>2846</v>
          </cell>
          <cell r="C2768"/>
          <cell r="D2768" t="str">
            <v>B</v>
          </cell>
          <cell r="E2768" t="str">
            <v>LIQUIDADO</v>
          </cell>
          <cell r="F2768"/>
          <cell r="G2768" t="str">
            <v>PERSONAL</v>
          </cell>
          <cell r="H2768" t="str">
            <v>Marcela Lopez Munoz</v>
          </cell>
          <cell r="I2768"/>
          <cell r="J2768" t="str">
            <v>ESTHER</v>
          </cell>
          <cell r="K2768" t="str">
            <v>FLORES</v>
          </cell>
          <cell r="L2768" t="str">
            <v>CORTES</v>
          </cell>
          <cell r="M2768">
            <v>6000</v>
          </cell>
          <cell r="N2768">
            <v>2.2599999999999998</v>
          </cell>
          <cell r="O2768" t="str">
            <v>SEMANAL</v>
          </cell>
          <cell r="P2768">
            <v>40401</v>
          </cell>
        </row>
        <row r="2769">
          <cell r="B2769">
            <v>2847</v>
          </cell>
          <cell r="C2769"/>
          <cell r="D2769" t="str">
            <v>C</v>
          </cell>
          <cell r="E2769" t="str">
            <v>LIQUIDADO</v>
          </cell>
          <cell r="F2769"/>
          <cell r="G2769" t="str">
            <v>PERSONAL</v>
          </cell>
          <cell r="H2769" t="str">
            <v>Administracion</v>
          </cell>
          <cell r="I2769"/>
          <cell r="J2769" t="str">
            <v>Fernando</v>
          </cell>
          <cell r="K2769" t="str">
            <v>Sanchez</v>
          </cell>
          <cell r="L2769" t="str">
            <v>Cervantes</v>
          </cell>
          <cell r="M2769">
            <v>6000</v>
          </cell>
          <cell r="N2769">
            <v>2.2999999999999998</v>
          </cell>
          <cell r="O2769" t="str">
            <v>MENSUAL</v>
          </cell>
          <cell r="P2769">
            <v>40401</v>
          </cell>
        </row>
        <row r="2770">
          <cell r="B2770">
            <v>2848</v>
          </cell>
          <cell r="C2770"/>
          <cell r="D2770" t="str">
            <v>C</v>
          </cell>
          <cell r="E2770" t="str">
            <v>LIQUIDADO</v>
          </cell>
          <cell r="F2770"/>
          <cell r="G2770" t="str">
            <v>PERSONAL</v>
          </cell>
          <cell r="H2770" t="str">
            <v>Administracion</v>
          </cell>
          <cell r="I2770"/>
          <cell r="J2770" t="str">
            <v>Federico</v>
          </cell>
          <cell r="K2770" t="str">
            <v>Sanchez</v>
          </cell>
          <cell r="L2770" t="str">
            <v>Reyes</v>
          </cell>
          <cell r="M2770">
            <v>11000</v>
          </cell>
          <cell r="N2770">
            <v>2.5</v>
          </cell>
          <cell r="O2770" t="str">
            <v>MENSUAL</v>
          </cell>
          <cell r="P2770">
            <v>40401</v>
          </cell>
        </row>
        <row r="2771">
          <cell r="B2771">
            <v>2849</v>
          </cell>
          <cell r="C2771"/>
          <cell r="D2771" t="str">
            <v>B</v>
          </cell>
          <cell r="E2771" t="str">
            <v>LIQUIDADO</v>
          </cell>
          <cell r="F2771"/>
          <cell r="G2771" t="str">
            <v>PERSONAL</v>
          </cell>
          <cell r="H2771" t="str">
            <v>Administracion</v>
          </cell>
          <cell r="I2771"/>
          <cell r="J2771" t="str">
            <v>MARIA DE LA LUZ</v>
          </cell>
          <cell r="K2771" t="str">
            <v>VAZQUEZ</v>
          </cell>
          <cell r="L2771" t="str">
            <v>AVILA</v>
          </cell>
          <cell r="M2771">
            <v>8000</v>
          </cell>
          <cell r="N2771">
            <v>4.7</v>
          </cell>
          <cell r="O2771" t="str">
            <v>QUINCENAL</v>
          </cell>
          <cell r="P2771">
            <v>40401</v>
          </cell>
        </row>
        <row r="2772">
          <cell r="B2772">
            <v>2850</v>
          </cell>
          <cell r="C2772"/>
          <cell r="D2772" t="str">
            <v>D</v>
          </cell>
          <cell r="E2772" t="str">
            <v>COBRANZA EXTERNA</v>
          </cell>
          <cell r="F2772"/>
          <cell r="G2772" t="str">
            <v>PERSONAL</v>
          </cell>
          <cell r="H2772" t="str">
            <v>Marcela Lopez Munoz</v>
          </cell>
          <cell r="I2772"/>
          <cell r="J2772" t="str">
            <v>SACRAMENTO</v>
          </cell>
          <cell r="K2772" t="str">
            <v>NAVARRETE</v>
          </cell>
          <cell r="L2772" t="str">
            <v>PADILLA</v>
          </cell>
          <cell r="M2772">
            <v>10000</v>
          </cell>
          <cell r="N2772">
            <v>4.5999999999999996</v>
          </cell>
          <cell r="O2772" t="str">
            <v>QUINCENAL</v>
          </cell>
          <cell r="P2772">
            <v>40401</v>
          </cell>
        </row>
        <row r="2773">
          <cell r="B2773">
            <v>2851</v>
          </cell>
          <cell r="C2773"/>
          <cell r="D2773" t="str">
            <v>B</v>
          </cell>
          <cell r="E2773" t="str">
            <v>LIQUIDADO</v>
          </cell>
          <cell r="F2773"/>
          <cell r="G2773" t="str">
            <v>PERSONAL</v>
          </cell>
          <cell r="H2773" t="str">
            <v>Josefina Ochoa</v>
          </cell>
          <cell r="I2773"/>
          <cell r="J2773" t="str">
            <v>CATALINA</v>
          </cell>
          <cell r="K2773" t="str">
            <v>SANCHEZ</v>
          </cell>
          <cell r="L2773" t="str">
            <v>NAVARRETE</v>
          </cell>
          <cell r="M2773">
            <v>9000</v>
          </cell>
          <cell r="N2773">
            <v>2.17</v>
          </cell>
          <cell r="O2773" t="str">
            <v>SEMANAL</v>
          </cell>
          <cell r="P2773">
            <v>40401</v>
          </cell>
        </row>
        <row r="2774">
          <cell r="B2774">
            <v>2852</v>
          </cell>
          <cell r="C2774"/>
          <cell r="D2774" t="str">
            <v>B</v>
          </cell>
          <cell r="E2774" t="str">
            <v>LIQUIDADO</v>
          </cell>
          <cell r="F2774"/>
          <cell r="G2774" t="str">
            <v>PERSONAL</v>
          </cell>
          <cell r="H2774" t="str">
            <v>Marcela Lopez Munoz</v>
          </cell>
          <cell r="I2774"/>
          <cell r="J2774" t="str">
            <v>CARMEN</v>
          </cell>
          <cell r="K2774" t="str">
            <v>PINA</v>
          </cell>
          <cell r="L2774" t="str">
            <v>SANDOVAL</v>
          </cell>
          <cell r="M2774">
            <v>3000</v>
          </cell>
          <cell r="N2774">
            <v>2.57</v>
          </cell>
          <cell r="O2774" t="str">
            <v>SEMANAL</v>
          </cell>
          <cell r="P2774">
            <v>40401</v>
          </cell>
        </row>
        <row r="2775">
          <cell r="B2775">
            <v>2853</v>
          </cell>
          <cell r="C2775"/>
          <cell r="D2775" t="str">
            <v>C</v>
          </cell>
          <cell r="E2775" t="str">
            <v>LIQUIDADO</v>
          </cell>
          <cell r="F2775"/>
          <cell r="G2775" t="str">
            <v>PERSONAL</v>
          </cell>
          <cell r="H2775" t="str">
            <v>Marcela Lopez Munoz</v>
          </cell>
          <cell r="I2775"/>
          <cell r="J2775" t="str">
            <v>GUADALUPE</v>
          </cell>
          <cell r="K2775" t="str">
            <v>BECERRIL</v>
          </cell>
          <cell r="L2775" t="str">
            <v>GARCIA</v>
          </cell>
          <cell r="M2775">
            <v>4000</v>
          </cell>
          <cell r="N2775">
            <v>2.4</v>
          </cell>
          <cell r="O2775" t="str">
            <v>SEMANAL</v>
          </cell>
          <cell r="P2775">
            <v>40402</v>
          </cell>
        </row>
        <row r="2776">
          <cell r="B2776">
            <v>2854</v>
          </cell>
          <cell r="C2776"/>
          <cell r="D2776" t="str">
            <v>B</v>
          </cell>
          <cell r="E2776" t="str">
            <v>LIQUIDADO</v>
          </cell>
          <cell r="F2776"/>
          <cell r="G2776" t="str">
            <v>PERSONAL</v>
          </cell>
          <cell r="H2776" t="str">
            <v>Marcela Lopez Munoz</v>
          </cell>
          <cell r="I2776"/>
          <cell r="J2776" t="str">
            <v>MARIA DE LA LUZ</v>
          </cell>
          <cell r="K2776" t="str">
            <v>RODRIGUEZ</v>
          </cell>
          <cell r="L2776" t="str">
            <v>JASSO</v>
          </cell>
          <cell r="M2776">
            <v>5000</v>
          </cell>
          <cell r="N2776">
            <v>2.33</v>
          </cell>
          <cell r="O2776" t="str">
            <v>SEMANAL</v>
          </cell>
          <cell r="P2776">
            <v>40402</v>
          </cell>
        </row>
        <row r="2777">
          <cell r="B2777">
            <v>2855</v>
          </cell>
          <cell r="C2777"/>
          <cell r="D2777" t="str">
            <v>D</v>
          </cell>
          <cell r="E2777" t="str">
            <v>LIQUIDADO</v>
          </cell>
          <cell r="F2777"/>
          <cell r="G2777" t="str">
            <v>PERSONAL</v>
          </cell>
          <cell r="H2777" t="str">
            <v>Marcela Lopez Munoz</v>
          </cell>
          <cell r="I2777"/>
          <cell r="J2777" t="str">
            <v>BERTA MARGARITA</v>
          </cell>
          <cell r="K2777" t="str">
            <v>SALAS</v>
          </cell>
          <cell r="L2777" t="str">
            <v>RUBIO</v>
          </cell>
          <cell r="M2777">
            <v>4000</v>
          </cell>
          <cell r="N2777">
            <v>2.4</v>
          </cell>
          <cell r="O2777" t="str">
            <v>SEMANAL</v>
          </cell>
          <cell r="P2777">
            <v>40402</v>
          </cell>
        </row>
        <row r="2778">
          <cell r="B2778">
            <v>2856</v>
          </cell>
          <cell r="C2778"/>
          <cell r="D2778" t="str">
            <v>B</v>
          </cell>
          <cell r="E2778" t="str">
            <v>LIQUIDADO</v>
          </cell>
          <cell r="F2778"/>
          <cell r="G2778" t="str">
            <v>PERSONAL</v>
          </cell>
          <cell r="H2778" t="str">
            <v>Angelica Tabares Lopez</v>
          </cell>
          <cell r="I2778"/>
          <cell r="J2778" t="str">
            <v>JUANA</v>
          </cell>
          <cell r="K2778" t="str">
            <v>ROMERO</v>
          </cell>
          <cell r="L2778" t="str">
            <v>NAVA</v>
          </cell>
          <cell r="M2778">
            <v>8000</v>
          </cell>
          <cell r="N2778">
            <v>1.91</v>
          </cell>
          <cell r="O2778" t="str">
            <v>SEMANAL</v>
          </cell>
          <cell r="P2778">
            <v>40402</v>
          </cell>
        </row>
        <row r="2779">
          <cell r="B2779">
            <v>2857</v>
          </cell>
          <cell r="C2779"/>
          <cell r="D2779" t="str">
            <v>B</v>
          </cell>
          <cell r="E2779" t="str">
            <v>LIQUIDADO</v>
          </cell>
          <cell r="F2779"/>
          <cell r="G2779" t="str">
            <v>PERSONAL</v>
          </cell>
          <cell r="H2779" t="str">
            <v>Angelica Tabares Lopez</v>
          </cell>
          <cell r="I2779"/>
          <cell r="J2779" t="str">
            <v>NOE</v>
          </cell>
          <cell r="K2779" t="str">
            <v>SANCHEZ</v>
          </cell>
          <cell r="L2779" t="str">
            <v>GALVAN</v>
          </cell>
          <cell r="M2779">
            <v>13000</v>
          </cell>
          <cell r="N2779">
            <v>2.06</v>
          </cell>
          <cell r="O2779" t="str">
            <v>SEMANAL</v>
          </cell>
          <cell r="P2779">
            <v>40402</v>
          </cell>
        </row>
        <row r="2780">
          <cell r="B2780">
            <v>2858</v>
          </cell>
          <cell r="C2780"/>
          <cell r="D2780" t="str">
            <v>B</v>
          </cell>
          <cell r="E2780" t="str">
            <v>LIQUIDADO</v>
          </cell>
          <cell r="F2780"/>
          <cell r="G2780" t="str">
            <v>PERSONAL</v>
          </cell>
          <cell r="H2780" t="str">
            <v>Angelica Tabares Lopez</v>
          </cell>
          <cell r="I2780"/>
          <cell r="J2780" t="str">
            <v>RODRIGO IGNACIO</v>
          </cell>
          <cell r="K2780" t="str">
            <v>REYES</v>
          </cell>
          <cell r="L2780" t="str">
            <v>ANDRIANO</v>
          </cell>
          <cell r="M2780">
            <v>3000</v>
          </cell>
          <cell r="N2780">
            <v>5.14</v>
          </cell>
          <cell r="O2780" t="str">
            <v>CATORCENAL</v>
          </cell>
          <cell r="P2780">
            <v>40402</v>
          </cell>
        </row>
        <row r="2781">
          <cell r="B2781">
            <v>2859</v>
          </cell>
          <cell r="C2781"/>
          <cell r="D2781" t="str">
            <v>C</v>
          </cell>
          <cell r="E2781" t="str">
            <v>LIQUIDADO</v>
          </cell>
          <cell r="F2781"/>
          <cell r="G2781" t="str">
            <v>PERSONAL</v>
          </cell>
          <cell r="H2781" t="str">
            <v>Marcela Lopez Munoz</v>
          </cell>
          <cell r="I2781"/>
          <cell r="J2781" t="str">
            <v>NORMA</v>
          </cell>
          <cell r="K2781" t="str">
            <v>GONZALEZ</v>
          </cell>
          <cell r="L2781" t="str">
            <v>CRUZ</v>
          </cell>
          <cell r="M2781">
            <v>5000</v>
          </cell>
          <cell r="N2781">
            <v>2.33</v>
          </cell>
          <cell r="O2781" t="str">
            <v>SEMANAL</v>
          </cell>
          <cell r="P2781">
            <v>40403</v>
          </cell>
        </row>
        <row r="2782">
          <cell r="B2782">
            <v>2860</v>
          </cell>
          <cell r="C2782"/>
          <cell r="D2782" t="str">
            <v>B</v>
          </cell>
          <cell r="E2782" t="str">
            <v>LIQUIDADO</v>
          </cell>
          <cell r="F2782"/>
          <cell r="G2782" t="str">
            <v>PERSONAL</v>
          </cell>
          <cell r="H2782" t="str">
            <v>Marcela Lopez Munoz</v>
          </cell>
          <cell r="I2782"/>
          <cell r="J2782" t="str">
            <v>BERTHA PATRICIA</v>
          </cell>
          <cell r="K2782" t="str">
            <v>RAMOS</v>
          </cell>
          <cell r="L2782" t="str">
            <v>LOPEZ</v>
          </cell>
          <cell r="M2782">
            <v>23000</v>
          </cell>
          <cell r="N2782">
            <v>1.75</v>
          </cell>
          <cell r="O2782" t="str">
            <v>SEMANAL</v>
          </cell>
          <cell r="P2782">
            <v>40403</v>
          </cell>
        </row>
        <row r="2783">
          <cell r="B2783">
            <v>2861</v>
          </cell>
          <cell r="C2783"/>
          <cell r="D2783" t="str">
            <v>B</v>
          </cell>
          <cell r="E2783" t="str">
            <v>LIQUIDADO</v>
          </cell>
          <cell r="F2783"/>
          <cell r="G2783" t="str">
            <v>PERSONAL</v>
          </cell>
          <cell r="H2783" t="str">
            <v>Marcela Lopez Munoz</v>
          </cell>
          <cell r="I2783"/>
          <cell r="J2783" t="str">
            <v>GREGORIA</v>
          </cell>
          <cell r="K2783" t="str">
            <v>MARTINEZ</v>
          </cell>
          <cell r="L2783" t="str">
            <v>ELIGIO</v>
          </cell>
          <cell r="M2783">
            <v>9000</v>
          </cell>
          <cell r="N2783">
            <v>2.17</v>
          </cell>
          <cell r="O2783" t="str">
            <v>SEMANAL</v>
          </cell>
          <cell r="P2783">
            <v>40403</v>
          </cell>
        </row>
        <row r="2784">
          <cell r="B2784">
            <v>2863</v>
          </cell>
          <cell r="C2784"/>
          <cell r="D2784" t="str">
            <v>B</v>
          </cell>
          <cell r="E2784" t="str">
            <v>LIQUIDADO</v>
          </cell>
          <cell r="F2784"/>
          <cell r="G2784" t="str">
            <v>PERSONAL</v>
          </cell>
          <cell r="H2784" t="str">
            <v>Marcela Lopez Munoz</v>
          </cell>
          <cell r="I2784"/>
          <cell r="J2784" t="str">
            <v>MARGARITA</v>
          </cell>
          <cell r="K2784" t="str">
            <v>PEREZ</v>
          </cell>
          <cell r="L2784" t="str">
            <v>MARTINEZ</v>
          </cell>
          <cell r="M2784">
            <v>7000</v>
          </cell>
          <cell r="N2784">
            <v>2.23</v>
          </cell>
          <cell r="O2784" t="str">
            <v>SEMANAL</v>
          </cell>
          <cell r="P2784">
            <v>40403</v>
          </cell>
        </row>
        <row r="2785">
          <cell r="B2785">
            <v>2864</v>
          </cell>
          <cell r="C2785"/>
          <cell r="D2785" t="str">
            <v>D</v>
          </cell>
          <cell r="E2785" t="str">
            <v>LIQUIDADO</v>
          </cell>
          <cell r="F2785"/>
          <cell r="G2785" t="str">
            <v>PERSONAL</v>
          </cell>
          <cell r="H2785" t="str">
            <v>Josefina Ochoa</v>
          </cell>
          <cell r="I2785"/>
          <cell r="J2785" t="str">
            <v>OSCAR</v>
          </cell>
          <cell r="K2785" t="str">
            <v>VAZQUEZ</v>
          </cell>
          <cell r="L2785" t="str">
            <v>GARCIA</v>
          </cell>
          <cell r="M2785">
            <v>3000</v>
          </cell>
          <cell r="N2785">
            <v>2.57</v>
          </cell>
          <cell r="O2785" t="str">
            <v>SEMANAL</v>
          </cell>
          <cell r="P2785">
            <v>40403</v>
          </cell>
        </row>
        <row r="2786">
          <cell r="B2786">
            <v>2865</v>
          </cell>
          <cell r="C2786"/>
          <cell r="D2786" t="str">
            <v>D</v>
          </cell>
          <cell r="E2786" t="str">
            <v>COBRANZA EXTERNA</v>
          </cell>
          <cell r="F2786"/>
          <cell r="G2786" t="str">
            <v>PERSONAL</v>
          </cell>
          <cell r="H2786" t="str">
            <v>Josefina Ochoa</v>
          </cell>
          <cell r="I2786"/>
          <cell r="J2786" t="str">
            <v>ROCIO</v>
          </cell>
          <cell r="K2786" t="str">
            <v>GUADARRAMA</v>
          </cell>
          <cell r="L2786" t="str">
            <v>SANCHEZ</v>
          </cell>
          <cell r="M2786">
            <v>13000</v>
          </cell>
          <cell r="N2786">
            <v>4.12</v>
          </cell>
          <cell r="O2786" t="str">
            <v>CATORCENAL</v>
          </cell>
          <cell r="P2786">
            <v>40403</v>
          </cell>
        </row>
        <row r="2787">
          <cell r="B2787">
            <v>2866</v>
          </cell>
          <cell r="C2787"/>
          <cell r="D2787" t="str">
            <v>D</v>
          </cell>
          <cell r="E2787" t="str">
            <v>LIQUIDADO</v>
          </cell>
          <cell r="F2787"/>
          <cell r="G2787" t="str">
            <v>PERSONAL</v>
          </cell>
          <cell r="H2787" t="str">
            <v>Josefina Ochoa</v>
          </cell>
          <cell r="I2787"/>
          <cell r="J2787" t="str">
            <v>FRANCISCO</v>
          </cell>
          <cell r="K2787" t="str">
            <v>CHIMAL</v>
          </cell>
          <cell r="L2787" t="str">
            <v>RAZO</v>
          </cell>
          <cell r="M2787">
            <v>50000</v>
          </cell>
          <cell r="N2787">
            <v>1.72</v>
          </cell>
          <cell r="O2787" t="str">
            <v>SEMANAL</v>
          </cell>
          <cell r="P2787">
            <v>40406</v>
          </cell>
        </row>
        <row r="2788">
          <cell r="B2788">
            <v>2867</v>
          </cell>
          <cell r="C2788"/>
          <cell r="D2788" t="str">
            <v>B</v>
          </cell>
          <cell r="E2788" t="str">
            <v>LIQUIDADO</v>
          </cell>
          <cell r="F2788"/>
          <cell r="G2788" t="str">
            <v>PERSONAL</v>
          </cell>
          <cell r="H2788" t="str">
            <v>Josefina Ochoa</v>
          </cell>
          <cell r="I2788"/>
          <cell r="J2788" t="str">
            <v>ESTELA</v>
          </cell>
          <cell r="K2788" t="str">
            <v>ROJAS</v>
          </cell>
          <cell r="L2788" t="str">
            <v>HERNANDEZ</v>
          </cell>
          <cell r="M2788">
            <v>10000</v>
          </cell>
          <cell r="N2788">
            <v>2.15</v>
          </cell>
          <cell r="O2788" t="str">
            <v>SEMANAL</v>
          </cell>
          <cell r="P2788">
            <v>40406</v>
          </cell>
        </row>
        <row r="2789">
          <cell r="B2789">
            <v>2868</v>
          </cell>
          <cell r="C2789"/>
          <cell r="D2789" t="str">
            <v>D</v>
          </cell>
          <cell r="E2789" t="str">
            <v>COBRANZA EXTERNA</v>
          </cell>
          <cell r="F2789"/>
          <cell r="G2789" t="str">
            <v>PERSONAL</v>
          </cell>
          <cell r="H2789" t="str">
            <v>Josefina Ochoa</v>
          </cell>
          <cell r="I2789"/>
          <cell r="J2789" t="str">
            <v>GABRIELA</v>
          </cell>
          <cell r="K2789" t="str">
            <v>ANAYA</v>
          </cell>
          <cell r="L2789" t="str">
            <v>BERBER</v>
          </cell>
          <cell r="M2789">
            <v>5000</v>
          </cell>
          <cell r="N2789">
            <v>2.33</v>
          </cell>
          <cell r="O2789" t="str">
            <v>SEMANAL</v>
          </cell>
          <cell r="P2789">
            <v>40406</v>
          </cell>
        </row>
        <row r="2790">
          <cell r="B2790">
            <v>2869</v>
          </cell>
          <cell r="C2790"/>
          <cell r="D2790" t="str">
            <v>C</v>
          </cell>
          <cell r="E2790" t="str">
            <v>LIQUIDADO</v>
          </cell>
          <cell r="F2790"/>
          <cell r="G2790" t="str">
            <v>PERSONAL</v>
          </cell>
          <cell r="H2790" t="str">
            <v>Josefina Ochoa</v>
          </cell>
          <cell r="I2790"/>
          <cell r="J2790" t="str">
            <v>MARIA DEL CARMEN</v>
          </cell>
          <cell r="K2790" t="str">
            <v>RUEDA</v>
          </cell>
          <cell r="L2790" t="str">
            <v>BARRERA</v>
          </cell>
          <cell r="M2790">
            <v>6000</v>
          </cell>
          <cell r="N2790">
            <v>2.2599999999999998</v>
          </cell>
          <cell r="O2790" t="str">
            <v>SEMANAL</v>
          </cell>
          <cell r="P2790">
            <v>40406</v>
          </cell>
        </row>
        <row r="2791">
          <cell r="B2791">
            <v>2870</v>
          </cell>
          <cell r="C2791"/>
          <cell r="D2791" t="str">
            <v>B</v>
          </cell>
          <cell r="E2791" t="str">
            <v>LIQUIDADO</v>
          </cell>
          <cell r="F2791"/>
          <cell r="G2791" t="str">
            <v>PERSONAL</v>
          </cell>
          <cell r="H2791" t="str">
            <v>Angelica Tabares Lopez</v>
          </cell>
          <cell r="I2791"/>
          <cell r="J2791" t="str">
            <v>CIRIA</v>
          </cell>
          <cell r="K2791" t="str">
            <v>PAULINO</v>
          </cell>
          <cell r="L2791" t="str">
            <v>FRANCISCO</v>
          </cell>
          <cell r="M2791">
            <v>3000</v>
          </cell>
          <cell r="N2791">
            <v>2.57</v>
          </cell>
          <cell r="O2791" t="str">
            <v>SEMANAL</v>
          </cell>
          <cell r="P2791">
            <v>40406</v>
          </cell>
        </row>
        <row r="2792">
          <cell r="B2792">
            <v>2871</v>
          </cell>
          <cell r="C2792"/>
          <cell r="D2792" t="str">
            <v>B</v>
          </cell>
          <cell r="E2792" t="str">
            <v>LIQUIDADO</v>
          </cell>
          <cell r="F2792"/>
          <cell r="G2792" t="str">
            <v>PERSONAL</v>
          </cell>
          <cell r="H2792" t="str">
            <v>Angelica Tabares Lopez</v>
          </cell>
          <cell r="I2792"/>
          <cell r="J2792" t="str">
            <v>reinalda</v>
          </cell>
          <cell r="K2792" t="str">
            <v>aguilar</v>
          </cell>
          <cell r="L2792" t="str">
            <v>huerta</v>
          </cell>
          <cell r="M2792">
            <v>5000</v>
          </cell>
          <cell r="N2792">
            <v>2.33</v>
          </cell>
          <cell r="O2792" t="str">
            <v>SEMANAL</v>
          </cell>
          <cell r="P2792">
            <v>40406</v>
          </cell>
        </row>
        <row r="2793">
          <cell r="B2793">
            <v>2872</v>
          </cell>
          <cell r="C2793"/>
          <cell r="D2793" t="str">
            <v>B</v>
          </cell>
          <cell r="E2793" t="str">
            <v>LIQUIDADO</v>
          </cell>
          <cell r="F2793"/>
          <cell r="G2793" t="str">
            <v>PERSONAL</v>
          </cell>
          <cell r="H2793" t="str">
            <v>Marcela Lopez Munoz</v>
          </cell>
          <cell r="I2793"/>
          <cell r="J2793" t="str">
            <v>MA DEL CARMEN ALICIA</v>
          </cell>
          <cell r="K2793" t="str">
            <v>IBARRA</v>
          </cell>
          <cell r="L2793" t="str">
            <v>RAMIREZ</v>
          </cell>
          <cell r="M2793">
            <v>5000</v>
          </cell>
          <cell r="N2793">
            <v>2.33</v>
          </cell>
          <cell r="O2793" t="str">
            <v>SEMANAL</v>
          </cell>
          <cell r="P2793">
            <v>40406</v>
          </cell>
        </row>
        <row r="2794">
          <cell r="B2794">
            <v>2873</v>
          </cell>
          <cell r="C2794"/>
          <cell r="D2794" t="str">
            <v>A</v>
          </cell>
          <cell r="E2794" t="str">
            <v>LIQUIDADO</v>
          </cell>
          <cell r="F2794"/>
          <cell r="G2794" t="str">
            <v>PERSONAL</v>
          </cell>
          <cell r="H2794" t="str">
            <v>Marcela Lopez Munoz</v>
          </cell>
          <cell r="I2794"/>
          <cell r="J2794" t="str">
            <v>ALVA</v>
          </cell>
          <cell r="K2794" t="str">
            <v>SERRANO</v>
          </cell>
          <cell r="L2794" t="str">
            <v>MACHORRO</v>
          </cell>
          <cell r="M2794">
            <v>4000</v>
          </cell>
          <cell r="N2794">
            <v>2.4</v>
          </cell>
          <cell r="O2794" t="str">
            <v>SEMANAL</v>
          </cell>
          <cell r="P2794">
            <v>40406</v>
          </cell>
        </row>
        <row r="2795">
          <cell r="B2795">
            <v>2874</v>
          </cell>
          <cell r="C2795"/>
          <cell r="D2795" t="str">
            <v>D</v>
          </cell>
          <cell r="E2795" t="str">
            <v>LIQUIDADO</v>
          </cell>
          <cell r="F2795"/>
          <cell r="G2795" t="str">
            <v>PERSONAL</v>
          </cell>
          <cell r="H2795" t="str">
            <v>Marcela Lopez Munoz</v>
          </cell>
          <cell r="I2795"/>
          <cell r="J2795" t="str">
            <v>MARTHA ALICIA</v>
          </cell>
          <cell r="K2795" t="str">
            <v>GONZALEZ</v>
          </cell>
          <cell r="L2795" t="str">
            <v>SANCHEZ</v>
          </cell>
          <cell r="M2795">
            <v>5000</v>
          </cell>
          <cell r="N2795">
            <v>2.33</v>
          </cell>
          <cell r="O2795" t="str">
            <v>SEMANAL</v>
          </cell>
          <cell r="P2795">
            <v>40406</v>
          </cell>
        </row>
        <row r="2796">
          <cell r="B2796">
            <v>2876</v>
          </cell>
          <cell r="C2796"/>
          <cell r="D2796" t="str">
            <v>B</v>
          </cell>
          <cell r="E2796" t="str">
            <v>LIQUIDADO</v>
          </cell>
          <cell r="F2796"/>
          <cell r="G2796" t="str">
            <v>PERSONAL</v>
          </cell>
          <cell r="H2796" t="str">
            <v>Josefina Ochoa</v>
          </cell>
          <cell r="I2796"/>
          <cell r="J2796" t="str">
            <v>FRANCISCO</v>
          </cell>
          <cell r="K2796" t="str">
            <v>VILLALOBOS</v>
          </cell>
          <cell r="L2796" t="str">
            <v>HERNANDEZ</v>
          </cell>
          <cell r="M2796">
            <v>6000</v>
          </cell>
          <cell r="N2796">
            <v>1.96</v>
          </cell>
          <cell r="O2796" t="str">
            <v>SEMANAL</v>
          </cell>
          <cell r="P2796">
            <v>40406</v>
          </cell>
        </row>
        <row r="2797">
          <cell r="B2797">
            <v>2877</v>
          </cell>
          <cell r="C2797"/>
          <cell r="D2797" t="str">
            <v>B</v>
          </cell>
          <cell r="E2797" t="str">
            <v>LIQUIDADO</v>
          </cell>
          <cell r="F2797"/>
          <cell r="G2797" t="str">
            <v>PERSONAL</v>
          </cell>
          <cell r="H2797" t="str">
            <v>Marcela Lopez Munoz</v>
          </cell>
          <cell r="I2797"/>
          <cell r="J2797" t="str">
            <v>Carolina</v>
          </cell>
          <cell r="K2797" t="str">
            <v>Garcia</v>
          </cell>
          <cell r="L2797" t="str">
            <v>Torres</v>
          </cell>
          <cell r="M2797">
            <v>11000</v>
          </cell>
          <cell r="N2797">
            <v>1.81</v>
          </cell>
          <cell r="O2797" t="str">
            <v>SEMANAL</v>
          </cell>
          <cell r="P2797">
            <v>40406</v>
          </cell>
        </row>
        <row r="2798">
          <cell r="B2798">
            <v>2878</v>
          </cell>
          <cell r="C2798"/>
          <cell r="D2798" t="str">
            <v>C</v>
          </cell>
          <cell r="E2798" t="str">
            <v>LIQUIDADO</v>
          </cell>
          <cell r="F2798"/>
          <cell r="G2798" t="str">
            <v>PERSONAL</v>
          </cell>
          <cell r="H2798" t="str">
            <v>Marcela Lopez Munoz</v>
          </cell>
          <cell r="I2798"/>
          <cell r="J2798" t="str">
            <v>OMAR</v>
          </cell>
          <cell r="K2798" t="str">
            <v>GUTIERREZ</v>
          </cell>
          <cell r="L2798" t="str">
            <v>PACHECO</v>
          </cell>
          <cell r="M2798">
            <v>8000</v>
          </cell>
          <cell r="N2798">
            <v>2.19</v>
          </cell>
          <cell r="O2798" t="str">
            <v>SEMANAL</v>
          </cell>
          <cell r="P2798">
            <v>40406</v>
          </cell>
        </row>
        <row r="2799">
          <cell r="B2799">
            <v>2879</v>
          </cell>
          <cell r="C2799"/>
          <cell r="D2799" t="str">
            <v>B</v>
          </cell>
          <cell r="E2799" t="str">
            <v>LIQUIDADO</v>
          </cell>
          <cell r="F2799"/>
          <cell r="G2799" t="str">
            <v>PERSONAL</v>
          </cell>
          <cell r="H2799" t="str">
            <v>Marcela Lopez Munoz</v>
          </cell>
          <cell r="I2799"/>
          <cell r="J2799" t="str">
            <v>CESAR</v>
          </cell>
          <cell r="K2799" t="str">
            <v>BARRIENTOS</v>
          </cell>
          <cell r="L2799" t="str">
            <v>JIMENEZ</v>
          </cell>
          <cell r="M2799">
            <v>7000</v>
          </cell>
          <cell r="N2799">
            <v>2.23</v>
          </cell>
          <cell r="O2799" t="str">
            <v>SEMANAL</v>
          </cell>
          <cell r="P2799">
            <v>40406</v>
          </cell>
        </row>
        <row r="2800">
          <cell r="B2800">
            <v>2880</v>
          </cell>
          <cell r="C2800"/>
          <cell r="D2800" t="str">
            <v>D</v>
          </cell>
          <cell r="E2800" t="str">
            <v>LIQUIDADO</v>
          </cell>
          <cell r="F2800"/>
          <cell r="G2800" t="str">
            <v>PERSONAL</v>
          </cell>
          <cell r="H2800" t="str">
            <v>Marcela Lopez Munoz</v>
          </cell>
          <cell r="I2800"/>
          <cell r="J2800" t="str">
            <v>MA CRUZ</v>
          </cell>
          <cell r="K2800" t="str">
            <v>SALINAS</v>
          </cell>
          <cell r="L2800" t="str">
            <v>RODRIGUEZ</v>
          </cell>
          <cell r="M2800">
            <v>7000</v>
          </cell>
          <cell r="N2800">
            <v>2.23</v>
          </cell>
          <cell r="O2800" t="str">
            <v>SEMANAL</v>
          </cell>
          <cell r="P2800">
            <v>40406</v>
          </cell>
        </row>
        <row r="2801">
          <cell r="B2801">
            <v>2881</v>
          </cell>
          <cell r="C2801"/>
          <cell r="D2801" t="str">
            <v>D</v>
          </cell>
          <cell r="E2801" t="str">
            <v>LIQUIDADO</v>
          </cell>
          <cell r="F2801"/>
          <cell r="G2801" t="str">
            <v>PERSONAL</v>
          </cell>
          <cell r="H2801" t="str">
            <v>Josefina Ochoa</v>
          </cell>
          <cell r="I2801"/>
          <cell r="J2801" t="str">
            <v>MARLENE</v>
          </cell>
          <cell r="K2801" t="str">
            <v>MEDINA</v>
          </cell>
          <cell r="L2801" t="str">
            <v>ROJAS</v>
          </cell>
          <cell r="M2801">
            <v>5000</v>
          </cell>
          <cell r="N2801">
            <v>2.02</v>
          </cell>
          <cell r="O2801" t="str">
            <v>SEMANAL</v>
          </cell>
          <cell r="P2801">
            <v>40408</v>
          </cell>
        </row>
        <row r="2802">
          <cell r="B2802">
            <v>2882</v>
          </cell>
          <cell r="C2802"/>
          <cell r="D2802" t="str">
            <v>D</v>
          </cell>
          <cell r="E2802" t="str">
            <v>LIQUIDADO</v>
          </cell>
          <cell r="F2802"/>
          <cell r="G2802" t="str">
            <v>PERSONAL</v>
          </cell>
          <cell r="H2802" t="str">
            <v>Marcela Lopez Munoz</v>
          </cell>
          <cell r="I2802"/>
          <cell r="J2802" t="str">
            <v>ELSA</v>
          </cell>
          <cell r="K2802" t="str">
            <v>JUAREZ</v>
          </cell>
          <cell r="L2802" t="str">
            <v>CUMPLIDO</v>
          </cell>
          <cell r="M2802">
            <v>5000</v>
          </cell>
          <cell r="N2802">
            <v>2.33</v>
          </cell>
          <cell r="O2802" t="str">
            <v>SEMANAL</v>
          </cell>
          <cell r="P2802">
            <v>40408</v>
          </cell>
        </row>
        <row r="2803">
          <cell r="B2803">
            <v>2883</v>
          </cell>
          <cell r="C2803"/>
          <cell r="D2803" t="str">
            <v>D</v>
          </cell>
          <cell r="E2803" t="str">
            <v>LIQUIDADO</v>
          </cell>
          <cell r="F2803"/>
          <cell r="G2803" t="str">
            <v>PERSONAL</v>
          </cell>
          <cell r="H2803" t="str">
            <v>Marcela Lopez Munoz</v>
          </cell>
          <cell r="I2803"/>
          <cell r="J2803" t="str">
            <v>GUILLERMINA</v>
          </cell>
          <cell r="K2803" t="str">
            <v>RAMIREZ</v>
          </cell>
          <cell r="L2803" t="str">
            <v>GARCIA</v>
          </cell>
          <cell r="M2803">
            <v>6000</v>
          </cell>
          <cell r="N2803">
            <v>4.5199999999999996</v>
          </cell>
          <cell r="O2803" t="str">
            <v>CATORCENAL</v>
          </cell>
          <cell r="P2803">
            <v>40408</v>
          </cell>
        </row>
        <row r="2804">
          <cell r="B2804">
            <v>2884</v>
          </cell>
          <cell r="C2804"/>
          <cell r="D2804" t="str">
            <v>B</v>
          </cell>
          <cell r="E2804" t="str">
            <v>LIQUIDADO</v>
          </cell>
          <cell r="F2804"/>
          <cell r="G2804" t="str">
            <v>PERSONAL</v>
          </cell>
          <cell r="H2804" t="str">
            <v>Marcela Lopez Munoz</v>
          </cell>
          <cell r="I2804"/>
          <cell r="J2804" t="str">
            <v>CLAUDIA</v>
          </cell>
          <cell r="K2804" t="str">
            <v>TELLO</v>
          </cell>
          <cell r="L2804" t="str">
            <v>FLORES</v>
          </cell>
          <cell r="M2804">
            <v>7500</v>
          </cell>
          <cell r="N2804">
            <v>2.2200000000000002</v>
          </cell>
          <cell r="O2804" t="str">
            <v>SEMANAL</v>
          </cell>
          <cell r="P2804">
            <v>40408</v>
          </cell>
        </row>
        <row r="2805">
          <cell r="B2805">
            <v>2885</v>
          </cell>
          <cell r="C2805"/>
          <cell r="D2805" t="str">
            <v>B</v>
          </cell>
          <cell r="E2805" t="str">
            <v>LIQUIDADO</v>
          </cell>
          <cell r="F2805"/>
          <cell r="G2805" t="str">
            <v>PERSONAL</v>
          </cell>
          <cell r="H2805" t="str">
            <v>Marcela Lopez Munoz</v>
          </cell>
          <cell r="I2805"/>
          <cell r="J2805" t="str">
            <v>MARINA</v>
          </cell>
          <cell r="K2805" t="str">
            <v>RESENDIZ</v>
          </cell>
          <cell r="L2805" t="str">
            <v>JACINTO</v>
          </cell>
          <cell r="M2805">
            <v>4000</v>
          </cell>
          <cell r="N2805">
            <v>2.4</v>
          </cell>
          <cell r="O2805" t="str">
            <v>SEMANAL</v>
          </cell>
          <cell r="P2805">
            <v>40408</v>
          </cell>
        </row>
        <row r="2806">
          <cell r="B2806">
            <v>2886</v>
          </cell>
          <cell r="C2806"/>
          <cell r="D2806" t="str">
            <v>B</v>
          </cell>
          <cell r="E2806" t="str">
            <v>LIQUIDADO</v>
          </cell>
          <cell r="F2806"/>
          <cell r="G2806" t="str">
            <v>PERSONAL</v>
          </cell>
          <cell r="H2806" t="str">
            <v>Marcela Lopez Munoz</v>
          </cell>
          <cell r="I2806"/>
          <cell r="J2806" t="str">
            <v>EMA</v>
          </cell>
          <cell r="K2806" t="str">
            <v>JIMENEZ</v>
          </cell>
          <cell r="L2806" t="str">
            <v>CORTEZ</v>
          </cell>
          <cell r="M2806">
            <v>6500</v>
          </cell>
          <cell r="N2806">
            <v>2.2400000000000002</v>
          </cell>
          <cell r="O2806" t="str">
            <v>SEMANAL</v>
          </cell>
          <cell r="P2806">
            <v>40408</v>
          </cell>
        </row>
        <row r="2807">
          <cell r="B2807">
            <v>2887</v>
          </cell>
          <cell r="C2807"/>
          <cell r="D2807" t="str">
            <v>D</v>
          </cell>
          <cell r="E2807" t="str">
            <v>COBRANZA EXTERNA</v>
          </cell>
          <cell r="F2807"/>
          <cell r="G2807" t="str">
            <v>PERSONAL</v>
          </cell>
          <cell r="H2807" t="str">
            <v>Angelica Tabares Lopez</v>
          </cell>
          <cell r="I2807"/>
          <cell r="J2807" t="str">
            <v>AURORA</v>
          </cell>
          <cell r="K2807" t="str">
            <v>ORTIZ</v>
          </cell>
          <cell r="L2807" t="str">
            <v>CRISANTO</v>
          </cell>
          <cell r="M2807">
            <v>9000</v>
          </cell>
          <cell r="N2807">
            <v>2.17</v>
          </cell>
          <cell r="O2807" t="str">
            <v>SEMANAL</v>
          </cell>
          <cell r="P2807">
            <v>40408</v>
          </cell>
        </row>
        <row r="2808">
          <cell r="B2808">
            <v>2888</v>
          </cell>
          <cell r="C2808"/>
          <cell r="D2808" t="str">
            <v>D</v>
          </cell>
          <cell r="E2808" t="str">
            <v>LIQUIDADO</v>
          </cell>
          <cell r="F2808"/>
          <cell r="G2808" t="str">
            <v>PERSONAL</v>
          </cell>
          <cell r="H2808" t="str">
            <v>Monica Flores Mendoza (colima)</v>
          </cell>
          <cell r="I2808"/>
          <cell r="J2808" t="str">
            <v>RICARDO</v>
          </cell>
          <cell r="K2808" t="str">
            <v>MATA</v>
          </cell>
          <cell r="L2808" t="str">
            <v>RIVERA</v>
          </cell>
          <cell r="M2808">
            <v>10000</v>
          </cell>
          <cell r="N2808">
            <v>2.15</v>
          </cell>
          <cell r="O2808" t="str">
            <v>SEMANAL</v>
          </cell>
          <cell r="P2808">
            <v>40408</v>
          </cell>
        </row>
        <row r="2809">
          <cell r="B2809">
            <v>2889</v>
          </cell>
          <cell r="C2809"/>
          <cell r="D2809" t="str">
            <v>B</v>
          </cell>
          <cell r="E2809" t="str">
            <v>LIQUIDADO</v>
          </cell>
          <cell r="F2809"/>
          <cell r="G2809" t="str">
            <v>PERSONAL</v>
          </cell>
          <cell r="H2809" t="str">
            <v>Marcela Lopez Munoz</v>
          </cell>
          <cell r="I2809"/>
          <cell r="J2809" t="str">
            <v>LORENZA</v>
          </cell>
          <cell r="K2809" t="str">
            <v>Barrios</v>
          </cell>
          <cell r="L2809" t="str">
            <v>Flores</v>
          </cell>
          <cell r="M2809">
            <v>3000</v>
          </cell>
          <cell r="N2809">
            <v>2.2599999999999998</v>
          </cell>
          <cell r="O2809" t="str">
            <v>SEMANAL</v>
          </cell>
          <cell r="P2809">
            <v>40409</v>
          </cell>
        </row>
        <row r="2810">
          <cell r="B2810">
            <v>2890</v>
          </cell>
          <cell r="C2810"/>
          <cell r="D2810" t="str">
            <v>B</v>
          </cell>
          <cell r="E2810" t="str">
            <v>LIQUIDADO</v>
          </cell>
          <cell r="F2810"/>
          <cell r="G2810" t="str">
            <v>PERSONAL</v>
          </cell>
          <cell r="H2810" t="str">
            <v>Angelica Tabares Lopez</v>
          </cell>
          <cell r="I2810"/>
          <cell r="J2810" t="str">
            <v>LEONEL</v>
          </cell>
          <cell r="K2810" t="str">
            <v>MARTINEZ</v>
          </cell>
          <cell r="L2810" t="str">
            <v>CRUZ</v>
          </cell>
          <cell r="M2810">
            <v>9000</v>
          </cell>
          <cell r="N2810">
            <v>3.8</v>
          </cell>
          <cell r="O2810" t="str">
            <v>CATORCENAL</v>
          </cell>
          <cell r="P2810">
            <v>40409</v>
          </cell>
        </row>
        <row r="2811">
          <cell r="B2811">
            <v>2891</v>
          </cell>
          <cell r="C2811"/>
          <cell r="D2811" t="str">
            <v>B</v>
          </cell>
          <cell r="E2811" t="str">
            <v>LIQUIDADO</v>
          </cell>
          <cell r="F2811"/>
          <cell r="G2811" t="str">
            <v>PERSONAL</v>
          </cell>
          <cell r="H2811" t="str">
            <v>Angelica Tabares Lopez</v>
          </cell>
          <cell r="I2811"/>
          <cell r="J2811" t="str">
            <v>ROGELIO</v>
          </cell>
          <cell r="K2811" t="str">
            <v>TORRES</v>
          </cell>
          <cell r="L2811" t="str">
            <v>ESPINOSA</v>
          </cell>
          <cell r="M2811">
            <v>5000</v>
          </cell>
          <cell r="N2811">
            <v>2.33</v>
          </cell>
          <cell r="O2811" t="str">
            <v>SEMANAL</v>
          </cell>
          <cell r="P2811">
            <v>40409</v>
          </cell>
        </row>
        <row r="2812">
          <cell r="B2812">
            <v>2892</v>
          </cell>
          <cell r="C2812"/>
          <cell r="D2812" t="str">
            <v>B</v>
          </cell>
          <cell r="E2812" t="str">
            <v>LIQUIDADO</v>
          </cell>
          <cell r="F2812"/>
          <cell r="G2812" t="str">
            <v>PERSONAL</v>
          </cell>
          <cell r="H2812" t="str">
            <v>Angelica Tabares Lopez</v>
          </cell>
          <cell r="I2812"/>
          <cell r="J2812" t="str">
            <v>FERNANDO</v>
          </cell>
          <cell r="K2812" t="str">
            <v>CASASOLA</v>
          </cell>
          <cell r="L2812" t="str">
            <v>NAVA</v>
          </cell>
          <cell r="M2812">
            <v>9000</v>
          </cell>
          <cell r="N2812">
            <v>2.17</v>
          </cell>
          <cell r="O2812" t="str">
            <v>SEMANAL</v>
          </cell>
          <cell r="P2812">
            <v>40409</v>
          </cell>
        </row>
        <row r="2813">
          <cell r="B2813">
            <v>2893</v>
          </cell>
          <cell r="C2813"/>
          <cell r="D2813" t="str">
            <v>D</v>
          </cell>
          <cell r="E2813" t="str">
            <v>INCOBRABLE</v>
          </cell>
          <cell r="F2813"/>
          <cell r="G2813" t="str">
            <v>PERSONAL</v>
          </cell>
          <cell r="H2813" t="str">
            <v>Josefina Ochoa</v>
          </cell>
          <cell r="I2813"/>
          <cell r="J2813" t="str">
            <v>FRANCISCO</v>
          </cell>
          <cell r="K2813" t="str">
            <v>MARQUEZ</v>
          </cell>
          <cell r="L2813" t="str">
            <v>RODRIGUEZ</v>
          </cell>
          <cell r="M2813">
            <v>3000</v>
          </cell>
          <cell r="N2813">
            <v>2.57</v>
          </cell>
          <cell r="O2813" t="str">
            <v>SEMANAL</v>
          </cell>
          <cell r="P2813">
            <v>40410</v>
          </cell>
        </row>
        <row r="2814">
          <cell r="B2814">
            <v>2894</v>
          </cell>
          <cell r="C2814"/>
          <cell r="D2814" t="str">
            <v>B</v>
          </cell>
          <cell r="E2814" t="str">
            <v>LIQUIDADO</v>
          </cell>
          <cell r="F2814"/>
          <cell r="G2814" t="str">
            <v>PERSONAL</v>
          </cell>
          <cell r="H2814" t="str">
            <v>Marcela Lopez Munoz</v>
          </cell>
          <cell r="I2814"/>
          <cell r="J2814" t="str">
            <v>JOSE RAFAEL</v>
          </cell>
          <cell r="K2814" t="str">
            <v>GASCA</v>
          </cell>
          <cell r="L2814" t="str">
            <v>GARCIA</v>
          </cell>
          <cell r="M2814">
            <v>3000</v>
          </cell>
          <cell r="N2814">
            <v>2.57</v>
          </cell>
          <cell r="O2814" t="str">
            <v>SEMANAL</v>
          </cell>
          <cell r="P2814">
            <v>40410</v>
          </cell>
        </row>
        <row r="2815">
          <cell r="B2815">
            <v>2895</v>
          </cell>
          <cell r="C2815"/>
          <cell r="D2815" t="str">
            <v>C</v>
          </cell>
          <cell r="E2815" t="str">
            <v>LIQUIDADO</v>
          </cell>
          <cell r="F2815"/>
          <cell r="G2815" t="str">
            <v>PERSONAL</v>
          </cell>
          <cell r="H2815" t="str">
            <v>Marcela Lopez Munoz</v>
          </cell>
          <cell r="I2815"/>
          <cell r="J2815" t="str">
            <v>LUCIA</v>
          </cell>
          <cell r="K2815" t="str">
            <v>SANTIAGO</v>
          </cell>
          <cell r="L2815" t="str">
            <v>REYES</v>
          </cell>
          <cell r="M2815">
            <v>5000</v>
          </cell>
          <cell r="N2815">
            <v>2.33</v>
          </cell>
          <cell r="O2815" t="str">
            <v>SEMANAL</v>
          </cell>
          <cell r="P2815">
            <v>40410</v>
          </cell>
        </row>
        <row r="2816">
          <cell r="B2816">
            <v>2896</v>
          </cell>
          <cell r="C2816"/>
          <cell r="D2816" t="str">
            <v>D</v>
          </cell>
          <cell r="E2816" t="str">
            <v>LIQUIDADO</v>
          </cell>
          <cell r="F2816"/>
          <cell r="G2816" t="str">
            <v>PERSONAL</v>
          </cell>
          <cell r="H2816" t="str">
            <v>Josefina Ochoa</v>
          </cell>
          <cell r="I2816"/>
          <cell r="J2816" t="str">
            <v>GABRIELA</v>
          </cell>
          <cell r="K2816" t="str">
            <v>GALICIA</v>
          </cell>
          <cell r="L2816" t="str">
            <v>HERNANDEZ</v>
          </cell>
          <cell r="M2816">
            <v>13000</v>
          </cell>
          <cell r="N2816">
            <v>2.06</v>
          </cell>
          <cell r="O2816" t="str">
            <v>SEMANAL</v>
          </cell>
          <cell r="P2816">
            <v>40410</v>
          </cell>
        </row>
        <row r="2817">
          <cell r="B2817">
            <v>2897</v>
          </cell>
          <cell r="C2817"/>
          <cell r="D2817" t="str">
            <v>C</v>
          </cell>
          <cell r="E2817" t="str">
            <v>LIQUIDADO</v>
          </cell>
          <cell r="F2817"/>
          <cell r="G2817" t="str">
            <v>PERSONAL</v>
          </cell>
          <cell r="H2817" t="str">
            <v>Marcela Lopez Munoz</v>
          </cell>
          <cell r="I2817"/>
          <cell r="J2817" t="str">
            <v>EVANGELINA</v>
          </cell>
          <cell r="K2817" t="str">
            <v>FLORES</v>
          </cell>
          <cell r="L2817" t="str">
            <v>GONZALEZ</v>
          </cell>
          <cell r="M2817">
            <v>4000</v>
          </cell>
          <cell r="N2817">
            <v>2.4</v>
          </cell>
          <cell r="O2817" t="str">
            <v>SEMANAL</v>
          </cell>
          <cell r="P2817">
            <v>40410</v>
          </cell>
        </row>
        <row r="2818">
          <cell r="B2818">
            <v>2898</v>
          </cell>
          <cell r="C2818"/>
          <cell r="D2818" t="str">
            <v>D</v>
          </cell>
          <cell r="E2818" t="str">
            <v>INCOBRABLE</v>
          </cell>
          <cell r="F2818"/>
          <cell r="G2818" t="str">
            <v>PERSONAL</v>
          </cell>
          <cell r="H2818" t="str">
            <v>Josefina Ochoa</v>
          </cell>
          <cell r="I2818"/>
          <cell r="J2818" t="str">
            <v>MARTHA ELISA</v>
          </cell>
          <cell r="K2818" t="str">
            <v>VICENTE</v>
          </cell>
          <cell r="L2818" t="str">
            <v>GASPAR</v>
          </cell>
          <cell r="M2818">
            <v>10000</v>
          </cell>
          <cell r="N2818">
            <v>2.15</v>
          </cell>
          <cell r="O2818" t="str">
            <v>SEMANAL</v>
          </cell>
          <cell r="P2818">
            <v>40410</v>
          </cell>
        </row>
        <row r="2819">
          <cell r="B2819">
            <v>2899</v>
          </cell>
          <cell r="C2819"/>
          <cell r="D2819" t="str">
            <v>C</v>
          </cell>
          <cell r="E2819" t="str">
            <v>LIQUIDADO</v>
          </cell>
          <cell r="F2819"/>
          <cell r="G2819" t="str">
            <v>PERSONAL</v>
          </cell>
          <cell r="H2819" t="str">
            <v>Administracion</v>
          </cell>
          <cell r="I2819"/>
          <cell r="J2819" t="str">
            <v>COMERCIALIZADORA</v>
          </cell>
          <cell r="K2819" t="str">
            <v>JARQUI</v>
          </cell>
          <cell r="L2819" t="str">
            <v>SA DE CV</v>
          </cell>
          <cell r="M2819">
            <v>50000</v>
          </cell>
          <cell r="N2819">
            <v>3.72</v>
          </cell>
          <cell r="O2819" t="str">
            <v>MENSUAL</v>
          </cell>
          <cell r="P2819">
            <v>40410</v>
          </cell>
        </row>
        <row r="2820">
          <cell r="B2820">
            <v>2900</v>
          </cell>
          <cell r="C2820"/>
          <cell r="D2820" t="str">
            <v>B</v>
          </cell>
          <cell r="E2820" t="str">
            <v>LIQUIDADO</v>
          </cell>
          <cell r="F2820"/>
          <cell r="G2820" t="str">
            <v>PERSONAL</v>
          </cell>
          <cell r="H2820" t="str">
            <v>Josefina Ochoa</v>
          </cell>
          <cell r="I2820"/>
          <cell r="J2820" t="str">
            <v>NANCY</v>
          </cell>
          <cell r="K2820" t="str">
            <v>FLORES</v>
          </cell>
          <cell r="L2820" t="str">
            <v>COBOS</v>
          </cell>
          <cell r="M2820">
            <v>3000</v>
          </cell>
          <cell r="N2820">
            <v>5.14</v>
          </cell>
          <cell r="O2820" t="str">
            <v>CATORCENAL</v>
          </cell>
          <cell r="P2820">
            <v>40413</v>
          </cell>
        </row>
        <row r="2821">
          <cell r="B2821">
            <v>2901</v>
          </cell>
          <cell r="C2821"/>
          <cell r="D2821" t="str">
            <v>B</v>
          </cell>
          <cell r="E2821" t="str">
            <v>LIQUIDADO</v>
          </cell>
          <cell r="F2821"/>
          <cell r="G2821" t="str">
            <v>PERSONAL</v>
          </cell>
          <cell r="H2821" t="str">
            <v>Josefina Ochoa</v>
          </cell>
          <cell r="I2821"/>
          <cell r="J2821" t="str">
            <v>MIRNA</v>
          </cell>
          <cell r="K2821" t="str">
            <v>LOPEZ</v>
          </cell>
          <cell r="L2821" t="str">
            <v>ORTIZ</v>
          </cell>
          <cell r="M2821">
            <v>4000</v>
          </cell>
          <cell r="N2821">
            <v>2.4</v>
          </cell>
          <cell r="O2821" t="str">
            <v>SEMANAL</v>
          </cell>
          <cell r="P2821">
            <v>40413</v>
          </cell>
        </row>
        <row r="2822">
          <cell r="B2822">
            <v>2902</v>
          </cell>
          <cell r="C2822"/>
          <cell r="D2822" t="str">
            <v>B</v>
          </cell>
          <cell r="E2822" t="str">
            <v>LIQUIDADO</v>
          </cell>
          <cell r="F2822"/>
          <cell r="G2822" t="str">
            <v>PERSONAL</v>
          </cell>
          <cell r="H2822" t="str">
            <v>Marcela Lopez Munoz</v>
          </cell>
          <cell r="I2822"/>
          <cell r="J2822" t="str">
            <v>ROSALINDA</v>
          </cell>
          <cell r="K2822" t="str">
            <v>ESCALANTE</v>
          </cell>
          <cell r="L2822" t="str">
            <v>ARAMBULA</v>
          </cell>
          <cell r="M2822">
            <v>10000</v>
          </cell>
          <cell r="N2822">
            <v>2.15</v>
          </cell>
          <cell r="O2822" t="str">
            <v>SEMANAL</v>
          </cell>
          <cell r="P2822">
            <v>40413</v>
          </cell>
        </row>
        <row r="2823">
          <cell r="B2823">
            <v>2903</v>
          </cell>
          <cell r="C2823"/>
          <cell r="D2823" t="str">
            <v>D</v>
          </cell>
          <cell r="E2823" t="str">
            <v>LIQUIDADO</v>
          </cell>
          <cell r="F2823"/>
          <cell r="G2823" t="str">
            <v>PERSONAL</v>
          </cell>
          <cell r="H2823" t="str">
            <v>Josefina Ochoa</v>
          </cell>
          <cell r="I2823"/>
          <cell r="J2823" t="str">
            <v>ISRAEL</v>
          </cell>
          <cell r="K2823" t="str">
            <v>GARDUNO</v>
          </cell>
          <cell r="L2823" t="str">
            <v>SANDOVAL</v>
          </cell>
          <cell r="M2823">
            <v>20000</v>
          </cell>
          <cell r="N2823">
            <v>2</v>
          </cell>
          <cell r="O2823" t="str">
            <v>QUINCENAL</v>
          </cell>
          <cell r="P2823">
            <v>40413</v>
          </cell>
        </row>
        <row r="2824">
          <cell r="B2824">
            <v>2904</v>
          </cell>
          <cell r="C2824"/>
          <cell r="D2824" t="str">
            <v>D</v>
          </cell>
          <cell r="E2824" t="str">
            <v>LIQUIDADO</v>
          </cell>
          <cell r="F2824"/>
          <cell r="G2824" t="str">
            <v>PERSONAL</v>
          </cell>
          <cell r="H2824" t="str">
            <v>Marcela Lopez Munoz</v>
          </cell>
          <cell r="I2824"/>
          <cell r="J2824" t="str">
            <v>OSCAR</v>
          </cell>
          <cell r="K2824" t="str">
            <v>GONZALEZ</v>
          </cell>
          <cell r="L2824" t="str">
            <v>BECERRA</v>
          </cell>
          <cell r="M2824">
            <v>4000</v>
          </cell>
          <cell r="N2824">
            <v>2.4</v>
          </cell>
          <cell r="O2824" t="str">
            <v>SEMANAL</v>
          </cell>
          <cell r="P2824">
            <v>40413</v>
          </cell>
        </row>
        <row r="2825">
          <cell r="B2825">
            <v>2905</v>
          </cell>
          <cell r="C2825"/>
          <cell r="D2825" t="str">
            <v>D</v>
          </cell>
          <cell r="E2825" t="str">
            <v>LIQUIDADO</v>
          </cell>
          <cell r="F2825"/>
          <cell r="G2825" t="str">
            <v>PERSONAL</v>
          </cell>
          <cell r="H2825" t="str">
            <v>Administracion</v>
          </cell>
          <cell r="I2825"/>
          <cell r="J2825" t="str">
            <v>JAVIER ARTURO FONCERRADA SANCHEZ, REPRESENTANTE LEGAL,</v>
          </cell>
          <cell r="K2825" t="str">
            <v>GRUPO FOTESA</v>
          </cell>
          <cell r="L2825" t="str">
            <v>S.A. de C.V.</v>
          </cell>
          <cell r="M2825">
            <v>3750</v>
          </cell>
          <cell r="N2825">
            <v>1.5</v>
          </cell>
          <cell r="O2825" t="str">
            <v>MENSUAL</v>
          </cell>
          <cell r="P2825">
            <v>40413</v>
          </cell>
        </row>
        <row r="2826">
          <cell r="B2826">
            <v>2906</v>
          </cell>
          <cell r="C2826"/>
          <cell r="D2826" t="str">
            <v>B</v>
          </cell>
          <cell r="E2826" t="str">
            <v>LIQUIDADO</v>
          </cell>
          <cell r="F2826"/>
          <cell r="G2826" t="str">
            <v>PERSONAL</v>
          </cell>
          <cell r="H2826" t="str">
            <v>Josefina Ochoa</v>
          </cell>
          <cell r="I2826"/>
          <cell r="J2826" t="str">
            <v>IRMA</v>
          </cell>
          <cell r="K2826" t="str">
            <v>JUAREZ</v>
          </cell>
          <cell r="L2826" t="str">
            <v>ZAPATA</v>
          </cell>
          <cell r="M2826">
            <v>4000</v>
          </cell>
          <cell r="N2826">
            <v>2.12</v>
          </cell>
          <cell r="O2826" t="str">
            <v>SEMANAL</v>
          </cell>
          <cell r="P2826">
            <v>40415</v>
          </cell>
        </row>
        <row r="2827">
          <cell r="B2827">
            <v>2907</v>
          </cell>
          <cell r="C2827"/>
          <cell r="D2827" t="str">
            <v>D</v>
          </cell>
          <cell r="E2827" t="str">
            <v>LIQUIDADO</v>
          </cell>
          <cell r="F2827"/>
          <cell r="G2827" t="str">
            <v>PERSONAL</v>
          </cell>
          <cell r="H2827" t="str">
            <v>Josefina Ochoa</v>
          </cell>
          <cell r="I2827"/>
          <cell r="J2827" t="str">
            <v>JAVIER</v>
          </cell>
          <cell r="K2827" t="str">
            <v>MORQUECHO</v>
          </cell>
          <cell r="L2827" t="str">
            <v>JIMENEZ</v>
          </cell>
          <cell r="M2827">
            <v>8000</v>
          </cell>
          <cell r="N2827">
            <v>1.91</v>
          </cell>
          <cell r="O2827" t="str">
            <v>SEMANAL</v>
          </cell>
          <cell r="P2827">
            <v>40415</v>
          </cell>
        </row>
        <row r="2828">
          <cell r="B2828">
            <v>2908</v>
          </cell>
          <cell r="C2828"/>
          <cell r="D2828" t="str">
            <v>D</v>
          </cell>
          <cell r="E2828" t="str">
            <v>LIQUIDADO</v>
          </cell>
          <cell r="F2828"/>
          <cell r="G2828" t="str">
            <v>PERSONAL</v>
          </cell>
          <cell r="H2828" t="str">
            <v>Josefina Ochoa</v>
          </cell>
          <cell r="I2828"/>
          <cell r="J2828" t="str">
            <v>DAVID</v>
          </cell>
          <cell r="K2828" t="str">
            <v>ALCANTARA</v>
          </cell>
          <cell r="L2828" t="str">
            <v>SANCHEZ</v>
          </cell>
          <cell r="M2828">
            <v>15000</v>
          </cell>
          <cell r="N2828">
            <v>1.78</v>
          </cell>
          <cell r="O2828" t="str">
            <v>SEMANAL</v>
          </cell>
          <cell r="P2828">
            <v>40415</v>
          </cell>
        </row>
        <row r="2829">
          <cell r="B2829">
            <v>2909</v>
          </cell>
          <cell r="C2829"/>
          <cell r="D2829" t="str">
            <v>B</v>
          </cell>
          <cell r="E2829" t="str">
            <v>LIQUIDADO</v>
          </cell>
          <cell r="F2829"/>
          <cell r="G2829" t="str">
            <v>PERSONAL</v>
          </cell>
          <cell r="H2829" t="str">
            <v>Marcela Lopez Munoz</v>
          </cell>
          <cell r="I2829"/>
          <cell r="J2829" t="str">
            <v>JOSE GUSTAVO</v>
          </cell>
          <cell r="K2829" t="str">
            <v>ALEMAN</v>
          </cell>
          <cell r="L2829" t="str">
            <v>MONTERROSAS</v>
          </cell>
          <cell r="M2829">
            <v>6000</v>
          </cell>
          <cell r="N2829">
            <v>1.96</v>
          </cell>
          <cell r="O2829" t="str">
            <v>SEMANAL</v>
          </cell>
          <cell r="P2829">
            <v>40415</v>
          </cell>
        </row>
        <row r="2830">
          <cell r="B2830">
            <v>2910</v>
          </cell>
          <cell r="C2830"/>
          <cell r="D2830" t="str">
            <v>C</v>
          </cell>
          <cell r="E2830" t="str">
            <v>LIQUIDADO</v>
          </cell>
          <cell r="F2830"/>
          <cell r="G2830" t="str">
            <v>PERSONAL</v>
          </cell>
          <cell r="H2830" t="str">
            <v>Marcela Lopez Munoz</v>
          </cell>
          <cell r="I2830"/>
          <cell r="J2830" t="str">
            <v>BRENDA</v>
          </cell>
          <cell r="K2830" t="str">
            <v>CARREON</v>
          </cell>
          <cell r="L2830" t="str">
            <v>SALAS</v>
          </cell>
          <cell r="M2830">
            <v>3000</v>
          </cell>
          <cell r="N2830">
            <v>2.57</v>
          </cell>
          <cell r="O2830" t="str">
            <v>SEMANAL</v>
          </cell>
          <cell r="P2830">
            <v>40415</v>
          </cell>
        </row>
        <row r="2831">
          <cell r="B2831">
            <v>2911</v>
          </cell>
          <cell r="C2831"/>
          <cell r="D2831" t="str">
            <v>A</v>
          </cell>
          <cell r="E2831" t="str">
            <v>LIQUIDADO</v>
          </cell>
          <cell r="F2831"/>
          <cell r="G2831" t="str">
            <v>PERSONAL</v>
          </cell>
          <cell r="H2831" t="str">
            <v>Angelica Tabares Lopez</v>
          </cell>
          <cell r="I2831"/>
          <cell r="J2831" t="str">
            <v>Ismael</v>
          </cell>
          <cell r="K2831" t="str">
            <v>Cortez</v>
          </cell>
          <cell r="L2831" t="str">
            <v>Linares</v>
          </cell>
          <cell r="M2831">
            <v>10000</v>
          </cell>
          <cell r="N2831">
            <v>2.15</v>
          </cell>
          <cell r="O2831" t="str">
            <v>SEMANAL</v>
          </cell>
          <cell r="P2831">
            <v>40415</v>
          </cell>
        </row>
        <row r="2832">
          <cell r="B2832">
            <v>2912</v>
          </cell>
          <cell r="C2832"/>
          <cell r="D2832" t="str">
            <v>D</v>
          </cell>
          <cell r="E2832" t="str">
            <v>LIQUIDADO</v>
          </cell>
          <cell r="F2832"/>
          <cell r="G2832" t="str">
            <v>PERSONAL</v>
          </cell>
          <cell r="H2832" t="str">
            <v>Monica Flores Mendoza (colima)</v>
          </cell>
          <cell r="I2832"/>
          <cell r="J2832" t="str">
            <v>MA GUADALUPE</v>
          </cell>
          <cell r="K2832" t="str">
            <v>CARDENAS</v>
          </cell>
          <cell r="L2832" t="str">
            <v>GALLARDO</v>
          </cell>
          <cell r="M2832">
            <v>7000</v>
          </cell>
          <cell r="N2832">
            <v>2.2599999999999998</v>
          </cell>
          <cell r="O2832" t="str">
            <v>SEMANAL</v>
          </cell>
          <cell r="P2832">
            <v>40415</v>
          </cell>
        </row>
        <row r="2833">
          <cell r="B2833">
            <v>2913</v>
          </cell>
          <cell r="C2833"/>
          <cell r="D2833" t="str">
            <v>D</v>
          </cell>
          <cell r="E2833" t="str">
            <v>LIQUIDADO</v>
          </cell>
          <cell r="F2833"/>
          <cell r="G2833" t="str">
            <v>PERSONAL</v>
          </cell>
          <cell r="H2833" t="str">
            <v>Monica Flores Mendoza (colima)</v>
          </cell>
          <cell r="I2833"/>
          <cell r="J2833" t="str">
            <v>MA GUADALUPE</v>
          </cell>
          <cell r="K2833" t="str">
            <v>COBIAN</v>
          </cell>
          <cell r="L2833" t="str">
            <v>MONTES</v>
          </cell>
          <cell r="M2833">
            <v>5000</v>
          </cell>
          <cell r="N2833">
            <v>2.36</v>
          </cell>
          <cell r="O2833" t="str">
            <v>SEMANAL</v>
          </cell>
          <cell r="P2833">
            <v>40415</v>
          </cell>
        </row>
        <row r="2834">
          <cell r="B2834">
            <v>2914</v>
          </cell>
          <cell r="C2834"/>
          <cell r="D2834" t="str">
            <v>D</v>
          </cell>
          <cell r="E2834" t="str">
            <v>COBRANZA EXTERNA</v>
          </cell>
          <cell r="F2834"/>
          <cell r="G2834" t="str">
            <v>PERSONAL</v>
          </cell>
          <cell r="H2834" t="str">
            <v>Marcela Lopez Munoz</v>
          </cell>
          <cell r="I2834"/>
          <cell r="J2834" t="str">
            <v>GENOVEVA</v>
          </cell>
          <cell r="K2834" t="str">
            <v>RODRIGUEZ</v>
          </cell>
          <cell r="L2834" t="str">
            <v>HUERTA</v>
          </cell>
          <cell r="M2834">
            <v>8000</v>
          </cell>
          <cell r="N2834">
            <v>2.2200000000000002</v>
          </cell>
          <cell r="O2834" t="str">
            <v>SEMANAL</v>
          </cell>
          <cell r="P2834">
            <v>40416</v>
          </cell>
        </row>
        <row r="2835">
          <cell r="B2835">
            <v>2915</v>
          </cell>
          <cell r="C2835"/>
          <cell r="D2835" t="str">
            <v>D</v>
          </cell>
          <cell r="E2835" t="str">
            <v>LIQUIDADO</v>
          </cell>
          <cell r="F2835"/>
          <cell r="G2835" t="str">
            <v>PERSONAL</v>
          </cell>
          <cell r="H2835" t="str">
            <v>Josefina Ochoa</v>
          </cell>
          <cell r="I2835"/>
          <cell r="J2835" t="str">
            <v>ALEJANDRO</v>
          </cell>
          <cell r="K2835" t="str">
            <v>PEREZ</v>
          </cell>
          <cell r="L2835" t="str">
            <v>MENDEZ</v>
          </cell>
          <cell r="M2835">
            <v>5000</v>
          </cell>
          <cell r="N2835">
            <v>2.36</v>
          </cell>
          <cell r="O2835" t="str">
            <v>SEMANAL</v>
          </cell>
          <cell r="P2835">
            <v>40416</v>
          </cell>
        </row>
        <row r="2836">
          <cell r="B2836">
            <v>2916</v>
          </cell>
          <cell r="C2836"/>
          <cell r="D2836" t="str">
            <v>A</v>
          </cell>
          <cell r="E2836" t="str">
            <v>LIQUIDADO</v>
          </cell>
          <cell r="F2836"/>
          <cell r="G2836" t="str">
            <v>PERSONAL</v>
          </cell>
          <cell r="H2836" t="str">
            <v>Administracion</v>
          </cell>
          <cell r="I2836"/>
          <cell r="J2836" t="str">
            <v>ZEN MEDIA INTERNATIONAL S.A. DE C.V.</v>
          </cell>
          <cell r="K2836"/>
          <cell r="L2836" t="str">
            <v>JORGE OSCAR ZUBIRAN GOZALEZ REPRESENTANTE LEGAL</v>
          </cell>
          <cell r="M2836">
            <v>107800</v>
          </cell>
          <cell r="N2836">
            <v>3</v>
          </cell>
          <cell r="O2836" t="str">
            <v>MENSUAL</v>
          </cell>
          <cell r="P2836">
            <v>40416</v>
          </cell>
        </row>
        <row r="2837">
          <cell r="B2837">
            <v>2917</v>
          </cell>
          <cell r="C2837"/>
          <cell r="D2837" t="str">
            <v>D</v>
          </cell>
          <cell r="E2837" t="str">
            <v>LIQUIDADO</v>
          </cell>
          <cell r="F2837"/>
          <cell r="G2837" t="str">
            <v>PERSONAL</v>
          </cell>
          <cell r="H2837" t="str">
            <v>Administracion</v>
          </cell>
          <cell r="I2837"/>
          <cell r="J2837" t="str">
            <v>CLAUDIA MONICA</v>
          </cell>
          <cell r="K2837" t="str">
            <v>FLORES</v>
          </cell>
          <cell r="L2837" t="str">
            <v>MENDOZA</v>
          </cell>
          <cell r="M2837">
            <v>8000</v>
          </cell>
          <cell r="N2837">
            <v>0.95</v>
          </cell>
          <cell r="O2837" t="str">
            <v>CATORCENAL</v>
          </cell>
          <cell r="P2837">
            <v>40416</v>
          </cell>
        </row>
        <row r="2838">
          <cell r="B2838">
            <v>2918</v>
          </cell>
          <cell r="C2838"/>
          <cell r="D2838" t="str">
            <v>D</v>
          </cell>
          <cell r="E2838" t="str">
            <v>LIQUIDADO</v>
          </cell>
          <cell r="F2838"/>
          <cell r="G2838" t="str">
            <v>PERSONAL</v>
          </cell>
          <cell r="H2838" t="str">
            <v>Marcela Lopez Munoz</v>
          </cell>
          <cell r="I2838"/>
          <cell r="J2838" t="str">
            <v>JULIO CESAR</v>
          </cell>
          <cell r="K2838" t="str">
            <v>GARCIA</v>
          </cell>
          <cell r="L2838" t="str">
            <v>ROA</v>
          </cell>
          <cell r="M2838">
            <v>5000</v>
          </cell>
          <cell r="N2838">
            <v>2.36</v>
          </cell>
          <cell r="O2838" t="str">
            <v>SEMANAL</v>
          </cell>
          <cell r="P2838">
            <v>40417</v>
          </cell>
        </row>
        <row r="2839">
          <cell r="B2839">
            <v>2919</v>
          </cell>
          <cell r="C2839"/>
          <cell r="D2839" t="str">
            <v>D</v>
          </cell>
          <cell r="E2839" t="str">
            <v>LIQUIDADO</v>
          </cell>
          <cell r="F2839"/>
          <cell r="G2839" t="str">
            <v>PERSONAL</v>
          </cell>
          <cell r="H2839" t="str">
            <v>Marcela Lopez Munoz</v>
          </cell>
          <cell r="I2839"/>
          <cell r="J2839" t="str">
            <v>MARIA EPIFANIA</v>
          </cell>
          <cell r="K2839" t="str">
            <v>CARRERA</v>
          </cell>
          <cell r="L2839" t="str">
            <v>VASQUEZ</v>
          </cell>
          <cell r="M2839">
            <v>15000</v>
          </cell>
          <cell r="N2839">
            <v>3.59</v>
          </cell>
          <cell r="O2839" t="str">
            <v>CATORCENAL</v>
          </cell>
          <cell r="P2839">
            <v>40417</v>
          </cell>
        </row>
        <row r="2840">
          <cell r="B2840">
            <v>2920</v>
          </cell>
          <cell r="C2840"/>
          <cell r="D2840" t="str">
            <v>D</v>
          </cell>
          <cell r="E2840" t="str">
            <v>LIQUIDADO</v>
          </cell>
          <cell r="F2840"/>
          <cell r="G2840" t="str">
            <v>PERSONAL</v>
          </cell>
          <cell r="H2840" t="str">
            <v>Marcela Lopez Munoz</v>
          </cell>
          <cell r="I2840"/>
          <cell r="J2840" t="str">
            <v>YURIDIA</v>
          </cell>
          <cell r="K2840" t="str">
            <v>DOMINGUEZ</v>
          </cell>
          <cell r="L2840" t="str">
            <v>SANTIAGO</v>
          </cell>
          <cell r="M2840">
            <v>4500</v>
          </cell>
          <cell r="N2840">
            <v>2.39</v>
          </cell>
          <cell r="O2840" t="str">
            <v>SEMANAL</v>
          </cell>
          <cell r="P2840">
            <v>40417</v>
          </cell>
        </row>
        <row r="2841">
          <cell r="B2841">
            <v>2921</v>
          </cell>
          <cell r="C2841"/>
          <cell r="D2841" t="str">
            <v>B</v>
          </cell>
          <cell r="E2841" t="str">
            <v>LIQUIDADO</v>
          </cell>
          <cell r="F2841"/>
          <cell r="G2841" t="str">
            <v>PERSONAL</v>
          </cell>
          <cell r="H2841" t="str">
            <v>Marcela Lopez Munoz</v>
          </cell>
          <cell r="I2841"/>
          <cell r="J2841" t="str">
            <v>BEATRIZ ELIZABETH</v>
          </cell>
          <cell r="K2841" t="str">
            <v>LOPEZ</v>
          </cell>
          <cell r="L2841" t="str">
            <v>MARTINEZ</v>
          </cell>
          <cell r="M2841">
            <v>9000</v>
          </cell>
          <cell r="N2841">
            <v>2.2000000000000002</v>
          </cell>
          <cell r="O2841" t="str">
            <v>SEMANAL</v>
          </cell>
          <cell r="P2841">
            <v>40417</v>
          </cell>
        </row>
        <row r="2842">
          <cell r="B2842">
            <v>2922</v>
          </cell>
          <cell r="C2842"/>
          <cell r="D2842" t="str">
            <v>C</v>
          </cell>
          <cell r="E2842" t="str">
            <v>LIQUIDADO</v>
          </cell>
          <cell r="F2842"/>
          <cell r="G2842" t="str">
            <v>PERSONAL</v>
          </cell>
          <cell r="H2842" t="str">
            <v>Angelica Tabares Lopez</v>
          </cell>
          <cell r="I2842"/>
          <cell r="J2842" t="str">
            <v>MARIA LORENZA</v>
          </cell>
          <cell r="K2842" t="str">
            <v>NONATO</v>
          </cell>
          <cell r="L2842" t="str">
            <v>SANCHEZ</v>
          </cell>
          <cell r="M2842">
            <v>10000</v>
          </cell>
          <cell r="N2842">
            <v>2.15</v>
          </cell>
          <cell r="O2842" t="str">
            <v>SEMANAL</v>
          </cell>
          <cell r="P2842">
            <v>40417</v>
          </cell>
        </row>
        <row r="2843">
          <cell r="B2843">
            <v>2923</v>
          </cell>
          <cell r="C2843"/>
          <cell r="D2843" t="str">
            <v>D</v>
          </cell>
          <cell r="E2843" t="str">
            <v>LIQUIDADO</v>
          </cell>
          <cell r="F2843"/>
          <cell r="G2843" t="str">
            <v>PERSONAL</v>
          </cell>
          <cell r="H2843" t="str">
            <v>Angelica Tabares Lopez</v>
          </cell>
          <cell r="I2843"/>
          <cell r="J2843" t="str">
            <v>LAURA AZUCENA</v>
          </cell>
          <cell r="K2843" t="str">
            <v>PEREZ</v>
          </cell>
          <cell r="L2843" t="str">
            <v>ANACLETO</v>
          </cell>
          <cell r="M2843">
            <v>5000</v>
          </cell>
          <cell r="N2843">
            <v>4.6900000000000004</v>
          </cell>
          <cell r="O2843" t="str">
            <v>CATORCENAL</v>
          </cell>
          <cell r="P2843">
            <v>40417</v>
          </cell>
        </row>
        <row r="2844">
          <cell r="B2844">
            <v>2924</v>
          </cell>
          <cell r="C2844"/>
          <cell r="D2844" t="str">
            <v>B</v>
          </cell>
          <cell r="E2844" t="str">
            <v>LIQUIDADO</v>
          </cell>
          <cell r="F2844"/>
          <cell r="G2844" t="str">
            <v>PERSONAL</v>
          </cell>
          <cell r="H2844" t="str">
            <v>Josefina Ochoa</v>
          </cell>
          <cell r="I2844"/>
          <cell r="J2844" t="str">
            <v>EVELIA</v>
          </cell>
          <cell r="K2844" t="str">
            <v>GONZALEZ</v>
          </cell>
          <cell r="L2844" t="str">
            <v>PEREZ</v>
          </cell>
          <cell r="M2844">
            <v>4000</v>
          </cell>
          <cell r="N2844">
            <v>2.7</v>
          </cell>
          <cell r="O2844" t="str">
            <v>SEMANAL</v>
          </cell>
          <cell r="P2844">
            <v>40417</v>
          </cell>
        </row>
        <row r="2845">
          <cell r="B2845">
            <v>2925</v>
          </cell>
          <cell r="C2845"/>
          <cell r="D2845" t="str">
            <v>D</v>
          </cell>
          <cell r="E2845" t="str">
            <v>LIQUIDADO</v>
          </cell>
          <cell r="F2845"/>
          <cell r="G2845" t="str">
            <v>PERSONAL</v>
          </cell>
          <cell r="H2845" t="str">
            <v>Josefina Ochoa</v>
          </cell>
          <cell r="I2845"/>
          <cell r="J2845" t="str">
            <v>CORAL</v>
          </cell>
          <cell r="K2845" t="str">
            <v>BENITEZ</v>
          </cell>
          <cell r="L2845" t="str">
            <v>PEREZ</v>
          </cell>
          <cell r="M2845">
            <v>8000</v>
          </cell>
          <cell r="N2845">
            <v>2.19</v>
          </cell>
          <cell r="O2845" t="str">
            <v>SEMANAL</v>
          </cell>
          <cell r="P2845">
            <v>40417</v>
          </cell>
        </row>
        <row r="2846">
          <cell r="B2846">
            <v>2926</v>
          </cell>
          <cell r="C2846"/>
          <cell r="D2846" t="str">
            <v>B</v>
          </cell>
          <cell r="E2846" t="str">
            <v>LIQUIDADO</v>
          </cell>
          <cell r="F2846"/>
          <cell r="G2846" t="str">
            <v>PERSONAL</v>
          </cell>
          <cell r="H2846" t="str">
            <v>Josefina Ochoa</v>
          </cell>
          <cell r="I2846"/>
          <cell r="J2846" t="str">
            <v>MIRIAM</v>
          </cell>
          <cell r="K2846" t="str">
            <v>BADILLO</v>
          </cell>
          <cell r="L2846" t="str">
            <v>GARCIA</v>
          </cell>
          <cell r="M2846">
            <v>13000</v>
          </cell>
          <cell r="N2846">
            <v>1</v>
          </cell>
          <cell r="O2846" t="str">
            <v>SEMANAL</v>
          </cell>
          <cell r="P2846">
            <v>40417</v>
          </cell>
        </row>
        <row r="2847">
          <cell r="B2847">
            <v>2927</v>
          </cell>
          <cell r="C2847"/>
          <cell r="D2847" t="str">
            <v>D</v>
          </cell>
          <cell r="E2847" t="str">
            <v>COBRANZA EXTERNA</v>
          </cell>
          <cell r="F2847"/>
          <cell r="G2847" t="str">
            <v>PERSONAL</v>
          </cell>
          <cell r="H2847" t="str">
            <v>Josefina Ochoa</v>
          </cell>
          <cell r="I2847"/>
          <cell r="J2847" t="str">
            <v>LIZBETH</v>
          </cell>
          <cell r="K2847" t="str">
            <v>CASTANEDA</v>
          </cell>
          <cell r="L2847" t="str">
            <v>MENDOZA</v>
          </cell>
          <cell r="M2847">
            <v>6000</v>
          </cell>
          <cell r="N2847">
            <v>2.29</v>
          </cell>
          <cell r="O2847" t="str">
            <v>SEMANAL</v>
          </cell>
          <cell r="P2847">
            <v>40417</v>
          </cell>
        </row>
        <row r="2848">
          <cell r="B2848">
            <v>2928</v>
          </cell>
          <cell r="C2848"/>
          <cell r="D2848" t="str">
            <v>B</v>
          </cell>
          <cell r="E2848" t="str">
            <v>LIQUIDADO</v>
          </cell>
          <cell r="F2848"/>
          <cell r="G2848" t="str">
            <v>PERSONAL</v>
          </cell>
          <cell r="H2848" t="str">
            <v>Josefina Ochoa</v>
          </cell>
          <cell r="I2848"/>
          <cell r="J2848" t="str">
            <v>MARIA DEL ROCIO</v>
          </cell>
          <cell r="K2848" t="str">
            <v>HERNANDEZ</v>
          </cell>
          <cell r="L2848" t="str">
            <v>MARTINEZ</v>
          </cell>
          <cell r="M2848">
            <v>6000</v>
          </cell>
          <cell r="N2848">
            <v>2.29</v>
          </cell>
          <cell r="O2848" t="str">
            <v>SEMANAL</v>
          </cell>
          <cell r="P2848">
            <v>40417</v>
          </cell>
        </row>
        <row r="2849">
          <cell r="B2849">
            <v>2930</v>
          </cell>
          <cell r="C2849"/>
          <cell r="D2849" t="str">
            <v>D</v>
          </cell>
          <cell r="E2849" t="str">
            <v>COBRANZA EXTERNA</v>
          </cell>
          <cell r="F2849"/>
          <cell r="G2849" t="str">
            <v>PERSONAL</v>
          </cell>
          <cell r="H2849" t="str">
            <v>Marcela Lopez Munoz</v>
          </cell>
          <cell r="I2849"/>
          <cell r="J2849" t="str">
            <v>ALEJANDRA</v>
          </cell>
          <cell r="K2849" t="str">
            <v>LOPEZ</v>
          </cell>
          <cell r="L2849" t="str">
            <v>MORALES</v>
          </cell>
          <cell r="M2849">
            <v>6000</v>
          </cell>
          <cell r="N2849">
            <v>2.2599999999999998</v>
          </cell>
          <cell r="O2849" t="str">
            <v>SEMANAL</v>
          </cell>
          <cell r="P2849">
            <v>40417</v>
          </cell>
        </row>
        <row r="2850">
          <cell r="B2850">
            <v>2931</v>
          </cell>
          <cell r="C2850"/>
          <cell r="D2850" t="str">
            <v>D</v>
          </cell>
          <cell r="E2850" t="str">
            <v>COBRANZA EXTERNA</v>
          </cell>
          <cell r="F2850"/>
          <cell r="G2850" t="str">
            <v>PERSONAL</v>
          </cell>
          <cell r="H2850" t="str">
            <v>Josefina Ochoa</v>
          </cell>
          <cell r="I2850"/>
          <cell r="J2850" t="str">
            <v>JOSE ANTONIO</v>
          </cell>
          <cell r="K2850" t="str">
            <v>VARGAS</v>
          </cell>
          <cell r="L2850" t="str">
            <v>ROMERO</v>
          </cell>
          <cell r="M2850">
            <v>8000</v>
          </cell>
          <cell r="N2850">
            <v>2.2200000000000002</v>
          </cell>
          <cell r="O2850" t="str">
            <v>SEMANAL</v>
          </cell>
          <cell r="P2850">
            <v>40417</v>
          </cell>
        </row>
        <row r="2851">
          <cell r="B2851">
            <v>2932</v>
          </cell>
          <cell r="C2851"/>
          <cell r="D2851" t="str">
            <v>B</v>
          </cell>
          <cell r="E2851" t="str">
            <v>LIQUIDADO</v>
          </cell>
          <cell r="F2851"/>
          <cell r="G2851" t="str">
            <v>PERSONAL</v>
          </cell>
          <cell r="H2851" t="str">
            <v>Marcela Lopez Munoz</v>
          </cell>
          <cell r="I2851"/>
          <cell r="J2851" t="str">
            <v>EDELSA GUADALUPE</v>
          </cell>
          <cell r="K2851" t="str">
            <v>GAMINO</v>
          </cell>
          <cell r="L2851" t="str">
            <v>TORRES</v>
          </cell>
          <cell r="M2851">
            <v>10000</v>
          </cell>
          <cell r="N2851">
            <v>2.15</v>
          </cell>
          <cell r="O2851" t="str">
            <v>SEMANAL</v>
          </cell>
          <cell r="P2851">
            <v>40421</v>
          </cell>
        </row>
        <row r="2852">
          <cell r="B2852">
            <v>2933</v>
          </cell>
          <cell r="C2852"/>
          <cell r="D2852" t="str">
            <v>C</v>
          </cell>
          <cell r="E2852" t="str">
            <v>LIQUIDADO</v>
          </cell>
          <cell r="F2852"/>
          <cell r="G2852" t="str">
            <v>PERSONAL</v>
          </cell>
          <cell r="H2852" t="str">
            <v>Josefina Ochoa</v>
          </cell>
          <cell r="I2852"/>
          <cell r="J2852" t="str">
            <v>CLARA</v>
          </cell>
          <cell r="K2852" t="str">
            <v>ESTRADA</v>
          </cell>
          <cell r="L2852" t="str">
            <v>ARMENDARIZ</v>
          </cell>
          <cell r="M2852">
            <v>17000</v>
          </cell>
          <cell r="N2852">
            <v>2.02</v>
          </cell>
          <cell r="O2852" t="str">
            <v>SEMANAL</v>
          </cell>
          <cell r="P2852">
            <v>40421</v>
          </cell>
        </row>
        <row r="2853">
          <cell r="B2853">
            <v>2934</v>
          </cell>
          <cell r="C2853"/>
          <cell r="D2853" t="str">
            <v>A</v>
          </cell>
          <cell r="E2853" t="str">
            <v>LIQUIDADO</v>
          </cell>
          <cell r="F2853"/>
          <cell r="G2853" t="str">
            <v>PERSONAL</v>
          </cell>
          <cell r="H2853" t="str">
            <v>Marcela Lopez Munoz</v>
          </cell>
          <cell r="I2853"/>
          <cell r="J2853" t="str">
            <v>JOSE ANTONIO</v>
          </cell>
          <cell r="K2853" t="str">
            <v>REYES</v>
          </cell>
          <cell r="L2853" t="str">
            <v>ROJAS</v>
          </cell>
          <cell r="M2853">
            <v>40000</v>
          </cell>
          <cell r="N2853">
            <v>1.4430000000000001</v>
          </cell>
          <cell r="O2853" t="str">
            <v>SEMANAL</v>
          </cell>
          <cell r="P2853">
            <v>40421</v>
          </cell>
        </row>
        <row r="2854">
          <cell r="B2854">
            <v>2935</v>
          </cell>
          <cell r="C2854"/>
          <cell r="D2854" t="str">
            <v>B</v>
          </cell>
          <cell r="E2854" t="str">
            <v>LIQUIDADO</v>
          </cell>
          <cell r="F2854"/>
          <cell r="G2854" t="str">
            <v>PERSONAL</v>
          </cell>
          <cell r="H2854" t="str">
            <v>Angelica Tabares Lopez</v>
          </cell>
          <cell r="I2854"/>
          <cell r="J2854" t="str">
            <v>MARIA ELENA</v>
          </cell>
          <cell r="K2854" t="str">
            <v>ELIAS</v>
          </cell>
          <cell r="L2854" t="str">
            <v>OSORNIO</v>
          </cell>
          <cell r="M2854">
            <v>8000</v>
          </cell>
          <cell r="N2854">
            <v>4.38</v>
          </cell>
          <cell r="O2854" t="str">
            <v>CATORCENAL</v>
          </cell>
          <cell r="P2854">
            <v>40421</v>
          </cell>
        </row>
        <row r="2855">
          <cell r="B2855">
            <v>2936</v>
          </cell>
          <cell r="C2855"/>
          <cell r="D2855" t="str">
            <v>D</v>
          </cell>
          <cell r="E2855" t="str">
            <v>LIQUIDADO</v>
          </cell>
          <cell r="F2855"/>
          <cell r="G2855" t="str">
            <v>PERSONAL</v>
          </cell>
          <cell r="H2855" t="str">
            <v>Marcela Lopez Munoz</v>
          </cell>
          <cell r="I2855"/>
          <cell r="J2855" t="str">
            <v>IGNACIO</v>
          </cell>
          <cell r="K2855" t="str">
            <v>MEDINA</v>
          </cell>
          <cell r="L2855" t="str">
            <v>DELGADO</v>
          </cell>
          <cell r="M2855">
            <v>12000</v>
          </cell>
          <cell r="N2855">
            <v>2.06</v>
          </cell>
          <cell r="O2855" t="str">
            <v>SEMANAL</v>
          </cell>
          <cell r="P2855">
            <v>40421</v>
          </cell>
        </row>
        <row r="2856">
          <cell r="B2856">
            <v>2937</v>
          </cell>
          <cell r="C2856"/>
          <cell r="D2856" t="str">
            <v>A</v>
          </cell>
          <cell r="E2856" t="str">
            <v>LIQUIDADO</v>
          </cell>
          <cell r="F2856"/>
          <cell r="G2856" t="str">
            <v>PERSONAL</v>
          </cell>
          <cell r="H2856" t="str">
            <v>Angelica Tabares Lopez</v>
          </cell>
          <cell r="I2856"/>
          <cell r="J2856" t="str">
            <v>ELIZABETH</v>
          </cell>
          <cell r="K2856" t="str">
            <v>RAMIREZ</v>
          </cell>
          <cell r="L2856" t="str">
            <v>HEREDIA</v>
          </cell>
          <cell r="M2856">
            <v>20000</v>
          </cell>
          <cell r="N2856">
            <v>2.1</v>
          </cell>
          <cell r="O2856" t="str">
            <v>SEMANAL</v>
          </cell>
          <cell r="P2856">
            <v>40421</v>
          </cell>
        </row>
        <row r="2857">
          <cell r="B2857">
            <v>2938</v>
          </cell>
          <cell r="C2857"/>
          <cell r="D2857" t="str">
            <v>C</v>
          </cell>
          <cell r="E2857" t="str">
            <v>LIQUIDADO</v>
          </cell>
          <cell r="F2857"/>
          <cell r="G2857" t="str">
            <v>PERSONAL</v>
          </cell>
          <cell r="H2857" t="str">
            <v>Josefina Ochoa</v>
          </cell>
          <cell r="I2857"/>
          <cell r="J2857" t="str">
            <v>JUDITH</v>
          </cell>
          <cell r="K2857" t="str">
            <v>AGUILAR</v>
          </cell>
          <cell r="L2857" t="str">
            <v>VEGA</v>
          </cell>
          <cell r="M2857">
            <v>4000</v>
          </cell>
          <cell r="N2857">
            <v>4.9000000000000004</v>
          </cell>
          <cell r="O2857" t="str">
            <v>CATORCENAL</v>
          </cell>
          <cell r="P2857">
            <v>40421</v>
          </cell>
        </row>
        <row r="2858">
          <cell r="B2858">
            <v>2939</v>
          </cell>
          <cell r="C2858"/>
          <cell r="D2858" t="str">
            <v>B</v>
          </cell>
          <cell r="E2858" t="str">
            <v>LIQUIDADO</v>
          </cell>
          <cell r="F2858"/>
          <cell r="G2858" t="str">
            <v>PERSONAL</v>
          </cell>
          <cell r="H2858" t="str">
            <v>Monica Flores Mendoza (colima)</v>
          </cell>
          <cell r="I2858"/>
          <cell r="J2858" t="str">
            <v>ALBERTO</v>
          </cell>
          <cell r="K2858" t="str">
            <v>MORENO</v>
          </cell>
          <cell r="L2858" t="str">
            <v>VIVAS</v>
          </cell>
          <cell r="M2858">
            <v>9000</v>
          </cell>
          <cell r="N2858">
            <v>2.2000000000000002</v>
          </cell>
          <cell r="O2858" t="str">
            <v>SEMANAL</v>
          </cell>
          <cell r="P2858">
            <v>40421</v>
          </cell>
        </row>
        <row r="2859">
          <cell r="B2859">
            <v>2940</v>
          </cell>
          <cell r="C2859"/>
          <cell r="D2859" t="str">
            <v>C</v>
          </cell>
          <cell r="E2859" t="str">
            <v>LIQUIDADO</v>
          </cell>
          <cell r="F2859"/>
          <cell r="G2859" t="str">
            <v>PERSONAL</v>
          </cell>
          <cell r="H2859" t="str">
            <v>Marcela Lopez Munoz</v>
          </cell>
          <cell r="I2859"/>
          <cell r="J2859" t="str">
            <v>MARICELA</v>
          </cell>
          <cell r="K2859" t="str">
            <v>JAIMES</v>
          </cell>
          <cell r="L2859" t="str">
            <v>CALLADO</v>
          </cell>
          <cell r="M2859">
            <v>10000</v>
          </cell>
          <cell r="N2859">
            <v>2.1800000000000002</v>
          </cell>
          <cell r="O2859" t="str">
            <v>SEMANAL</v>
          </cell>
          <cell r="P2859">
            <v>40422</v>
          </cell>
        </row>
        <row r="2860">
          <cell r="B2860">
            <v>2941</v>
          </cell>
          <cell r="C2860"/>
          <cell r="D2860" t="str">
            <v>B</v>
          </cell>
          <cell r="E2860" t="str">
            <v>LIQUIDADO</v>
          </cell>
          <cell r="F2860"/>
          <cell r="G2860" t="str">
            <v>PERSONAL</v>
          </cell>
          <cell r="H2860" t="str">
            <v>Marcela Lopez Munoz</v>
          </cell>
          <cell r="I2860"/>
          <cell r="J2860" t="str">
            <v>URBANA TERESA</v>
          </cell>
          <cell r="K2860" t="str">
            <v>VITAL</v>
          </cell>
          <cell r="L2860" t="str">
            <v>VAZQUEZ</v>
          </cell>
          <cell r="M2860">
            <v>6000</v>
          </cell>
          <cell r="N2860">
            <v>2.2599999999999998</v>
          </cell>
          <cell r="O2860" t="str">
            <v>SEMANAL</v>
          </cell>
          <cell r="P2860">
            <v>40422</v>
          </cell>
        </row>
        <row r="2861">
          <cell r="B2861">
            <v>2942</v>
          </cell>
          <cell r="C2861"/>
          <cell r="D2861" t="str">
            <v>B</v>
          </cell>
          <cell r="E2861" t="str">
            <v>LIQUIDADO</v>
          </cell>
          <cell r="F2861"/>
          <cell r="G2861" t="str">
            <v>PERSONAL</v>
          </cell>
          <cell r="H2861" t="str">
            <v>Marcela Lopez Munoz</v>
          </cell>
          <cell r="I2861"/>
          <cell r="J2861" t="str">
            <v>ROCIO</v>
          </cell>
          <cell r="K2861" t="str">
            <v>VALDES</v>
          </cell>
          <cell r="L2861" t="str">
            <v>FLORES</v>
          </cell>
          <cell r="M2861">
            <v>5000</v>
          </cell>
          <cell r="N2861">
            <v>2.36</v>
          </cell>
          <cell r="O2861" t="str">
            <v>SEMANAL</v>
          </cell>
          <cell r="P2861">
            <v>40422</v>
          </cell>
        </row>
        <row r="2862">
          <cell r="B2862">
            <v>2943</v>
          </cell>
          <cell r="C2862"/>
          <cell r="D2862" t="str">
            <v>C</v>
          </cell>
          <cell r="E2862" t="str">
            <v>LIQUIDADO</v>
          </cell>
          <cell r="F2862"/>
          <cell r="G2862" t="str">
            <v>PERSONAL</v>
          </cell>
          <cell r="H2862" t="str">
            <v>Marcela Lopez Munoz</v>
          </cell>
          <cell r="I2862"/>
          <cell r="J2862" t="str">
            <v>BERTHA</v>
          </cell>
          <cell r="K2862" t="str">
            <v>MARTINEZ</v>
          </cell>
          <cell r="L2862" t="str">
            <v>HERNANDEZ</v>
          </cell>
          <cell r="M2862">
            <v>5000</v>
          </cell>
          <cell r="N2862">
            <v>4.67</v>
          </cell>
          <cell r="O2862" t="str">
            <v>CATORCENAL</v>
          </cell>
          <cell r="P2862">
            <v>40422</v>
          </cell>
        </row>
        <row r="2863">
          <cell r="B2863">
            <v>2944</v>
          </cell>
          <cell r="C2863"/>
          <cell r="D2863" t="str">
            <v>B</v>
          </cell>
          <cell r="E2863" t="str">
            <v>LIQUIDADO</v>
          </cell>
          <cell r="F2863"/>
          <cell r="G2863" t="str">
            <v>PERSONAL</v>
          </cell>
          <cell r="H2863" t="str">
            <v>Angelica Tabares Lopez</v>
          </cell>
          <cell r="I2863"/>
          <cell r="J2863" t="str">
            <v>MARIA DEL CARMEN</v>
          </cell>
          <cell r="K2863" t="str">
            <v>MURILLO</v>
          </cell>
          <cell r="L2863" t="str">
            <v>JARAMILLO</v>
          </cell>
          <cell r="M2863">
            <v>8000</v>
          </cell>
          <cell r="N2863">
            <v>2.2000000000000002</v>
          </cell>
          <cell r="O2863" t="str">
            <v>SEMANAL</v>
          </cell>
          <cell r="P2863">
            <v>40422</v>
          </cell>
        </row>
        <row r="2864">
          <cell r="B2864">
            <v>2945</v>
          </cell>
          <cell r="C2864"/>
          <cell r="D2864" t="str">
            <v>B</v>
          </cell>
          <cell r="E2864" t="str">
            <v>LIQUIDADO</v>
          </cell>
          <cell r="F2864"/>
          <cell r="G2864" t="str">
            <v>PERSONAL</v>
          </cell>
          <cell r="H2864" t="str">
            <v>Angelica Tabares Lopez</v>
          </cell>
          <cell r="I2864"/>
          <cell r="J2864" t="str">
            <v>JOSE GABRIEL</v>
          </cell>
          <cell r="K2864" t="str">
            <v>CABRERA</v>
          </cell>
          <cell r="L2864" t="str">
            <v>CORONEL</v>
          </cell>
          <cell r="M2864">
            <v>5000</v>
          </cell>
          <cell r="N2864">
            <v>2.0499999999999998</v>
          </cell>
          <cell r="O2864" t="str">
            <v>SEMANAL</v>
          </cell>
          <cell r="P2864">
            <v>40423</v>
          </cell>
        </row>
        <row r="2865">
          <cell r="B2865">
            <v>2946</v>
          </cell>
          <cell r="C2865"/>
          <cell r="D2865" t="str">
            <v>C</v>
          </cell>
          <cell r="E2865" t="str">
            <v>LIQUIDADO</v>
          </cell>
          <cell r="F2865"/>
          <cell r="G2865" t="str">
            <v>PERSONAL</v>
          </cell>
          <cell r="H2865" t="str">
            <v>Angelica Tabares Lopez</v>
          </cell>
          <cell r="I2865"/>
          <cell r="J2865" t="str">
            <v>IRENE</v>
          </cell>
          <cell r="K2865" t="str">
            <v>SANCHEZ</v>
          </cell>
          <cell r="L2865" t="str">
            <v>RAMIREZ</v>
          </cell>
          <cell r="M2865">
            <v>8000</v>
          </cell>
          <cell r="N2865">
            <v>2.2000000000000002</v>
          </cell>
          <cell r="O2865" t="str">
            <v>SEMANAL</v>
          </cell>
          <cell r="P2865">
            <v>40423</v>
          </cell>
        </row>
        <row r="2866">
          <cell r="B2866">
            <v>2947</v>
          </cell>
          <cell r="C2866"/>
          <cell r="D2866" t="str">
            <v>D</v>
          </cell>
          <cell r="E2866" t="str">
            <v>LIQUIDADO</v>
          </cell>
          <cell r="F2866"/>
          <cell r="G2866" t="str">
            <v>PERSONAL</v>
          </cell>
          <cell r="H2866" t="str">
            <v>Josefina Ochoa</v>
          </cell>
          <cell r="I2866"/>
          <cell r="J2866" t="str">
            <v>ALICIA</v>
          </cell>
          <cell r="K2866" t="str">
            <v>GARCIA</v>
          </cell>
          <cell r="L2866" t="str">
            <v>TREJO</v>
          </cell>
          <cell r="M2866">
            <v>4000</v>
          </cell>
          <cell r="N2866">
            <v>2.5</v>
          </cell>
          <cell r="O2866" t="str">
            <v>SEMANAL</v>
          </cell>
          <cell r="P2866">
            <v>40423</v>
          </cell>
        </row>
        <row r="2867">
          <cell r="B2867">
            <v>2948</v>
          </cell>
          <cell r="C2867"/>
          <cell r="D2867" t="str">
            <v>D</v>
          </cell>
          <cell r="E2867" t="str">
            <v>LIQUIDADO</v>
          </cell>
          <cell r="F2867"/>
          <cell r="G2867" t="str">
            <v>PERSONAL</v>
          </cell>
          <cell r="H2867" t="str">
            <v>Marcela Lopez Munoz</v>
          </cell>
          <cell r="I2867"/>
          <cell r="J2867" t="str">
            <v>Maria Guadalupe</v>
          </cell>
          <cell r="K2867" t="str">
            <v>Victoriano</v>
          </cell>
          <cell r="L2867" t="str">
            <v>Monzon</v>
          </cell>
          <cell r="M2867">
            <v>20000</v>
          </cell>
          <cell r="N2867">
            <v>3.51</v>
          </cell>
          <cell r="O2867" t="str">
            <v>CATORCENAL</v>
          </cell>
          <cell r="P2867">
            <v>40423</v>
          </cell>
        </row>
        <row r="2868">
          <cell r="B2868">
            <v>2949</v>
          </cell>
          <cell r="C2868"/>
          <cell r="D2868" t="str">
            <v>A</v>
          </cell>
          <cell r="E2868" t="str">
            <v>LIQUIDADO</v>
          </cell>
          <cell r="F2868"/>
          <cell r="G2868" t="str">
            <v>PERSONAL</v>
          </cell>
          <cell r="H2868" t="str">
            <v>Marcela Lopez Munoz</v>
          </cell>
          <cell r="I2868"/>
          <cell r="J2868" t="str">
            <v>SUSANA</v>
          </cell>
          <cell r="K2868" t="str">
            <v>SANTIAGO</v>
          </cell>
          <cell r="L2868" t="str">
            <v>SANCHEZ</v>
          </cell>
          <cell r="M2868">
            <v>5000</v>
          </cell>
          <cell r="N2868">
            <v>2.34</v>
          </cell>
          <cell r="O2868" t="str">
            <v>SEMANAL</v>
          </cell>
          <cell r="P2868">
            <v>40423</v>
          </cell>
        </row>
        <row r="2869">
          <cell r="B2869">
            <v>2950</v>
          </cell>
          <cell r="C2869"/>
          <cell r="D2869" t="str">
            <v>C</v>
          </cell>
          <cell r="E2869" t="str">
            <v>LIQUIDADO</v>
          </cell>
          <cell r="F2869"/>
          <cell r="G2869" t="str">
            <v>PERSONAL</v>
          </cell>
          <cell r="H2869" t="str">
            <v>Marcela Lopez Munoz</v>
          </cell>
          <cell r="I2869"/>
          <cell r="J2869" t="str">
            <v>GERARDO</v>
          </cell>
          <cell r="K2869" t="str">
            <v>TELLO</v>
          </cell>
          <cell r="L2869" t="str">
            <v>FLORES</v>
          </cell>
          <cell r="M2869">
            <v>9000</v>
          </cell>
          <cell r="N2869">
            <v>2.1800000000000002</v>
          </cell>
          <cell r="O2869" t="str">
            <v>SEMANAL</v>
          </cell>
          <cell r="P2869">
            <v>40423</v>
          </cell>
        </row>
        <row r="2870">
          <cell r="B2870">
            <v>2951</v>
          </cell>
          <cell r="C2870"/>
          <cell r="D2870" t="str">
            <v>B</v>
          </cell>
          <cell r="E2870" t="str">
            <v>LIQUIDADO</v>
          </cell>
          <cell r="F2870"/>
          <cell r="G2870" t="str">
            <v>PERSONAL</v>
          </cell>
          <cell r="H2870" t="str">
            <v>Josefina Ochoa</v>
          </cell>
          <cell r="I2870"/>
          <cell r="J2870" t="str">
            <v>PATRICIA</v>
          </cell>
          <cell r="K2870" t="str">
            <v>VARGAS</v>
          </cell>
          <cell r="L2870" t="str">
            <v>LOZA</v>
          </cell>
          <cell r="M2870">
            <v>5000</v>
          </cell>
          <cell r="N2870">
            <v>2.33</v>
          </cell>
          <cell r="O2870" t="str">
            <v>SEMANAL</v>
          </cell>
          <cell r="P2870">
            <v>40424</v>
          </cell>
        </row>
        <row r="2871">
          <cell r="B2871">
            <v>2952</v>
          </cell>
          <cell r="C2871"/>
          <cell r="D2871" t="str">
            <v>D</v>
          </cell>
          <cell r="E2871" t="str">
            <v>LIQUIDADO</v>
          </cell>
          <cell r="F2871"/>
          <cell r="G2871" t="str">
            <v>PERSONAL</v>
          </cell>
          <cell r="H2871" t="str">
            <v>Monica Flores Mendoza (colima)</v>
          </cell>
          <cell r="I2871"/>
          <cell r="J2871" t="str">
            <v>MA ELIZABETH</v>
          </cell>
          <cell r="K2871" t="str">
            <v>CRUZ</v>
          </cell>
          <cell r="L2871" t="str">
            <v>GODINEZ</v>
          </cell>
          <cell r="M2871">
            <v>3000</v>
          </cell>
          <cell r="N2871">
            <v>2.58</v>
          </cell>
          <cell r="O2871" t="str">
            <v>SEMANAL</v>
          </cell>
          <cell r="P2871">
            <v>40424</v>
          </cell>
        </row>
        <row r="2872">
          <cell r="B2872">
            <v>2953</v>
          </cell>
          <cell r="C2872"/>
          <cell r="D2872" t="str">
            <v>B</v>
          </cell>
          <cell r="E2872" t="str">
            <v>LIQUIDADO</v>
          </cell>
          <cell r="F2872"/>
          <cell r="G2872" t="str">
            <v>PERSONAL</v>
          </cell>
          <cell r="H2872" t="str">
            <v>Marcela Lopez Munoz</v>
          </cell>
          <cell r="I2872"/>
          <cell r="J2872" t="str">
            <v>SARA</v>
          </cell>
          <cell r="K2872" t="str">
            <v>BARRERA</v>
          </cell>
          <cell r="L2872" t="str">
            <v>GARCIA</v>
          </cell>
          <cell r="M2872">
            <v>10000</v>
          </cell>
          <cell r="N2872">
            <v>2.16</v>
          </cell>
          <cell r="O2872" t="str">
            <v>SEMANAL</v>
          </cell>
          <cell r="P2872">
            <v>40424</v>
          </cell>
        </row>
        <row r="2873">
          <cell r="B2873">
            <v>2954</v>
          </cell>
          <cell r="C2873"/>
          <cell r="D2873" t="str">
            <v>B</v>
          </cell>
          <cell r="E2873" t="str">
            <v>LIQUIDADO</v>
          </cell>
          <cell r="F2873"/>
          <cell r="G2873" t="str">
            <v>PERSONAL</v>
          </cell>
          <cell r="H2873" t="str">
            <v>Marcela Lopez Munoz</v>
          </cell>
          <cell r="I2873"/>
          <cell r="J2873" t="str">
            <v>ERNESTINA</v>
          </cell>
          <cell r="K2873" t="str">
            <v>FLORES</v>
          </cell>
          <cell r="L2873" t="str">
            <v>FLORES</v>
          </cell>
          <cell r="M2873">
            <v>5000</v>
          </cell>
          <cell r="N2873">
            <v>2.34</v>
          </cell>
          <cell r="O2873" t="str">
            <v>SEMANAL</v>
          </cell>
          <cell r="P2873">
            <v>40424</v>
          </cell>
        </row>
        <row r="2874">
          <cell r="B2874">
            <v>2955</v>
          </cell>
          <cell r="C2874"/>
          <cell r="D2874" t="str">
            <v>B</v>
          </cell>
          <cell r="E2874" t="str">
            <v>LIQUIDADO</v>
          </cell>
          <cell r="F2874"/>
          <cell r="G2874" t="str">
            <v>PERSONAL</v>
          </cell>
          <cell r="H2874" t="str">
            <v>Marcela Lopez Munoz</v>
          </cell>
          <cell r="I2874"/>
          <cell r="J2874" t="str">
            <v>ANTONIO</v>
          </cell>
          <cell r="K2874" t="str">
            <v>ARABIA</v>
          </cell>
          <cell r="L2874" t="str">
            <v>CRESPO</v>
          </cell>
          <cell r="M2874">
            <v>11000</v>
          </cell>
          <cell r="N2874">
            <v>2.08</v>
          </cell>
          <cell r="O2874" t="str">
            <v>SEMANAL</v>
          </cell>
          <cell r="P2874">
            <v>40424</v>
          </cell>
        </row>
        <row r="2875">
          <cell r="B2875">
            <v>2957</v>
          </cell>
          <cell r="C2875"/>
          <cell r="D2875" t="str">
            <v>C</v>
          </cell>
          <cell r="E2875" t="str">
            <v>LIQUIDADO</v>
          </cell>
          <cell r="F2875"/>
          <cell r="G2875" t="str">
            <v>PERSONAL</v>
          </cell>
          <cell r="H2875" t="str">
            <v>Josefina Ochoa</v>
          </cell>
          <cell r="I2875"/>
          <cell r="J2875" t="str">
            <v>MARIA GUADALUPE</v>
          </cell>
          <cell r="K2875" t="str">
            <v>VALENCIA</v>
          </cell>
          <cell r="L2875" t="str">
            <v>DE LA CRUZ</v>
          </cell>
          <cell r="M2875">
            <v>3000</v>
          </cell>
          <cell r="N2875">
            <v>2.58</v>
          </cell>
          <cell r="O2875" t="str">
            <v>SEMANAL</v>
          </cell>
          <cell r="P2875">
            <v>40424</v>
          </cell>
        </row>
        <row r="2876">
          <cell r="B2876">
            <v>2958</v>
          </cell>
          <cell r="C2876"/>
          <cell r="D2876" t="str">
            <v>D</v>
          </cell>
          <cell r="E2876" t="str">
            <v>COBRANZA EXTERNA</v>
          </cell>
          <cell r="F2876"/>
          <cell r="G2876" t="str">
            <v>PERSONAL</v>
          </cell>
          <cell r="H2876" t="str">
            <v>Administracion</v>
          </cell>
          <cell r="I2876"/>
          <cell r="J2876" t="str">
            <v>Armando</v>
          </cell>
          <cell r="K2876" t="str">
            <v>Fragoso</v>
          </cell>
          <cell r="L2876" t="str">
            <v>Sanchez</v>
          </cell>
          <cell r="M2876">
            <v>10000</v>
          </cell>
          <cell r="N2876">
            <v>2.2999999999999998</v>
          </cell>
          <cell r="O2876" t="str">
            <v>MENSUAL</v>
          </cell>
          <cell r="P2876">
            <v>40424</v>
          </cell>
        </row>
        <row r="2877">
          <cell r="B2877">
            <v>2959</v>
          </cell>
          <cell r="C2877"/>
          <cell r="D2877" t="str">
            <v>D</v>
          </cell>
          <cell r="E2877" t="str">
            <v>COBRANZA EXTERNA</v>
          </cell>
          <cell r="F2877"/>
          <cell r="G2877" t="str">
            <v>PERSONAL</v>
          </cell>
          <cell r="H2877" t="str">
            <v>Marcela Lopez Munoz</v>
          </cell>
          <cell r="I2877"/>
          <cell r="J2877" t="str">
            <v>OTHON</v>
          </cell>
          <cell r="K2877" t="str">
            <v>TORRES</v>
          </cell>
          <cell r="L2877" t="str">
            <v>FLORES</v>
          </cell>
          <cell r="M2877">
            <v>15000</v>
          </cell>
          <cell r="N2877">
            <v>2.0499999999999998</v>
          </cell>
          <cell r="O2877" t="str">
            <v>SEMANAL</v>
          </cell>
          <cell r="P2877">
            <v>40427</v>
          </cell>
        </row>
        <row r="2878">
          <cell r="B2878">
            <v>2960</v>
          </cell>
          <cell r="C2878"/>
          <cell r="D2878" t="str">
            <v>A</v>
          </cell>
          <cell r="E2878" t="str">
            <v>LIQUIDADO</v>
          </cell>
          <cell r="F2878"/>
          <cell r="G2878" t="str">
            <v>PERSONAL</v>
          </cell>
          <cell r="H2878" t="str">
            <v>Marcela Lopez Munoz</v>
          </cell>
          <cell r="I2878"/>
          <cell r="J2878" t="str">
            <v>MARIA DEL ROCIO</v>
          </cell>
          <cell r="K2878" t="str">
            <v>CARRASCO</v>
          </cell>
          <cell r="L2878" t="str">
            <v>TORRES</v>
          </cell>
          <cell r="M2878">
            <v>5000</v>
          </cell>
          <cell r="N2878">
            <v>2.34</v>
          </cell>
          <cell r="O2878" t="str">
            <v>SEMANAL</v>
          </cell>
          <cell r="P2878">
            <v>40427</v>
          </cell>
        </row>
        <row r="2879">
          <cell r="B2879">
            <v>2961</v>
          </cell>
          <cell r="C2879"/>
          <cell r="D2879" t="str">
            <v>B</v>
          </cell>
          <cell r="E2879" t="str">
            <v>LIQUIDADO</v>
          </cell>
          <cell r="F2879"/>
          <cell r="G2879" t="str">
            <v>PERSONAL</v>
          </cell>
          <cell r="H2879" t="str">
            <v>Marcela Lopez Munoz</v>
          </cell>
          <cell r="I2879"/>
          <cell r="J2879" t="str">
            <v>LEOBARDO</v>
          </cell>
          <cell r="K2879" t="str">
            <v>LAZARO</v>
          </cell>
          <cell r="L2879" t="str">
            <v>LOPEZ</v>
          </cell>
          <cell r="M2879">
            <v>5000</v>
          </cell>
          <cell r="N2879">
            <v>2.34</v>
          </cell>
          <cell r="O2879" t="str">
            <v>SEMANAL</v>
          </cell>
          <cell r="P2879">
            <v>40427</v>
          </cell>
        </row>
        <row r="2880">
          <cell r="B2880">
            <v>2962</v>
          </cell>
          <cell r="C2880"/>
          <cell r="D2880" t="str">
            <v>D</v>
          </cell>
          <cell r="E2880" t="str">
            <v>COBRANZA EXTERNA</v>
          </cell>
          <cell r="F2880"/>
          <cell r="G2880" t="str">
            <v>PERSONAL</v>
          </cell>
          <cell r="H2880" t="str">
            <v>Marcela Lopez Munoz</v>
          </cell>
          <cell r="I2880"/>
          <cell r="J2880" t="str">
            <v>ROSA ISELA</v>
          </cell>
          <cell r="K2880" t="str">
            <v>ROJAS</v>
          </cell>
          <cell r="L2880" t="str">
            <v>GARCIA</v>
          </cell>
          <cell r="M2880">
            <v>5000</v>
          </cell>
          <cell r="N2880">
            <v>2.0299999999999998</v>
          </cell>
          <cell r="O2880" t="str">
            <v>SEMANAL</v>
          </cell>
          <cell r="P2880">
            <v>40427</v>
          </cell>
        </row>
        <row r="2881">
          <cell r="B2881">
            <v>2963</v>
          </cell>
          <cell r="C2881"/>
          <cell r="D2881" t="str">
            <v>D</v>
          </cell>
          <cell r="E2881" t="str">
            <v>COBRANZA EXTERNA</v>
          </cell>
          <cell r="F2881"/>
          <cell r="G2881" t="str">
            <v>PERSONAL</v>
          </cell>
          <cell r="H2881" t="str">
            <v>Marcela Lopez Munoz</v>
          </cell>
          <cell r="I2881"/>
          <cell r="J2881" t="str">
            <v>MARIA GUADALUPE</v>
          </cell>
          <cell r="K2881" t="str">
            <v>NAVARRO</v>
          </cell>
          <cell r="L2881" t="str">
            <v>SAUCEDO</v>
          </cell>
          <cell r="M2881">
            <v>10000</v>
          </cell>
          <cell r="N2881">
            <v>4.0599999999999996</v>
          </cell>
          <cell r="O2881" t="str">
            <v>QUINCENAL</v>
          </cell>
          <cell r="P2881">
            <v>40427</v>
          </cell>
        </row>
        <row r="2882">
          <cell r="B2882">
            <v>2964</v>
          </cell>
          <cell r="C2882"/>
          <cell r="D2882" t="str">
            <v>D</v>
          </cell>
          <cell r="E2882" t="str">
            <v>LIQUIDADO</v>
          </cell>
          <cell r="F2882"/>
          <cell r="G2882" t="str">
            <v>PERSONAL</v>
          </cell>
          <cell r="H2882" t="str">
            <v>Josefina Ochoa</v>
          </cell>
          <cell r="I2882"/>
          <cell r="J2882" t="str">
            <v>LILIANA</v>
          </cell>
          <cell r="K2882" t="str">
            <v>SANCHEZ</v>
          </cell>
          <cell r="L2882" t="str">
            <v>HERNANDEZ</v>
          </cell>
          <cell r="M2882">
            <v>3000</v>
          </cell>
          <cell r="N2882">
            <v>2.27</v>
          </cell>
          <cell r="O2882" t="str">
            <v>SEMANAL</v>
          </cell>
          <cell r="P2882">
            <v>40428</v>
          </cell>
        </row>
        <row r="2883">
          <cell r="B2883">
            <v>2965</v>
          </cell>
          <cell r="C2883"/>
          <cell r="D2883" t="str">
            <v>A</v>
          </cell>
          <cell r="E2883" t="str">
            <v>LIQUIDADO</v>
          </cell>
          <cell r="F2883"/>
          <cell r="G2883" t="str">
            <v>PERSONAL</v>
          </cell>
          <cell r="H2883" t="str">
            <v>Marcela Lopez Munoz</v>
          </cell>
          <cell r="I2883"/>
          <cell r="J2883" t="str">
            <v>CARMEN</v>
          </cell>
          <cell r="K2883" t="str">
            <v>MUNDO</v>
          </cell>
          <cell r="L2883" t="str">
            <v>FLORES</v>
          </cell>
          <cell r="M2883">
            <v>10000</v>
          </cell>
          <cell r="N2883">
            <v>4.4000000000000004</v>
          </cell>
          <cell r="O2883" t="str">
            <v>CATORCENAL</v>
          </cell>
          <cell r="P2883">
            <v>40428</v>
          </cell>
        </row>
        <row r="2884">
          <cell r="B2884">
            <v>2966</v>
          </cell>
          <cell r="C2884"/>
          <cell r="D2884" t="str">
            <v>C</v>
          </cell>
          <cell r="E2884" t="str">
            <v>LIQUIDADO</v>
          </cell>
          <cell r="F2884"/>
          <cell r="G2884" t="str">
            <v>PERSONAL</v>
          </cell>
          <cell r="H2884" t="str">
            <v>Marcela Lopez Munoz</v>
          </cell>
          <cell r="I2884"/>
          <cell r="J2884" t="str">
            <v>MARIA DEL PILAR</v>
          </cell>
          <cell r="K2884" t="str">
            <v>SUAREZ</v>
          </cell>
          <cell r="L2884" t="str">
            <v>GARCIA</v>
          </cell>
          <cell r="M2884">
            <v>8000</v>
          </cell>
          <cell r="N2884">
            <v>2.2000000000000002</v>
          </cell>
          <cell r="O2884" t="str">
            <v>SEMANAL</v>
          </cell>
          <cell r="P2884">
            <v>40428</v>
          </cell>
        </row>
        <row r="2885">
          <cell r="B2885">
            <v>2967</v>
          </cell>
          <cell r="C2885"/>
          <cell r="D2885" t="str">
            <v>D</v>
          </cell>
          <cell r="E2885" t="str">
            <v>LIQUIDADO</v>
          </cell>
          <cell r="F2885"/>
          <cell r="G2885" t="str">
            <v>PERSONAL</v>
          </cell>
          <cell r="H2885" t="str">
            <v>Marcela Lopez Munoz</v>
          </cell>
          <cell r="I2885"/>
          <cell r="J2885" t="str">
            <v>MARGARITA</v>
          </cell>
          <cell r="K2885" t="str">
            <v>SANCHEZ</v>
          </cell>
          <cell r="L2885" t="str">
            <v>ROJO</v>
          </cell>
          <cell r="M2885">
            <v>5000</v>
          </cell>
          <cell r="N2885">
            <v>2.34</v>
          </cell>
          <cell r="O2885" t="str">
            <v>SEMANAL</v>
          </cell>
          <cell r="P2885">
            <v>40428</v>
          </cell>
        </row>
        <row r="2886">
          <cell r="B2886">
            <v>2968</v>
          </cell>
          <cell r="C2886"/>
          <cell r="D2886" t="str">
            <v>B</v>
          </cell>
          <cell r="E2886" t="str">
            <v>LIQUIDADO</v>
          </cell>
          <cell r="F2886"/>
          <cell r="G2886" t="str">
            <v>PERSONAL</v>
          </cell>
          <cell r="H2886" t="str">
            <v>Marcela Lopez Munoz</v>
          </cell>
          <cell r="I2886"/>
          <cell r="J2886" t="str">
            <v>PERLA</v>
          </cell>
          <cell r="K2886" t="str">
            <v>GUTIERREZ</v>
          </cell>
          <cell r="L2886" t="str">
            <v>SOSA</v>
          </cell>
          <cell r="M2886">
            <v>13000</v>
          </cell>
          <cell r="N2886">
            <v>2.08</v>
          </cell>
          <cell r="O2886" t="str">
            <v>SEMANAL</v>
          </cell>
          <cell r="P2886">
            <v>40428</v>
          </cell>
        </row>
        <row r="2887">
          <cell r="B2887">
            <v>2969</v>
          </cell>
          <cell r="C2887"/>
          <cell r="D2887" t="str">
            <v>A</v>
          </cell>
          <cell r="E2887" t="str">
            <v>LIQUIDADO</v>
          </cell>
          <cell r="F2887"/>
          <cell r="G2887" t="str">
            <v>PERSONAL</v>
          </cell>
          <cell r="H2887" t="str">
            <v>Marcela Lopez Munoz</v>
          </cell>
          <cell r="I2887"/>
          <cell r="J2887" t="str">
            <v>KARLA EUNICE</v>
          </cell>
          <cell r="K2887" t="str">
            <v>MATA</v>
          </cell>
          <cell r="L2887" t="str">
            <v>SUAREZ</v>
          </cell>
          <cell r="M2887">
            <v>10000</v>
          </cell>
          <cell r="N2887">
            <v>2.16</v>
          </cell>
          <cell r="O2887" t="str">
            <v>SEMANAL</v>
          </cell>
          <cell r="P2887">
            <v>40428</v>
          </cell>
        </row>
        <row r="2888">
          <cell r="B2888">
            <v>2970</v>
          </cell>
          <cell r="C2888"/>
          <cell r="D2888" t="str">
            <v>C</v>
          </cell>
          <cell r="E2888" t="str">
            <v>LIQUIDADO</v>
          </cell>
          <cell r="F2888"/>
          <cell r="G2888" t="str">
            <v>PERSONAL</v>
          </cell>
          <cell r="H2888" t="str">
            <v>Josefina Ochoa</v>
          </cell>
          <cell r="I2888"/>
          <cell r="J2888" t="str">
            <v>JOSE ALFREDO</v>
          </cell>
          <cell r="K2888" t="str">
            <v>HERNANDEZ</v>
          </cell>
          <cell r="L2888" t="str">
            <v>ALVAREZ</v>
          </cell>
          <cell r="M2888">
            <v>15000</v>
          </cell>
          <cell r="N2888">
            <v>1.79</v>
          </cell>
          <cell r="O2888" t="str">
            <v>SEMANAL</v>
          </cell>
          <cell r="P2888">
            <v>40428</v>
          </cell>
        </row>
        <row r="2889">
          <cell r="B2889">
            <v>2971</v>
          </cell>
          <cell r="C2889"/>
          <cell r="D2889" t="str">
            <v>C</v>
          </cell>
          <cell r="E2889" t="str">
            <v>LIQUIDADO</v>
          </cell>
          <cell r="F2889"/>
          <cell r="G2889" t="str">
            <v>PERSONAL</v>
          </cell>
          <cell r="H2889" t="str">
            <v>Josefina Ochoa</v>
          </cell>
          <cell r="I2889"/>
          <cell r="J2889" t="str">
            <v>ANGELICA</v>
          </cell>
          <cell r="K2889" t="str">
            <v>SANCHEZ</v>
          </cell>
          <cell r="L2889" t="str">
            <v>ESPINOSA</v>
          </cell>
          <cell r="M2889">
            <v>11000</v>
          </cell>
          <cell r="N2889">
            <v>2.08</v>
          </cell>
          <cell r="O2889" t="str">
            <v>SEMANAL</v>
          </cell>
          <cell r="P2889">
            <v>40428</v>
          </cell>
        </row>
        <row r="2890">
          <cell r="B2890">
            <v>2972</v>
          </cell>
          <cell r="C2890"/>
          <cell r="D2890" t="str">
            <v>B</v>
          </cell>
          <cell r="E2890" t="str">
            <v>LIQUIDADO</v>
          </cell>
          <cell r="F2890"/>
          <cell r="G2890" t="str">
            <v>PERSONAL</v>
          </cell>
          <cell r="H2890" t="str">
            <v>Josefina Ochoa</v>
          </cell>
          <cell r="I2890"/>
          <cell r="J2890" t="str">
            <v>MARIA ANGELICA</v>
          </cell>
          <cell r="K2890" t="str">
            <v>LOPEZ</v>
          </cell>
          <cell r="L2890" t="str">
            <v>CARINO</v>
          </cell>
          <cell r="M2890">
            <v>7000</v>
          </cell>
          <cell r="N2890">
            <v>2.2400000000000002</v>
          </cell>
          <cell r="O2890" t="str">
            <v>SEMANAL</v>
          </cell>
          <cell r="P2890">
            <v>40428</v>
          </cell>
        </row>
        <row r="2891">
          <cell r="B2891">
            <v>2973</v>
          </cell>
          <cell r="C2891"/>
          <cell r="D2891" t="str">
            <v>D</v>
          </cell>
          <cell r="E2891" t="str">
            <v>INCOBRABLE</v>
          </cell>
          <cell r="F2891"/>
          <cell r="G2891" t="str">
            <v>PERSONAL</v>
          </cell>
          <cell r="H2891" t="str">
            <v>Josefina Ochoa</v>
          </cell>
          <cell r="I2891"/>
          <cell r="J2891" t="str">
            <v>MARTHA GUADALUPE</v>
          </cell>
          <cell r="K2891" t="str">
            <v>ARENAS</v>
          </cell>
          <cell r="L2891" t="str">
            <v>MENDEZ</v>
          </cell>
          <cell r="M2891">
            <v>9000</v>
          </cell>
          <cell r="N2891">
            <v>2.1800000000000002</v>
          </cell>
          <cell r="O2891" t="str">
            <v>SEMANAL</v>
          </cell>
          <cell r="P2891">
            <v>40428</v>
          </cell>
        </row>
        <row r="2892">
          <cell r="B2892">
            <v>2974</v>
          </cell>
          <cell r="C2892"/>
          <cell r="D2892" t="str">
            <v>A</v>
          </cell>
          <cell r="E2892" t="str">
            <v>LIQUIDADO</v>
          </cell>
          <cell r="F2892"/>
          <cell r="G2892" t="str">
            <v>PERSONAL</v>
          </cell>
          <cell r="H2892" t="str">
            <v>Administracion</v>
          </cell>
          <cell r="I2892"/>
          <cell r="J2892" t="str">
            <v>DANIEL</v>
          </cell>
          <cell r="K2892" t="str">
            <v>PALOMO</v>
          </cell>
          <cell r="L2892" t="str">
            <v>NOYOLA</v>
          </cell>
          <cell r="M2892">
            <v>100000</v>
          </cell>
          <cell r="N2892">
            <v>2.08</v>
          </cell>
          <cell r="O2892" t="str">
            <v>MENSUAL</v>
          </cell>
          <cell r="P2892">
            <v>40429</v>
          </cell>
        </row>
        <row r="2893">
          <cell r="B2893">
            <v>2975</v>
          </cell>
          <cell r="C2893"/>
          <cell r="D2893" t="str">
            <v>B</v>
          </cell>
          <cell r="E2893" t="str">
            <v>LIQUIDADO</v>
          </cell>
          <cell r="F2893"/>
          <cell r="G2893" t="str">
            <v>PERSONAL</v>
          </cell>
          <cell r="H2893" t="str">
            <v>Marcela Lopez Munoz</v>
          </cell>
          <cell r="I2893"/>
          <cell r="J2893" t="str">
            <v>EMILIO</v>
          </cell>
          <cell r="K2893" t="str">
            <v>IBARRA</v>
          </cell>
          <cell r="L2893" t="str">
            <v>RAMIREZ</v>
          </cell>
          <cell r="M2893">
            <v>20000</v>
          </cell>
          <cell r="N2893">
            <v>1.78</v>
          </cell>
          <cell r="O2893" t="str">
            <v>SEMANAL</v>
          </cell>
          <cell r="P2893">
            <v>40429</v>
          </cell>
        </row>
        <row r="2894">
          <cell r="B2894">
            <v>2976</v>
          </cell>
          <cell r="C2894"/>
          <cell r="D2894" t="str">
            <v>B</v>
          </cell>
          <cell r="E2894" t="str">
            <v>LIQUIDADO</v>
          </cell>
          <cell r="F2894"/>
          <cell r="G2894" t="str">
            <v>PERSONAL</v>
          </cell>
          <cell r="H2894" t="str">
            <v>Marcela Lopez Munoz</v>
          </cell>
          <cell r="I2894"/>
          <cell r="J2894" t="str">
            <v>VIRIDIANA NATALI</v>
          </cell>
          <cell r="K2894" t="str">
            <v>CAMPOS</v>
          </cell>
          <cell r="L2894" t="str">
            <v>ESCALANTE</v>
          </cell>
          <cell r="M2894">
            <v>6000</v>
          </cell>
          <cell r="N2894">
            <v>2.27</v>
          </cell>
          <cell r="O2894" t="str">
            <v>SEMANAL</v>
          </cell>
          <cell r="P2894">
            <v>40429</v>
          </cell>
        </row>
        <row r="2895">
          <cell r="B2895">
            <v>2977</v>
          </cell>
          <cell r="C2895"/>
          <cell r="D2895" t="str">
            <v>D</v>
          </cell>
          <cell r="E2895" t="str">
            <v>LIQUIDADO</v>
          </cell>
          <cell r="F2895"/>
          <cell r="G2895" t="str">
            <v>PERSONAL</v>
          </cell>
          <cell r="H2895" t="str">
            <v>Josefina Ochoa</v>
          </cell>
          <cell r="I2895"/>
          <cell r="J2895" t="str">
            <v>ELIZABETH</v>
          </cell>
          <cell r="K2895" t="str">
            <v>JIMENEZ</v>
          </cell>
          <cell r="L2895" t="str">
            <v>GARCIA</v>
          </cell>
          <cell r="M2895">
            <v>10000</v>
          </cell>
          <cell r="N2895">
            <v>2.16</v>
          </cell>
          <cell r="O2895" t="str">
            <v>SEMANAL</v>
          </cell>
          <cell r="P2895">
            <v>40429</v>
          </cell>
        </row>
        <row r="2896">
          <cell r="B2896">
            <v>2979</v>
          </cell>
          <cell r="C2896"/>
          <cell r="D2896" t="str">
            <v>C</v>
          </cell>
          <cell r="E2896" t="str">
            <v>LIQUIDADO</v>
          </cell>
          <cell r="F2896"/>
          <cell r="G2896" t="str">
            <v>PERSONAL</v>
          </cell>
          <cell r="H2896" t="str">
            <v>Josefina Ochoa</v>
          </cell>
          <cell r="I2896"/>
          <cell r="J2896" t="str">
            <v>LEONARDO</v>
          </cell>
          <cell r="K2896" t="str">
            <v>ALVAREZ</v>
          </cell>
          <cell r="L2896" t="str">
            <v>MARTINEZ</v>
          </cell>
          <cell r="M2896">
            <v>5000</v>
          </cell>
          <cell r="N2896">
            <v>2.34</v>
          </cell>
          <cell r="O2896" t="str">
            <v>SEMANAL</v>
          </cell>
          <cell r="P2896">
            <v>40429</v>
          </cell>
        </row>
        <row r="2897">
          <cell r="B2897">
            <v>2980</v>
          </cell>
          <cell r="C2897"/>
          <cell r="D2897" t="str">
            <v>B</v>
          </cell>
          <cell r="E2897" t="str">
            <v>LIQUIDADO</v>
          </cell>
          <cell r="F2897"/>
          <cell r="G2897" t="str">
            <v>PERSONAL</v>
          </cell>
          <cell r="H2897" t="str">
            <v>Monica Flores Mendoza (colima)</v>
          </cell>
          <cell r="I2897"/>
          <cell r="J2897" t="str">
            <v>MARIA ISIDORA</v>
          </cell>
          <cell r="K2897" t="str">
            <v>ABREU</v>
          </cell>
          <cell r="L2897" t="str">
            <v>TRUJILLO</v>
          </cell>
          <cell r="M2897">
            <v>10000</v>
          </cell>
          <cell r="N2897">
            <v>2.16</v>
          </cell>
          <cell r="O2897" t="str">
            <v>SEMANAL</v>
          </cell>
          <cell r="P2897">
            <v>40429</v>
          </cell>
        </row>
        <row r="2898">
          <cell r="B2898">
            <v>2981</v>
          </cell>
          <cell r="C2898"/>
          <cell r="D2898" t="str">
            <v>C</v>
          </cell>
          <cell r="E2898" t="str">
            <v>LIQUIDADO</v>
          </cell>
          <cell r="F2898"/>
          <cell r="G2898" t="str">
            <v>PERSONAL</v>
          </cell>
          <cell r="H2898" t="str">
            <v>Josefina Ochoa</v>
          </cell>
          <cell r="I2898"/>
          <cell r="J2898" t="str">
            <v>OSCAR ESTEBAN</v>
          </cell>
          <cell r="K2898" t="str">
            <v>HERNANDEZ</v>
          </cell>
          <cell r="L2898" t="str">
            <v>DIAZ</v>
          </cell>
          <cell r="M2898">
            <v>13000</v>
          </cell>
          <cell r="N2898">
            <v>1.82</v>
          </cell>
          <cell r="O2898" t="str">
            <v>SEMANAL</v>
          </cell>
          <cell r="P2898">
            <v>40430</v>
          </cell>
        </row>
        <row r="2899">
          <cell r="B2899">
            <v>2982</v>
          </cell>
          <cell r="C2899"/>
          <cell r="D2899" t="str">
            <v>D</v>
          </cell>
          <cell r="E2899" t="str">
            <v>LIQUIDADO</v>
          </cell>
          <cell r="F2899"/>
          <cell r="G2899" t="str">
            <v>PERSONAL</v>
          </cell>
          <cell r="H2899" t="str">
            <v>Marcela Lopez Munoz</v>
          </cell>
          <cell r="I2899"/>
          <cell r="J2899" t="str">
            <v>MARIA DE LOS ANGELES</v>
          </cell>
          <cell r="K2899" t="str">
            <v>PAREDES</v>
          </cell>
          <cell r="L2899" t="str">
            <v>CHAVEZ</v>
          </cell>
          <cell r="M2899">
            <v>15000</v>
          </cell>
          <cell r="N2899">
            <v>2.0499999999999998</v>
          </cell>
          <cell r="O2899" t="str">
            <v>SEMANAL</v>
          </cell>
          <cell r="P2899">
            <v>40430</v>
          </cell>
        </row>
        <row r="2900">
          <cell r="B2900">
            <v>2983</v>
          </cell>
          <cell r="C2900"/>
          <cell r="D2900" t="str">
            <v>C</v>
          </cell>
          <cell r="E2900" t="str">
            <v>LIQUIDADO</v>
          </cell>
          <cell r="F2900"/>
          <cell r="G2900" t="str">
            <v>PERSONAL</v>
          </cell>
          <cell r="H2900" t="str">
            <v>Josefina Ochoa</v>
          </cell>
          <cell r="I2900"/>
          <cell r="J2900" t="str">
            <v>LAURA ALICIA</v>
          </cell>
          <cell r="K2900" t="str">
            <v>TENA</v>
          </cell>
          <cell r="L2900" t="str">
            <v>SALAZAR</v>
          </cell>
          <cell r="M2900">
            <v>10000</v>
          </cell>
          <cell r="N2900">
            <v>2.16</v>
          </cell>
          <cell r="O2900" t="str">
            <v>SEMANAL</v>
          </cell>
          <cell r="P2900">
            <v>40430</v>
          </cell>
        </row>
        <row r="2901">
          <cell r="B2901">
            <v>2984</v>
          </cell>
          <cell r="C2901"/>
          <cell r="D2901" t="str">
            <v>C</v>
          </cell>
          <cell r="E2901" t="str">
            <v>LIQUIDADO</v>
          </cell>
          <cell r="F2901"/>
          <cell r="G2901" t="str">
            <v>PERSONAL</v>
          </cell>
          <cell r="H2901" t="str">
            <v>Josefina Ochoa</v>
          </cell>
          <cell r="I2901"/>
          <cell r="J2901" t="str">
            <v>MARIO</v>
          </cell>
          <cell r="K2901" t="str">
            <v>UBALDO</v>
          </cell>
          <cell r="L2901" t="str">
            <v>POZOS</v>
          </cell>
          <cell r="M2901">
            <v>18000</v>
          </cell>
          <cell r="N2901">
            <v>1.78</v>
          </cell>
          <cell r="O2901" t="str">
            <v>SEMANAL</v>
          </cell>
          <cell r="P2901">
            <v>40431</v>
          </cell>
        </row>
        <row r="2902">
          <cell r="B2902">
            <v>2985</v>
          </cell>
          <cell r="C2902"/>
          <cell r="D2902" t="str">
            <v>C</v>
          </cell>
          <cell r="E2902" t="str">
            <v>LIQUIDADO</v>
          </cell>
          <cell r="F2902"/>
          <cell r="G2902" t="str">
            <v>PERSONAL</v>
          </cell>
          <cell r="H2902" t="str">
            <v>Josefina Ochoa</v>
          </cell>
          <cell r="I2902"/>
          <cell r="J2902" t="str">
            <v>AIDA</v>
          </cell>
          <cell r="K2902" t="str">
            <v>MOGICA</v>
          </cell>
          <cell r="L2902" t="str">
            <v>SAGAON</v>
          </cell>
          <cell r="M2902">
            <v>15000</v>
          </cell>
          <cell r="N2902">
            <v>1.8</v>
          </cell>
          <cell r="O2902" t="str">
            <v>SEMANAL</v>
          </cell>
          <cell r="P2902">
            <v>40431</v>
          </cell>
        </row>
        <row r="2903">
          <cell r="B2903">
            <v>2986</v>
          </cell>
          <cell r="C2903"/>
          <cell r="D2903" t="str">
            <v>C</v>
          </cell>
          <cell r="E2903" t="str">
            <v>LIQUIDADO</v>
          </cell>
          <cell r="F2903"/>
          <cell r="G2903" t="str">
            <v>PERSONAL</v>
          </cell>
          <cell r="H2903" t="str">
            <v>Josefina Ochoa</v>
          </cell>
          <cell r="I2903"/>
          <cell r="J2903" t="str">
            <v>EVELIA</v>
          </cell>
          <cell r="K2903" t="str">
            <v>GUTIERREZ</v>
          </cell>
          <cell r="L2903" t="str">
            <v>GARCIA</v>
          </cell>
          <cell r="M2903">
            <v>10000</v>
          </cell>
          <cell r="N2903">
            <v>2.16</v>
          </cell>
          <cell r="O2903" t="str">
            <v>SEMANAL</v>
          </cell>
          <cell r="P2903">
            <v>40431</v>
          </cell>
        </row>
        <row r="2904">
          <cell r="B2904">
            <v>2987</v>
          </cell>
          <cell r="C2904"/>
          <cell r="D2904" t="str">
            <v>D</v>
          </cell>
          <cell r="E2904" t="str">
            <v>LIQUIDADO</v>
          </cell>
          <cell r="F2904"/>
          <cell r="G2904" t="str">
            <v>PERSONAL</v>
          </cell>
          <cell r="H2904" t="str">
            <v>Josefina Ochoa</v>
          </cell>
          <cell r="I2904"/>
          <cell r="J2904" t="str">
            <v>LUIS ALBERTO</v>
          </cell>
          <cell r="K2904" t="str">
            <v>MOLINA</v>
          </cell>
          <cell r="L2904" t="str">
            <v>MARTINEZ</v>
          </cell>
          <cell r="M2904">
            <v>6000</v>
          </cell>
          <cell r="N2904">
            <v>2.27</v>
          </cell>
          <cell r="O2904" t="str">
            <v>SEMANAL</v>
          </cell>
          <cell r="P2904">
            <v>40431</v>
          </cell>
        </row>
        <row r="2905">
          <cell r="B2905">
            <v>2988</v>
          </cell>
          <cell r="C2905"/>
          <cell r="D2905" t="str">
            <v>D</v>
          </cell>
          <cell r="E2905" t="str">
            <v>COBRANZA EXTERNA</v>
          </cell>
          <cell r="F2905"/>
          <cell r="G2905" t="str">
            <v>PERSONAL</v>
          </cell>
          <cell r="H2905" t="str">
            <v>Josefina Ochoa</v>
          </cell>
          <cell r="I2905"/>
          <cell r="J2905" t="str">
            <v>JOSE ALBERTO</v>
          </cell>
          <cell r="K2905" t="str">
            <v>MENDOZA</v>
          </cell>
          <cell r="L2905" t="str">
            <v>MARTINEZ</v>
          </cell>
          <cell r="M2905">
            <v>5000</v>
          </cell>
          <cell r="N2905">
            <v>2.34</v>
          </cell>
          <cell r="O2905" t="str">
            <v>SEMANAL</v>
          </cell>
          <cell r="P2905">
            <v>40431</v>
          </cell>
        </row>
        <row r="2906">
          <cell r="B2906">
            <v>2989</v>
          </cell>
          <cell r="C2906"/>
          <cell r="D2906" t="str">
            <v>D</v>
          </cell>
          <cell r="E2906" t="str">
            <v>LIQUIDADO</v>
          </cell>
          <cell r="F2906"/>
          <cell r="G2906" t="str">
            <v>PERSONAL</v>
          </cell>
          <cell r="H2906" t="str">
            <v>Josefina Ochoa</v>
          </cell>
          <cell r="I2906"/>
          <cell r="J2906" t="str">
            <v>PRISCILA IMELDA</v>
          </cell>
          <cell r="K2906" t="str">
            <v>ESPITIA</v>
          </cell>
          <cell r="L2906" t="str">
            <v>VAZQUEZ</v>
          </cell>
          <cell r="M2906">
            <v>3000</v>
          </cell>
          <cell r="N2906">
            <v>2.58</v>
          </cell>
          <cell r="O2906" t="str">
            <v>SEMANAL</v>
          </cell>
          <cell r="P2906">
            <v>40431</v>
          </cell>
        </row>
        <row r="2907">
          <cell r="B2907">
            <v>2991</v>
          </cell>
          <cell r="C2907"/>
          <cell r="D2907" t="str">
            <v>B</v>
          </cell>
          <cell r="E2907" t="str">
            <v>LIQUIDADO</v>
          </cell>
          <cell r="F2907"/>
          <cell r="G2907" t="str">
            <v>PERSONAL</v>
          </cell>
          <cell r="H2907" t="str">
            <v>Josefina Ochoa</v>
          </cell>
          <cell r="I2907"/>
          <cell r="J2907" t="str">
            <v>HAYDEE</v>
          </cell>
          <cell r="K2907" t="str">
            <v>HERNANDEZ</v>
          </cell>
          <cell r="L2907" t="str">
            <v>FLORES</v>
          </cell>
          <cell r="M2907">
            <v>10000</v>
          </cell>
          <cell r="N2907">
            <v>2.16</v>
          </cell>
          <cell r="O2907" t="str">
            <v>SEMANAL</v>
          </cell>
          <cell r="P2907">
            <v>40431</v>
          </cell>
        </row>
        <row r="2908">
          <cell r="B2908">
            <v>2992</v>
          </cell>
          <cell r="C2908"/>
          <cell r="D2908" t="str">
            <v>B</v>
          </cell>
          <cell r="E2908" t="str">
            <v>LIQUIDADO</v>
          </cell>
          <cell r="F2908"/>
          <cell r="G2908" t="str">
            <v>PERSONAL</v>
          </cell>
          <cell r="H2908" t="str">
            <v>Angelica Tabares Lopez</v>
          </cell>
          <cell r="I2908"/>
          <cell r="J2908" t="str">
            <v>SANDRA DONAJI</v>
          </cell>
          <cell r="K2908" t="str">
            <v>CRUZ</v>
          </cell>
          <cell r="L2908" t="str">
            <v>GOMEZ</v>
          </cell>
          <cell r="M2908">
            <v>9000</v>
          </cell>
          <cell r="N2908">
            <v>2.1800000000000002</v>
          </cell>
          <cell r="O2908" t="str">
            <v>SEMANAL</v>
          </cell>
          <cell r="P2908">
            <v>40431</v>
          </cell>
        </row>
        <row r="2909">
          <cell r="B2909">
            <v>2993</v>
          </cell>
          <cell r="C2909"/>
          <cell r="D2909" t="str">
            <v>C</v>
          </cell>
          <cell r="E2909" t="str">
            <v>LIQUIDADO</v>
          </cell>
          <cell r="F2909"/>
          <cell r="G2909" t="str">
            <v>PERSONAL</v>
          </cell>
          <cell r="H2909" t="str">
            <v>Pedro Solano Quiroz</v>
          </cell>
          <cell r="I2909"/>
          <cell r="J2909" t="str">
            <v>CRISPIN</v>
          </cell>
          <cell r="K2909" t="str">
            <v>GONZALEZ</v>
          </cell>
          <cell r="L2909" t="str">
            <v>GONZALEZ</v>
          </cell>
          <cell r="M2909">
            <v>3000</v>
          </cell>
          <cell r="N2909">
            <v>2.58</v>
          </cell>
          <cell r="O2909" t="str">
            <v>SEMANAL</v>
          </cell>
          <cell r="P2909">
            <v>40431</v>
          </cell>
        </row>
        <row r="2910">
          <cell r="B2910">
            <v>2994</v>
          </cell>
          <cell r="C2910"/>
          <cell r="D2910" t="str">
            <v>B</v>
          </cell>
          <cell r="E2910" t="str">
            <v>LIQUIDADO</v>
          </cell>
          <cell r="F2910"/>
          <cell r="G2910" t="str">
            <v>PERSONAL</v>
          </cell>
          <cell r="H2910" t="str">
            <v>Marcela Lopez Munoz</v>
          </cell>
          <cell r="I2910"/>
          <cell r="J2910" t="str">
            <v>MIRIAM</v>
          </cell>
          <cell r="K2910" t="str">
            <v>NUNEZ</v>
          </cell>
          <cell r="L2910" t="str">
            <v>ZUNIGA</v>
          </cell>
          <cell r="M2910">
            <v>6000</v>
          </cell>
          <cell r="N2910">
            <v>2.27</v>
          </cell>
          <cell r="O2910" t="str">
            <v>SEMANAL</v>
          </cell>
          <cell r="P2910">
            <v>40431</v>
          </cell>
        </row>
        <row r="2911">
          <cell r="B2911">
            <v>2995</v>
          </cell>
          <cell r="C2911"/>
          <cell r="D2911" t="str">
            <v>A</v>
          </cell>
          <cell r="E2911" t="str">
            <v>LIQUIDADO</v>
          </cell>
          <cell r="F2911"/>
          <cell r="G2911" t="str">
            <v>PERSONAL</v>
          </cell>
          <cell r="H2911" t="str">
            <v>Marcela Lopez Munoz</v>
          </cell>
          <cell r="I2911"/>
          <cell r="J2911" t="str">
            <v>MARCO ANTONIO</v>
          </cell>
          <cell r="K2911" t="str">
            <v>BARBOSA</v>
          </cell>
          <cell r="L2911" t="str">
            <v>GALLEGOS</v>
          </cell>
          <cell r="M2911">
            <v>5000</v>
          </cell>
          <cell r="N2911">
            <v>2.34</v>
          </cell>
          <cell r="O2911" t="str">
            <v>SEMANAL</v>
          </cell>
          <cell r="P2911">
            <v>40431</v>
          </cell>
        </row>
        <row r="2912">
          <cell r="B2912">
            <v>2996</v>
          </cell>
          <cell r="C2912"/>
          <cell r="D2912" t="str">
            <v>B</v>
          </cell>
          <cell r="E2912" t="str">
            <v>LIQUIDADO</v>
          </cell>
          <cell r="F2912"/>
          <cell r="G2912" t="str">
            <v>PERSONAL</v>
          </cell>
          <cell r="H2912" t="str">
            <v>Marcela Lopez Munoz</v>
          </cell>
          <cell r="I2912"/>
          <cell r="J2912" t="str">
            <v>ANGELICA</v>
          </cell>
          <cell r="K2912" t="str">
            <v>ZAMUDIO</v>
          </cell>
          <cell r="L2912" t="str">
            <v>MIGUEL</v>
          </cell>
          <cell r="M2912">
            <v>3500</v>
          </cell>
          <cell r="N2912">
            <v>2.57</v>
          </cell>
          <cell r="O2912" t="str">
            <v>SEMANAL</v>
          </cell>
          <cell r="P2912">
            <v>40431</v>
          </cell>
        </row>
        <row r="2913">
          <cell r="B2913">
            <v>2997</v>
          </cell>
          <cell r="C2913"/>
          <cell r="D2913" t="str">
            <v>C</v>
          </cell>
          <cell r="E2913" t="str">
            <v>LIQUIDADO</v>
          </cell>
          <cell r="F2913"/>
          <cell r="G2913" t="str">
            <v>PERSONAL</v>
          </cell>
          <cell r="H2913" t="str">
            <v>Marcela Lopez Munoz</v>
          </cell>
          <cell r="I2913"/>
          <cell r="J2913" t="str">
            <v>JUANA MARIA</v>
          </cell>
          <cell r="K2913" t="str">
            <v>GARCIA</v>
          </cell>
          <cell r="L2913" t="str">
            <v>MARTINEZ</v>
          </cell>
          <cell r="M2913">
            <v>5000</v>
          </cell>
          <cell r="N2913">
            <v>2.34</v>
          </cell>
          <cell r="O2913" t="str">
            <v>SEMANAL</v>
          </cell>
          <cell r="P2913">
            <v>40431</v>
          </cell>
        </row>
        <row r="2914">
          <cell r="B2914">
            <v>2998</v>
          </cell>
          <cell r="C2914"/>
          <cell r="D2914" t="str">
            <v>D</v>
          </cell>
          <cell r="E2914" t="str">
            <v>LIQUIDADO</v>
          </cell>
          <cell r="F2914"/>
          <cell r="G2914" t="str">
            <v>PERSONAL</v>
          </cell>
          <cell r="H2914" t="str">
            <v>Marcela Lopez Munoz</v>
          </cell>
          <cell r="I2914"/>
          <cell r="J2914" t="str">
            <v>MARIA DEL SOCORRO</v>
          </cell>
          <cell r="K2914" t="str">
            <v>RODRIGUEZ</v>
          </cell>
          <cell r="L2914" t="str">
            <v>GONZALEZ</v>
          </cell>
          <cell r="M2914">
            <v>3000</v>
          </cell>
          <cell r="N2914">
            <v>2.58</v>
          </cell>
          <cell r="O2914" t="str">
            <v>SEMANAL</v>
          </cell>
          <cell r="P2914">
            <v>40434</v>
          </cell>
        </row>
        <row r="2915">
          <cell r="B2915">
            <v>2999</v>
          </cell>
          <cell r="C2915"/>
          <cell r="D2915" t="str">
            <v>B</v>
          </cell>
          <cell r="E2915" t="str">
            <v>LIQUIDADO</v>
          </cell>
          <cell r="F2915"/>
          <cell r="G2915" t="str">
            <v>PERSONAL</v>
          </cell>
          <cell r="H2915" t="str">
            <v>Marcela Lopez Munoz</v>
          </cell>
          <cell r="I2915"/>
          <cell r="J2915" t="str">
            <v>JOSEFA</v>
          </cell>
          <cell r="K2915" t="str">
            <v>FLORES</v>
          </cell>
          <cell r="L2915" t="str">
            <v>PADILLA</v>
          </cell>
          <cell r="M2915">
            <v>12000</v>
          </cell>
          <cell r="N2915">
            <v>1.81</v>
          </cell>
          <cell r="O2915" t="str">
            <v>SEMANAL</v>
          </cell>
          <cell r="P2915">
            <v>40434</v>
          </cell>
        </row>
        <row r="2916">
          <cell r="B2916">
            <v>3000</v>
          </cell>
          <cell r="C2916"/>
          <cell r="D2916" t="str">
            <v>D</v>
          </cell>
          <cell r="E2916" t="str">
            <v>LIQUIDADO</v>
          </cell>
          <cell r="F2916"/>
          <cell r="G2916" t="str">
            <v>PERSONAL</v>
          </cell>
          <cell r="H2916" t="str">
            <v>Angelica Tabares Lopez</v>
          </cell>
          <cell r="I2916"/>
          <cell r="J2916" t="str">
            <v>EDGAR</v>
          </cell>
          <cell r="K2916" t="str">
            <v>ORDAZ</v>
          </cell>
          <cell r="L2916" t="str">
            <v>OSNAYA</v>
          </cell>
          <cell r="M2916">
            <v>4000</v>
          </cell>
          <cell r="N2916">
            <v>2.5</v>
          </cell>
          <cell r="O2916" t="str">
            <v>SEMANAL</v>
          </cell>
          <cell r="P2916">
            <v>40434</v>
          </cell>
        </row>
        <row r="2917">
          <cell r="B2917">
            <v>3001</v>
          </cell>
          <cell r="C2917"/>
          <cell r="D2917" t="str">
            <v>C</v>
          </cell>
          <cell r="E2917" t="str">
            <v>LIQUIDADO</v>
          </cell>
          <cell r="F2917"/>
          <cell r="G2917" t="str">
            <v>PERSONAL</v>
          </cell>
          <cell r="H2917" t="str">
            <v>Marcela Lopez Munoz</v>
          </cell>
          <cell r="I2917"/>
          <cell r="J2917" t="str">
            <v>ROGELIO</v>
          </cell>
          <cell r="K2917" t="str">
            <v>HERNANDEZ</v>
          </cell>
          <cell r="L2917" t="str">
            <v>SOSA</v>
          </cell>
          <cell r="M2917">
            <v>9000</v>
          </cell>
          <cell r="N2917">
            <v>2.1800000000000002</v>
          </cell>
          <cell r="O2917" t="str">
            <v>SEMANAL</v>
          </cell>
          <cell r="P2917">
            <v>40435</v>
          </cell>
        </row>
        <row r="2918">
          <cell r="B2918">
            <v>3002</v>
          </cell>
          <cell r="C2918"/>
          <cell r="D2918" t="str">
            <v>D</v>
          </cell>
          <cell r="E2918" t="str">
            <v>COBRANZA EXTERNA</v>
          </cell>
          <cell r="F2918"/>
          <cell r="G2918" t="str">
            <v>PERSONAL</v>
          </cell>
          <cell r="H2918" t="str">
            <v>Marcela Lopez Munoz</v>
          </cell>
          <cell r="I2918"/>
          <cell r="J2918" t="str">
            <v>ERICK</v>
          </cell>
          <cell r="K2918" t="str">
            <v>RODRIGUEZ</v>
          </cell>
          <cell r="L2918" t="str">
            <v>FUNES</v>
          </cell>
          <cell r="M2918">
            <v>12000</v>
          </cell>
          <cell r="N2918">
            <v>2.0699999999999998</v>
          </cell>
          <cell r="O2918" t="str">
            <v>SEMANAL</v>
          </cell>
          <cell r="P2918">
            <v>40435</v>
          </cell>
        </row>
        <row r="2919">
          <cell r="B2919">
            <v>3003</v>
          </cell>
          <cell r="C2919"/>
          <cell r="D2919" t="str">
            <v>C</v>
          </cell>
          <cell r="E2919" t="str">
            <v>LIQUIDADO</v>
          </cell>
          <cell r="F2919"/>
          <cell r="G2919" t="str">
            <v>PERSONAL</v>
          </cell>
          <cell r="H2919" t="str">
            <v>Marcela Lopez Munoz</v>
          </cell>
          <cell r="I2919"/>
          <cell r="J2919" t="str">
            <v>VERO JAQUELIN</v>
          </cell>
          <cell r="K2919" t="str">
            <v>NAVARRO</v>
          </cell>
          <cell r="L2919" t="str">
            <v>RAMIREZ</v>
          </cell>
          <cell r="M2919">
            <v>4000</v>
          </cell>
          <cell r="N2919">
            <v>2.42</v>
          </cell>
          <cell r="O2919" t="str">
            <v>SEMANAL</v>
          </cell>
          <cell r="P2919">
            <v>40435</v>
          </cell>
        </row>
        <row r="2920">
          <cell r="B2920">
            <v>3004</v>
          </cell>
          <cell r="C2920"/>
          <cell r="D2920" t="str">
            <v>C</v>
          </cell>
          <cell r="E2920" t="str">
            <v>LIQUIDADO</v>
          </cell>
          <cell r="F2920"/>
          <cell r="G2920" t="str">
            <v>PERSONAL</v>
          </cell>
          <cell r="H2920" t="str">
            <v>Marcela Lopez Munoz</v>
          </cell>
          <cell r="I2920"/>
          <cell r="J2920" t="str">
            <v>Jose Santiago</v>
          </cell>
          <cell r="K2920" t="str">
            <v>Carbajal</v>
          </cell>
          <cell r="L2920" t="str">
            <v>Islas</v>
          </cell>
          <cell r="M2920">
            <v>12000</v>
          </cell>
          <cell r="N2920">
            <v>1.82</v>
          </cell>
          <cell r="O2920" t="str">
            <v>SEMANAL</v>
          </cell>
          <cell r="P2920">
            <v>40435</v>
          </cell>
        </row>
        <row r="2921">
          <cell r="B2921">
            <v>3005</v>
          </cell>
          <cell r="C2921"/>
          <cell r="D2921" t="str">
            <v>B</v>
          </cell>
          <cell r="E2921" t="str">
            <v>LIQUIDADO</v>
          </cell>
          <cell r="F2921"/>
          <cell r="G2921" t="str">
            <v>PERSONAL</v>
          </cell>
          <cell r="H2921" t="str">
            <v>Josefina Ochoa</v>
          </cell>
          <cell r="I2921"/>
          <cell r="J2921" t="str">
            <v>ROSALIA</v>
          </cell>
          <cell r="K2921" t="str">
            <v>NUNEZ</v>
          </cell>
          <cell r="L2921" t="str">
            <v>AYALA</v>
          </cell>
          <cell r="M2921">
            <v>15000</v>
          </cell>
          <cell r="N2921">
            <v>2.0499999999999998</v>
          </cell>
          <cell r="O2921" t="str">
            <v>SEMANAL</v>
          </cell>
          <cell r="P2921">
            <v>40435</v>
          </cell>
        </row>
        <row r="2922">
          <cell r="B2922">
            <v>3006</v>
          </cell>
          <cell r="C2922"/>
          <cell r="D2922" t="str">
            <v>D</v>
          </cell>
          <cell r="E2922" t="str">
            <v>COBRANZA EXTERNA</v>
          </cell>
          <cell r="F2922"/>
          <cell r="G2922" t="str">
            <v>PERSONAL</v>
          </cell>
          <cell r="H2922" t="str">
            <v>Marcela Lopez Munoz</v>
          </cell>
          <cell r="I2922"/>
          <cell r="J2922" t="str">
            <v>MARIA TERESA</v>
          </cell>
          <cell r="K2922" t="str">
            <v>REYES</v>
          </cell>
          <cell r="L2922" t="str">
            <v>SANCHEZ</v>
          </cell>
          <cell r="M2922">
            <v>30000</v>
          </cell>
          <cell r="N2922">
            <v>1.7</v>
          </cell>
          <cell r="O2922" t="str">
            <v>SEMANAL</v>
          </cell>
          <cell r="P2922">
            <v>40435</v>
          </cell>
        </row>
        <row r="2923">
          <cell r="B2923">
            <v>3007</v>
          </cell>
          <cell r="C2923"/>
          <cell r="D2923" t="str">
            <v>A</v>
          </cell>
          <cell r="E2923" t="str">
            <v>LIQUIDADO</v>
          </cell>
          <cell r="F2923"/>
          <cell r="G2923" t="str">
            <v>PERSONAL</v>
          </cell>
          <cell r="H2923" t="str">
            <v>Marcela Lopez Munoz</v>
          </cell>
          <cell r="I2923"/>
          <cell r="J2923" t="str">
            <v>MARCO ANTONIO</v>
          </cell>
          <cell r="K2923" t="str">
            <v>BARRON</v>
          </cell>
          <cell r="L2923" t="str">
            <v>RODRIGUEZ</v>
          </cell>
          <cell r="M2923">
            <v>10000</v>
          </cell>
          <cell r="N2923">
            <v>2.16</v>
          </cell>
          <cell r="O2923" t="str">
            <v>SEMANAL</v>
          </cell>
          <cell r="P2923">
            <v>40435</v>
          </cell>
        </row>
        <row r="2924">
          <cell r="B2924">
            <v>3008</v>
          </cell>
          <cell r="C2924"/>
          <cell r="D2924" t="str">
            <v>B</v>
          </cell>
          <cell r="E2924" t="str">
            <v>LIQUIDADO</v>
          </cell>
          <cell r="F2924"/>
          <cell r="G2924" t="str">
            <v>PERSONAL</v>
          </cell>
          <cell r="H2924" t="str">
            <v>Marcela Lopez Munoz</v>
          </cell>
          <cell r="I2924"/>
          <cell r="J2924" t="str">
            <v>JAIME RENE</v>
          </cell>
          <cell r="K2924" t="str">
            <v>REBOLLO</v>
          </cell>
          <cell r="L2924" t="str">
            <v>GARCIA</v>
          </cell>
          <cell r="M2924">
            <v>8500</v>
          </cell>
          <cell r="N2924">
            <v>2.1800000000000002</v>
          </cell>
          <cell r="O2924" t="str">
            <v>SEMANAL</v>
          </cell>
          <cell r="P2924">
            <v>40435</v>
          </cell>
        </row>
        <row r="2925">
          <cell r="B2925">
            <v>3009</v>
          </cell>
          <cell r="C2925"/>
          <cell r="D2925" t="str">
            <v>B</v>
          </cell>
          <cell r="E2925" t="str">
            <v>LIQUIDADO</v>
          </cell>
          <cell r="F2925"/>
          <cell r="G2925" t="str">
            <v>PERSONAL</v>
          </cell>
          <cell r="H2925" t="str">
            <v>Angelica Tabares Lopez</v>
          </cell>
          <cell r="I2925"/>
          <cell r="J2925" t="str">
            <v>MARIANA</v>
          </cell>
          <cell r="K2925" t="str">
            <v>GUEVARA</v>
          </cell>
          <cell r="L2925" t="str">
            <v>RODRIGUEZ</v>
          </cell>
          <cell r="M2925">
            <v>9000</v>
          </cell>
          <cell r="N2925">
            <v>2.17</v>
          </cell>
          <cell r="O2925" t="str">
            <v>SEMANAL</v>
          </cell>
          <cell r="P2925">
            <v>40436</v>
          </cell>
        </row>
        <row r="2926">
          <cell r="B2926">
            <v>3010</v>
          </cell>
          <cell r="C2926"/>
          <cell r="D2926" t="str">
            <v>B</v>
          </cell>
          <cell r="E2926" t="str">
            <v>LIQUIDADO</v>
          </cell>
          <cell r="F2926"/>
          <cell r="G2926" t="str">
            <v>PERSONAL</v>
          </cell>
          <cell r="H2926" t="str">
            <v>Angelica Tabares Lopez</v>
          </cell>
          <cell r="I2926"/>
          <cell r="J2926" t="str">
            <v>ANA MARIA</v>
          </cell>
          <cell r="K2926" t="str">
            <v>CASAS</v>
          </cell>
          <cell r="L2926" t="str">
            <v>LOPEZ</v>
          </cell>
          <cell r="M2926">
            <v>8000</v>
          </cell>
          <cell r="N2926">
            <v>2.2000000000000002</v>
          </cell>
          <cell r="O2926" t="str">
            <v>SEMANAL</v>
          </cell>
          <cell r="P2926">
            <v>40436</v>
          </cell>
        </row>
        <row r="2927">
          <cell r="B2927">
            <v>3011</v>
          </cell>
          <cell r="C2927"/>
          <cell r="D2927" t="str">
            <v>C</v>
          </cell>
          <cell r="E2927" t="str">
            <v>LIQUIDADO</v>
          </cell>
          <cell r="F2927"/>
          <cell r="G2927" t="str">
            <v>PERSONAL</v>
          </cell>
          <cell r="H2927" t="str">
            <v>Josefina Ochoa</v>
          </cell>
          <cell r="I2927"/>
          <cell r="J2927" t="str">
            <v>MARIA TERESA</v>
          </cell>
          <cell r="K2927" t="str">
            <v>CASTRO</v>
          </cell>
          <cell r="L2927" t="str">
            <v>IBARRA</v>
          </cell>
          <cell r="M2927">
            <v>5000</v>
          </cell>
          <cell r="N2927">
            <v>2.33</v>
          </cell>
          <cell r="O2927" t="str">
            <v>SEMANAL</v>
          </cell>
          <cell r="P2927">
            <v>40436</v>
          </cell>
        </row>
        <row r="2928">
          <cell r="B2928">
            <v>3012</v>
          </cell>
          <cell r="C2928"/>
          <cell r="D2928" t="str">
            <v>D</v>
          </cell>
          <cell r="E2928" t="str">
            <v>LIQUIDADO</v>
          </cell>
          <cell r="F2928"/>
          <cell r="G2928" t="str">
            <v>PERSONAL</v>
          </cell>
          <cell r="H2928" t="str">
            <v>Josefina Ochoa</v>
          </cell>
          <cell r="I2928"/>
          <cell r="J2928" t="str">
            <v>ALEJANDRO</v>
          </cell>
          <cell r="K2928" t="str">
            <v>MARTINEZ</v>
          </cell>
          <cell r="L2928" t="str">
            <v>LEONEL</v>
          </cell>
          <cell r="M2928">
            <v>13000</v>
          </cell>
          <cell r="N2928">
            <v>2.0699999999999998</v>
          </cell>
          <cell r="O2928" t="str">
            <v>SEMANAL</v>
          </cell>
          <cell r="P2928">
            <v>40436</v>
          </cell>
        </row>
        <row r="2929">
          <cell r="B2929">
            <v>3013</v>
          </cell>
          <cell r="C2929"/>
          <cell r="D2929" t="str">
            <v>A</v>
          </cell>
          <cell r="E2929" t="str">
            <v>LIQUIDADO</v>
          </cell>
          <cell r="F2929"/>
          <cell r="G2929" t="str">
            <v>PERSONAL</v>
          </cell>
          <cell r="H2929" t="str">
            <v>Josefina Ochoa</v>
          </cell>
          <cell r="I2929"/>
          <cell r="J2929" t="str">
            <v>CLAUDIA</v>
          </cell>
          <cell r="K2929" t="str">
            <v>AGUILAR</v>
          </cell>
          <cell r="L2929" t="str">
            <v>SANCHEZ</v>
          </cell>
          <cell r="M2929">
            <v>8000</v>
          </cell>
          <cell r="N2929">
            <v>2.2000000000000002</v>
          </cell>
          <cell r="O2929" t="str">
            <v>SEMANAL</v>
          </cell>
          <cell r="P2929">
            <v>40436</v>
          </cell>
        </row>
        <row r="2930">
          <cell r="B2930">
            <v>3014</v>
          </cell>
          <cell r="C2930"/>
          <cell r="D2930" t="str">
            <v>C</v>
          </cell>
          <cell r="E2930" t="str">
            <v>LIQUIDADO</v>
          </cell>
          <cell r="F2930"/>
          <cell r="G2930" t="str">
            <v>PERSONAL</v>
          </cell>
          <cell r="H2930" t="str">
            <v>Marcela Lopez Munoz</v>
          </cell>
          <cell r="I2930"/>
          <cell r="J2930" t="str">
            <v>LETICIA</v>
          </cell>
          <cell r="K2930" t="str">
            <v>VICENTE</v>
          </cell>
          <cell r="L2930" t="str">
            <v>GASPAR</v>
          </cell>
          <cell r="M2930">
            <v>7000</v>
          </cell>
          <cell r="N2930">
            <v>2.2400000000000002</v>
          </cell>
          <cell r="O2930" t="str">
            <v>SEMANAL</v>
          </cell>
          <cell r="P2930">
            <v>40436</v>
          </cell>
        </row>
        <row r="2931">
          <cell r="B2931">
            <v>3015</v>
          </cell>
          <cell r="C2931"/>
          <cell r="D2931" t="str">
            <v>A</v>
          </cell>
          <cell r="E2931" t="str">
            <v>LIQUIDADO</v>
          </cell>
          <cell r="F2931"/>
          <cell r="G2931" t="str">
            <v>PERSONAL</v>
          </cell>
          <cell r="H2931" t="str">
            <v>Monica Flores Mendoza (colima)</v>
          </cell>
          <cell r="I2931"/>
          <cell r="J2931" t="str">
            <v>ENRIQUE</v>
          </cell>
          <cell r="K2931" t="str">
            <v>INIESTA</v>
          </cell>
          <cell r="L2931" t="str">
            <v>SANCHEZ</v>
          </cell>
          <cell r="M2931">
            <v>3000</v>
          </cell>
          <cell r="N2931">
            <v>2.58</v>
          </cell>
          <cell r="O2931" t="str">
            <v>SEMANAL</v>
          </cell>
          <cell r="P2931">
            <v>40436</v>
          </cell>
        </row>
        <row r="2932">
          <cell r="B2932">
            <v>3016</v>
          </cell>
          <cell r="C2932"/>
          <cell r="D2932" t="str">
            <v>A</v>
          </cell>
          <cell r="E2932" t="str">
            <v>LIQUIDADO</v>
          </cell>
          <cell r="F2932"/>
          <cell r="G2932" t="str">
            <v>PERSONAL</v>
          </cell>
          <cell r="H2932" t="str">
            <v>Josefina Ochoa</v>
          </cell>
          <cell r="I2932"/>
          <cell r="J2932" t="str">
            <v>FELIX</v>
          </cell>
          <cell r="K2932" t="str">
            <v>REYES</v>
          </cell>
          <cell r="L2932" t="str">
            <v>TAMAYO</v>
          </cell>
          <cell r="M2932">
            <v>7000</v>
          </cell>
          <cell r="N2932">
            <v>5.21</v>
          </cell>
          <cell r="O2932" t="str">
            <v>QUINCENAL</v>
          </cell>
          <cell r="P2932">
            <v>40436</v>
          </cell>
        </row>
        <row r="2933">
          <cell r="B2933">
            <v>3017</v>
          </cell>
          <cell r="C2933"/>
          <cell r="D2933" t="str">
            <v>C</v>
          </cell>
          <cell r="E2933" t="str">
            <v>LIQUIDADO</v>
          </cell>
          <cell r="F2933"/>
          <cell r="G2933" t="str">
            <v>PERSONAL</v>
          </cell>
          <cell r="H2933" t="str">
            <v>Josefina Ochoa</v>
          </cell>
          <cell r="I2933"/>
          <cell r="J2933" t="str">
            <v>MARIA LORENA</v>
          </cell>
          <cell r="K2933" t="str">
            <v>LEYVA</v>
          </cell>
          <cell r="L2933" t="str">
            <v>OJEDA</v>
          </cell>
          <cell r="M2933">
            <v>14000</v>
          </cell>
          <cell r="N2933">
            <v>2.06</v>
          </cell>
          <cell r="O2933" t="str">
            <v>SEMANAL</v>
          </cell>
          <cell r="P2933">
            <v>40436</v>
          </cell>
        </row>
        <row r="2934">
          <cell r="B2934">
            <v>3018</v>
          </cell>
          <cell r="C2934"/>
          <cell r="D2934" t="str">
            <v>C</v>
          </cell>
          <cell r="E2934" t="str">
            <v>LIQUIDADO</v>
          </cell>
          <cell r="F2934"/>
          <cell r="G2934" t="str">
            <v>PERSONAL</v>
          </cell>
          <cell r="H2934" t="str">
            <v>Josefina Ochoa</v>
          </cell>
          <cell r="I2934"/>
          <cell r="J2934" t="str">
            <v>YOLANDA</v>
          </cell>
          <cell r="K2934" t="str">
            <v>NUNEZ</v>
          </cell>
          <cell r="L2934" t="str">
            <v>CARMONA</v>
          </cell>
          <cell r="M2934">
            <v>6000</v>
          </cell>
          <cell r="N2934">
            <v>2.62</v>
          </cell>
          <cell r="O2934" t="str">
            <v>SEMANAL</v>
          </cell>
          <cell r="P2934">
            <v>40441</v>
          </cell>
        </row>
        <row r="2935">
          <cell r="B2935">
            <v>3019</v>
          </cell>
          <cell r="C2935"/>
          <cell r="D2935" t="str">
            <v>C</v>
          </cell>
          <cell r="E2935" t="str">
            <v>LIQUIDADO</v>
          </cell>
          <cell r="F2935"/>
          <cell r="G2935" t="str">
            <v>PERSONAL</v>
          </cell>
          <cell r="H2935" t="str">
            <v>Marcela Lopez Munoz</v>
          </cell>
          <cell r="I2935"/>
          <cell r="J2935" t="str">
            <v>MARIA DE LOS ANGELES</v>
          </cell>
          <cell r="K2935" t="str">
            <v>CRUZ</v>
          </cell>
          <cell r="L2935" t="str">
            <v>HERNANDEZ</v>
          </cell>
          <cell r="M2935">
            <v>6000</v>
          </cell>
          <cell r="N2935">
            <v>2.62</v>
          </cell>
          <cell r="O2935" t="str">
            <v>SEMANAL</v>
          </cell>
          <cell r="P2935">
            <v>40441</v>
          </cell>
        </row>
        <row r="2936">
          <cell r="B2936">
            <v>3020</v>
          </cell>
          <cell r="C2936"/>
          <cell r="D2936" t="str">
            <v>A</v>
          </cell>
          <cell r="E2936" t="str">
            <v>LIQUIDADO</v>
          </cell>
          <cell r="F2936"/>
          <cell r="G2936" t="str">
            <v>PERSONAL</v>
          </cell>
          <cell r="H2936" t="str">
            <v>Marcela Lopez Munoz</v>
          </cell>
          <cell r="I2936"/>
          <cell r="J2936" t="str">
            <v>MARTHA PATRICIA</v>
          </cell>
          <cell r="K2936" t="str">
            <v>PRADO</v>
          </cell>
          <cell r="L2936" t="str">
            <v>BARRON</v>
          </cell>
          <cell r="M2936">
            <v>3000</v>
          </cell>
          <cell r="N2936">
            <v>2.58</v>
          </cell>
          <cell r="O2936" t="str">
            <v>SEMANAL</v>
          </cell>
          <cell r="P2936">
            <v>40441</v>
          </cell>
        </row>
        <row r="2937">
          <cell r="B2937">
            <v>3021</v>
          </cell>
          <cell r="C2937"/>
          <cell r="D2937" t="str">
            <v>B</v>
          </cell>
          <cell r="E2937" t="str">
            <v>LIQUIDADO</v>
          </cell>
          <cell r="F2937"/>
          <cell r="G2937" t="str">
            <v>PERSONAL</v>
          </cell>
          <cell r="H2937" t="str">
            <v>Marcela Lopez Munoz</v>
          </cell>
          <cell r="I2937"/>
          <cell r="J2937" t="str">
            <v>MARIA DARIA ALICIA</v>
          </cell>
          <cell r="K2937" t="str">
            <v>RIVERA</v>
          </cell>
          <cell r="L2937" t="str">
            <v>MORA</v>
          </cell>
          <cell r="M2937">
            <v>8000</v>
          </cell>
          <cell r="N2937">
            <v>2.21</v>
          </cell>
          <cell r="O2937" t="str">
            <v>SEMANAL</v>
          </cell>
          <cell r="P2937">
            <v>40441</v>
          </cell>
        </row>
        <row r="2938">
          <cell r="B2938">
            <v>3023</v>
          </cell>
          <cell r="C2938"/>
          <cell r="D2938" t="str">
            <v>B</v>
          </cell>
          <cell r="E2938" t="str">
            <v>LIQUIDADO</v>
          </cell>
          <cell r="F2938"/>
          <cell r="G2938" t="str">
            <v>PERSONAL</v>
          </cell>
          <cell r="H2938" t="str">
            <v>Marcela Lopez Munoz</v>
          </cell>
          <cell r="I2938"/>
          <cell r="J2938" t="str">
            <v>MARIA ELENA</v>
          </cell>
          <cell r="K2938" t="str">
            <v>ROCHA</v>
          </cell>
          <cell r="L2938" t="str">
            <v>TOLEDO</v>
          </cell>
          <cell r="M2938">
            <v>8000</v>
          </cell>
          <cell r="N2938">
            <v>2.2000000000000002</v>
          </cell>
          <cell r="O2938" t="str">
            <v>SEMANAL</v>
          </cell>
          <cell r="P2938">
            <v>40442</v>
          </cell>
        </row>
        <row r="2939">
          <cell r="B2939">
            <v>3024</v>
          </cell>
          <cell r="C2939"/>
          <cell r="D2939" t="str">
            <v>B</v>
          </cell>
          <cell r="E2939" t="str">
            <v>LIQUIDADO</v>
          </cell>
          <cell r="F2939"/>
          <cell r="G2939" t="str">
            <v>PERSONAL</v>
          </cell>
          <cell r="H2939" t="str">
            <v>Marcela Lopez Munoz</v>
          </cell>
          <cell r="I2939"/>
          <cell r="J2939" t="str">
            <v>ROCIO</v>
          </cell>
          <cell r="K2939" t="str">
            <v>PEREZ</v>
          </cell>
          <cell r="L2939" t="str">
            <v>REYES</v>
          </cell>
          <cell r="M2939">
            <v>4000</v>
          </cell>
          <cell r="N2939">
            <v>2.42</v>
          </cell>
          <cell r="O2939" t="str">
            <v>SEMANAL</v>
          </cell>
          <cell r="P2939">
            <v>40442</v>
          </cell>
        </row>
        <row r="2940">
          <cell r="B2940">
            <v>3025</v>
          </cell>
          <cell r="C2940"/>
          <cell r="D2940" t="str">
            <v>D</v>
          </cell>
          <cell r="E2940" t="str">
            <v>INCOBRABLE</v>
          </cell>
          <cell r="F2940"/>
          <cell r="G2940" t="str">
            <v>PERSONAL</v>
          </cell>
          <cell r="H2940" t="str">
            <v>Marcela Lopez Munoz</v>
          </cell>
          <cell r="I2940"/>
          <cell r="J2940" t="str">
            <v>FABIOLA LIZET</v>
          </cell>
          <cell r="K2940" t="str">
            <v>COBA</v>
          </cell>
          <cell r="L2940" t="str">
            <v>RODRIGUEZ</v>
          </cell>
          <cell r="M2940">
            <v>7500</v>
          </cell>
          <cell r="N2940">
            <v>2.2400000000000002</v>
          </cell>
          <cell r="O2940" t="str">
            <v>SEMANAL</v>
          </cell>
          <cell r="P2940">
            <v>40442</v>
          </cell>
        </row>
        <row r="2941">
          <cell r="B2941">
            <v>3026</v>
          </cell>
          <cell r="C2941"/>
          <cell r="D2941" t="str">
            <v>B</v>
          </cell>
          <cell r="E2941" t="str">
            <v>LIQUIDADO</v>
          </cell>
          <cell r="F2941"/>
          <cell r="G2941" t="str">
            <v>PERSONAL</v>
          </cell>
          <cell r="H2941" t="str">
            <v>Marcela Lopez Munoz</v>
          </cell>
          <cell r="I2941"/>
          <cell r="J2941" t="str">
            <v>MARIA DEL CARMEN</v>
          </cell>
          <cell r="K2941" t="str">
            <v>LOPEZ</v>
          </cell>
          <cell r="L2941" t="str">
            <v>MARTINEZ</v>
          </cell>
          <cell r="M2941">
            <v>20000</v>
          </cell>
          <cell r="N2941">
            <v>2</v>
          </cell>
          <cell r="O2941" t="str">
            <v>SEMANAL</v>
          </cell>
          <cell r="P2941">
            <v>40442</v>
          </cell>
        </row>
        <row r="2942">
          <cell r="B2942">
            <v>3027</v>
          </cell>
          <cell r="C2942"/>
          <cell r="D2942" t="str">
            <v>B</v>
          </cell>
          <cell r="E2942" t="str">
            <v>LIQUIDADO</v>
          </cell>
          <cell r="F2942"/>
          <cell r="G2942" t="str">
            <v>PERSONAL</v>
          </cell>
          <cell r="H2942" t="str">
            <v>Marcela Lopez Munoz</v>
          </cell>
          <cell r="I2942"/>
          <cell r="J2942" t="str">
            <v>PATRICIA</v>
          </cell>
          <cell r="K2942" t="str">
            <v>CORONEL</v>
          </cell>
          <cell r="L2942" t="str">
            <v>MARIANO</v>
          </cell>
          <cell r="M2942">
            <v>12000</v>
          </cell>
          <cell r="N2942">
            <v>4.12</v>
          </cell>
          <cell r="O2942" t="str">
            <v>CATORCENAL</v>
          </cell>
          <cell r="P2942">
            <v>40442</v>
          </cell>
        </row>
        <row r="2943">
          <cell r="B2943">
            <v>3028</v>
          </cell>
          <cell r="C2943"/>
          <cell r="D2943" t="str">
            <v>C</v>
          </cell>
          <cell r="E2943" t="str">
            <v>LIQUIDADO</v>
          </cell>
          <cell r="F2943"/>
          <cell r="G2943" t="str">
            <v>PERSONAL</v>
          </cell>
          <cell r="H2943" t="str">
            <v>Marcela Lopez Munoz</v>
          </cell>
          <cell r="I2943"/>
          <cell r="J2943" t="str">
            <v>MARIA MARTHA</v>
          </cell>
          <cell r="K2943" t="str">
            <v>JIMENEZ</v>
          </cell>
          <cell r="L2943" t="str">
            <v>FLORES</v>
          </cell>
          <cell r="M2943">
            <v>11000</v>
          </cell>
          <cell r="N2943">
            <v>2.08</v>
          </cell>
          <cell r="O2943" t="str">
            <v>SEMANAL</v>
          </cell>
          <cell r="P2943">
            <v>40442</v>
          </cell>
        </row>
        <row r="2944">
          <cell r="B2944">
            <v>3029</v>
          </cell>
          <cell r="C2944"/>
          <cell r="D2944" t="str">
            <v>A</v>
          </cell>
          <cell r="E2944" t="str">
            <v>LIQUIDADO</v>
          </cell>
          <cell r="F2944"/>
          <cell r="G2944" t="str">
            <v>PERSONAL</v>
          </cell>
          <cell r="H2944" t="str">
            <v>Marcela Lopez Munoz</v>
          </cell>
          <cell r="I2944"/>
          <cell r="J2944" t="str">
            <v>MARIA DEL ROSARIO</v>
          </cell>
          <cell r="K2944" t="str">
            <v>ISLAS</v>
          </cell>
          <cell r="L2944" t="str">
            <v>BADILLO</v>
          </cell>
          <cell r="M2944">
            <v>3000</v>
          </cell>
          <cell r="N2944">
            <v>2.58</v>
          </cell>
          <cell r="O2944" t="str">
            <v>SEMANAL</v>
          </cell>
          <cell r="P2944">
            <v>40442</v>
          </cell>
        </row>
        <row r="2945">
          <cell r="B2945">
            <v>3030</v>
          </cell>
          <cell r="C2945"/>
          <cell r="D2945" t="str">
            <v>B</v>
          </cell>
          <cell r="E2945" t="str">
            <v>LIQUIDADO</v>
          </cell>
          <cell r="F2945"/>
          <cell r="G2945" t="str">
            <v>PERSONAL</v>
          </cell>
          <cell r="H2945" t="str">
            <v>Monica Flores Mendoza (colima)</v>
          </cell>
          <cell r="I2945"/>
          <cell r="J2945" t="str">
            <v>TERESA</v>
          </cell>
          <cell r="K2945" t="str">
            <v>GRAGEDA</v>
          </cell>
          <cell r="L2945" t="str">
            <v>NEGRETE</v>
          </cell>
          <cell r="M2945">
            <v>10000</v>
          </cell>
          <cell r="N2945">
            <v>2.17</v>
          </cell>
          <cell r="O2945" t="str">
            <v>SEMANAL</v>
          </cell>
          <cell r="P2945">
            <v>40442</v>
          </cell>
        </row>
        <row r="2946">
          <cell r="B2946">
            <v>3031</v>
          </cell>
          <cell r="C2946"/>
          <cell r="D2946" t="str">
            <v>D</v>
          </cell>
          <cell r="E2946" t="str">
            <v>LIQUIDADO</v>
          </cell>
          <cell r="F2946"/>
          <cell r="G2946" t="str">
            <v>PERSONAL</v>
          </cell>
          <cell r="H2946" t="str">
            <v>Monica Flores Mendoza (colima)</v>
          </cell>
          <cell r="I2946"/>
          <cell r="J2946" t="str">
            <v>ROSARIO ADRIANA</v>
          </cell>
          <cell r="K2946" t="str">
            <v>DELGADILLO</v>
          </cell>
          <cell r="L2946" t="str">
            <v>JAUREGUI</v>
          </cell>
          <cell r="M2946">
            <v>20000</v>
          </cell>
          <cell r="N2946">
            <v>2.02</v>
          </cell>
          <cell r="O2946" t="str">
            <v>SEMANAL</v>
          </cell>
          <cell r="P2946">
            <v>40442</v>
          </cell>
        </row>
        <row r="2947">
          <cell r="B2947">
            <v>3032</v>
          </cell>
          <cell r="C2947"/>
          <cell r="D2947" t="str">
            <v>A</v>
          </cell>
          <cell r="E2947" t="str">
            <v>LIQUIDADO</v>
          </cell>
          <cell r="F2947"/>
          <cell r="G2947" t="str">
            <v>PERSONAL</v>
          </cell>
          <cell r="H2947" t="str">
            <v>Angelica Tabares Lopez</v>
          </cell>
          <cell r="I2947"/>
          <cell r="J2947" t="str">
            <v>JUSTINA</v>
          </cell>
          <cell r="K2947" t="str">
            <v>VILLEDA</v>
          </cell>
          <cell r="L2947" t="str">
            <v>MENDOZA</v>
          </cell>
          <cell r="M2947">
            <v>5000</v>
          </cell>
          <cell r="N2947">
            <v>2.35</v>
          </cell>
          <cell r="O2947" t="str">
            <v>SEMANAL</v>
          </cell>
          <cell r="P2947">
            <v>40442</v>
          </cell>
        </row>
        <row r="2948">
          <cell r="B2948">
            <v>3033</v>
          </cell>
          <cell r="C2948"/>
          <cell r="D2948" t="str">
            <v>B</v>
          </cell>
          <cell r="E2948" t="str">
            <v>LIQUIDADO</v>
          </cell>
          <cell r="F2948"/>
          <cell r="G2948" t="str">
            <v>PERSONAL</v>
          </cell>
          <cell r="H2948" t="str">
            <v>Angelica Tabares Lopez</v>
          </cell>
          <cell r="I2948"/>
          <cell r="J2948" t="str">
            <v>JUANA</v>
          </cell>
          <cell r="K2948" t="str">
            <v>RAZO</v>
          </cell>
          <cell r="L2948" t="str">
            <v>RIOS</v>
          </cell>
          <cell r="M2948">
            <v>3000</v>
          </cell>
          <cell r="N2948">
            <v>2.59</v>
          </cell>
          <cell r="O2948" t="str">
            <v>SEMANAL</v>
          </cell>
          <cell r="P2948">
            <v>40442</v>
          </cell>
        </row>
        <row r="2949">
          <cell r="B2949">
            <v>3034</v>
          </cell>
          <cell r="C2949"/>
          <cell r="D2949" t="str">
            <v>D</v>
          </cell>
          <cell r="E2949" t="str">
            <v>LIQUIDADO</v>
          </cell>
          <cell r="F2949"/>
          <cell r="G2949" t="str">
            <v>PERSONAL</v>
          </cell>
          <cell r="H2949" t="str">
            <v>Angelica Tabares Lopez</v>
          </cell>
          <cell r="I2949"/>
          <cell r="J2949" t="str">
            <v>LUIS HECTOR</v>
          </cell>
          <cell r="K2949" t="str">
            <v>TABAREZ</v>
          </cell>
          <cell r="L2949" t="str">
            <v>LOPEZ</v>
          </cell>
          <cell r="M2949">
            <v>10000</v>
          </cell>
          <cell r="N2949">
            <v>4.3600000000000003</v>
          </cell>
          <cell r="O2949" t="str">
            <v>QUINCENAL</v>
          </cell>
          <cell r="P2949">
            <v>40442</v>
          </cell>
        </row>
        <row r="2950">
          <cell r="B2950">
            <v>3035</v>
          </cell>
          <cell r="C2950"/>
          <cell r="D2950" t="str">
            <v>B</v>
          </cell>
          <cell r="E2950" t="str">
            <v>LIQUIDADO</v>
          </cell>
          <cell r="F2950"/>
          <cell r="G2950" t="str">
            <v>PERSONAL</v>
          </cell>
          <cell r="H2950" t="str">
            <v>Josefina Ochoa</v>
          </cell>
          <cell r="I2950"/>
          <cell r="J2950" t="str">
            <v>YOLANDA</v>
          </cell>
          <cell r="K2950" t="str">
            <v>RIOS</v>
          </cell>
          <cell r="L2950" t="str">
            <v>PEREZ</v>
          </cell>
          <cell r="M2950">
            <v>13000</v>
          </cell>
          <cell r="N2950">
            <v>1.82</v>
          </cell>
          <cell r="O2950" t="str">
            <v>SEMANAL</v>
          </cell>
          <cell r="P2950">
            <v>40443</v>
          </cell>
        </row>
        <row r="2951">
          <cell r="B2951">
            <v>3036</v>
          </cell>
          <cell r="C2951"/>
          <cell r="D2951" t="str">
            <v>B</v>
          </cell>
          <cell r="E2951" t="str">
            <v>LIQUIDADO</v>
          </cell>
          <cell r="F2951"/>
          <cell r="G2951" t="str">
            <v>PERSONAL</v>
          </cell>
          <cell r="H2951" t="str">
            <v>Josefina Ochoa</v>
          </cell>
          <cell r="I2951"/>
          <cell r="J2951" t="str">
            <v>ADRIANA</v>
          </cell>
          <cell r="K2951" t="str">
            <v>RANGEL</v>
          </cell>
          <cell r="L2951" t="str">
            <v>FLORES</v>
          </cell>
          <cell r="M2951">
            <v>15000</v>
          </cell>
          <cell r="N2951">
            <v>1.8</v>
          </cell>
          <cell r="O2951" t="str">
            <v>SEMANAL</v>
          </cell>
          <cell r="P2951">
            <v>40443</v>
          </cell>
        </row>
        <row r="2952">
          <cell r="B2952">
            <v>3037</v>
          </cell>
          <cell r="C2952"/>
          <cell r="D2952" t="str">
            <v>D</v>
          </cell>
          <cell r="E2952" t="str">
            <v>LIQUIDADO</v>
          </cell>
          <cell r="F2952"/>
          <cell r="G2952" t="str">
            <v>PERSONAL</v>
          </cell>
          <cell r="H2952" t="str">
            <v>Josefina Ochoa</v>
          </cell>
          <cell r="I2952"/>
          <cell r="J2952" t="str">
            <v>Maria Luz del Pilar</v>
          </cell>
          <cell r="K2952" t="str">
            <v>Nava</v>
          </cell>
          <cell r="L2952" t="str">
            <v>Napoles</v>
          </cell>
          <cell r="M2952">
            <v>16000</v>
          </cell>
          <cell r="N2952">
            <v>3.58</v>
          </cell>
          <cell r="O2952" t="str">
            <v>CATORCENAL</v>
          </cell>
          <cell r="P2952">
            <v>40443</v>
          </cell>
        </row>
        <row r="2953">
          <cell r="B2953">
            <v>3038</v>
          </cell>
          <cell r="C2953"/>
          <cell r="D2953" t="str">
            <v>D</v>
          </cell>
          <cell r="E2953" t="str">
            <v>LIQUIDADO</v>
          </cell>
          <cell r="F2953"/>
          <cell r="G2953" t="str">
            <v>PERSONAL</v>
          </cell>
          <cell r="H2953" t="str">
            <v>Josefina Ochoa</v>
          </cell>
          <cell r="I2953"/>
          <cell r="J2953" t="str">
            <v>FAVIOLA</v>
          </cell>
          <cell r="K2953" t="str">
            <v>SALINAS</v>
          </cell>
          <cell r="L2953" t="str">
            <v>SANCHEZ</v>
          </cell>
          <cell r="M2953">
            <v>4000</v>
          </cell>
          <cell r="N2953">
            <v>2.42</v>
          </cell>
          <cell r="O2953" t="str">
            <v>SEMANAL</v>
          </cell>
          <cell r="P2953">
            <v>40443</v>
          </cell>
        </row>
        <row r="2954">
          <cell r="B2954">
            <v>3039</v>
          </cell>
          <cell r="C2954"/>
          <cell r="D2954" t="str">
            <v>D</v>
          </cell>
          <cell r="E2954" t="str">
            <v>LIQUIDADO</v>
          </cell>
          <cell r="F2954"/>
          <cell r="G2954" t="str">
            <v>PERSONAL</v>
          </cell>
          <cell r="H2954" t="str">
            <v>Marcela Lopez Munoz</v>
          </cell>
          <cell r="I2954"/>
          <cell r="J2954" t="str">
            <v>FERNANDO</v>
          </cell>
          <cell r="K2954" t="str">
            <v>SANCHEZ</v>
          </cell>
          <cell r="L2954" t="str">
            <v>RIVERA</v>
          </cell>
          <cell r="M2954">
            <v>5000</v>
          </cell>
          <cell r="N2954">
            <v>2.35</v>
          </cell>
          <cell r="O2954" t="str">
            <v>SEMANAL</v>
          </cell>
          <cell r="P2954">
            <v>40443</v>
          </cell>
        </row>
        <row r="2955">
          <cell r="B2955">
            <v>3040</v>
          </cell>
          <cell r="C2955"/>
          <cell r="D2955" t="str">
            <v>B</v>
          </cell>
          <cell r="E2955" t="str">
            <v>LIQUIDADO</v>
          </cell>
          <cell r="F2955"/>
          <cell r="G2955" t="str">
            <v>PERSONAL</v>
          </cell>
          <cell r="H2955" t="str">
            <v>Monica Flores Mendoza (colima)</v>
          </cell>
          <cell r="I2955"/>
          <cell r="J2955" t="str">
            <v>PATRICIA</v>
          </cell>
          <cell r="K2955" t="str">
            <v>NUNEZ</v>
          </cell>
          <cell r="L2955" t="str">
            <v>HERNANDEZ</v>
          </cell>
          <cell r="M2955">
            <v>10000</v>
          </cell>
          <cell r="N2955">
            <v>2.17</v>
          </cell>
          <cell r="O2955" t="str">
            <v>SEMANAL</v>
          </cell>
          <cell r="P2955">
            <v>40442</v>
          </cell>
        </row>
        <row r="2956">
          <cell r="B2956">
            <v>3041</v>
          </cell>
          <cell r="C2956"/>
          <cell r="D2956" t="str">
            <v>A</v>
          </cell>
          <cell r="E2956" t="str">
            <v>LIQUIDADO</v>
          </cell>
          <cell r="F2956"/>
          <cell r="G2956" t="str">
            <v>PERSONAL</v>
          </cell>
          <cell r="H2956" t="str">
            <v>Marcela Lopez Munoz</v>
          </cell>
          <cell r="I2956"/>
          <cell r="J2956" t="str">
            <v>CELIA</v>
          </cell>
          <cell r="K2956" t="str">
            <v>VARGAS</v>
          </cell>
          <cell r="L2956" t="str">
            <v>GALLEGOS</v>
          </cell>
          <cell r="M2956">
            <v>3000</v>
          </cell>
          <cell r="N2956">
            <v>5.58</v>
          </cell>
          <cell r="O2956" t="str">
            <v>QUINCENAL</v>
          </cell>
          <cell r="P2956">
            <v>40444</v>
          </cell>
        </row>
        <row r="2957">
          <cell r="B2957">
            <v>3042</v>
          </cell>
          <cell r="C2957"/>
          <cell r="D2957" t="str">
            <v>A</v>
          </cell>
          <cell r="E2957" t="str">
            <v>LIQUIDADO</v>
          </cell>
          <cell r="F2957"/>
          <cell r="G2957" t="str">
            <v>PERSONAL</v>
          </cell>
          <cell r="H2957" t="str">
            <v>Marcela Lopez Munoz</v>
          </cell>
          <cell r="I2957"/>
          <cell r="J2957" t="str">
            <v>JUAN</v>
          </cell>
          <cell r="K2957" t="str">
            <v>RESENDIZ</v>
          </cell>
          <cell r="L2957" t="str">
            <v>REYES</v>
          </cell>
          <cell r="M2957">
            <v>4000</v>
          </cell>
          <cell r="N2957">
            <v>5.22</v>
          </cell>
          <cell r="O2957" t="str">
            <v>QUINCENAL</v>
          </cell>
          <cell r="P2957">
            <v>40444</v>
          </cell>
        </row>
        <row r="2958">
          <cell r="B2958">
            <v>3043</v>
          </cell>
          <cell r="C2958"/>
          <cell r="D2958" t="str">
            <v>C</v>
          </cell>
          <cell r="E2958" t="str">
            <v>LIQUIDADO</v>
          </cell>
          <cell r="F2958"/>
          <cell r="G2958" t="str">
            <v>PERSONAL</v>
          </cell>
          <cell r="H2958" t="str">
            <v>Josefina Ochoa</v>
          </cell>
          <cell r="I2958"/>
          <cell r="J2958" t="str">
            <v>LILIA</v>
          </cell>
          <cell r="K2958" t="str">
            <v>SANCHEZ</v>
          </cell>
          <cell r="L2958" t="str">
            <v>GARCIA</v>
          </cell>
          <cell r="M2958">
            <v>3500</v>
          </cell>
          <cell r="N2958">
            <v>2.46</v>
          </cell>
          <cell r="O2958" t="str">
            <v>SEMANAL</v>
          </cell>
          <cell r="P2958">
            <v>40444</v>
          </cell>
        </row>
        <row r="2959">
          <cell r="B2959">
            <v>3044</v>
          </cell>
          <cell r="C2959"/>
          <cell r="D2959" t="str">
            <v>B</v>
          </cell>
          <cell r="E2959" t="str">
            <v>LIQUIDADO</v>
          </cell>
          <cell r="F2959"/>
          <cell r="G2959" t="str">
            <v>PERSONAL</v>
          </cell>
          <cell r="H2959" t="str">
            <v>Marcela Lopez Munoz</v>
          </cell>
          <cell r="I2959"/>
          <cell r="J2959" t="str">
            <v>JOSE DAVID</v>
          </cell>
          <cell r="K2959" t="str">
            <v>GAENZA</v>
          </cell>
          <cell r="L2959" t="str">
            <v>BONILLA</v>
          </cell>
          <cell r="M2959">
            <v>10000</v>
          </cell>
          <cell r="N2959">
            <v>1.89</v>
          </cell>
          <cell r="O2959" t="str">
            <v>SEMANAL</v>
          </cell>
          <cell r="P2959">
            <v>40444</v>
          </cell>
        </row>
        <row r="2960">
          <cell r="B2960">
            <v>3045</v>
          </cell>
          <cell r="C2960"/>
          <cell r="D2960" t="str">
            <v>B</v>
          </cell>
          <cell r="E2960" t="str">
            <v>LIQUIDADO</v>
          </cell>
          <cell r="F2960"/>
          <cell r="G2960" t="str">
            <v>PERSONAL</v>
          </cell>
          <cell r="H2960" t="str">
            <v>Josefina Ochoa</v>
          </cell>
          <cell r="I2960"/>
          <cell r="J2960" t="str">
            <v>VICENTE</v>
          </cell>
          <cell r="K2960" t="str">
            <v>ESTRADA</v>
          </cell>
          <cell r="L2960" t="str">
            <v>CAMACHO</v>
          </cell>
          <cell r="M2960">
            <v>7000</v>
          </cell>
          <cell r="N2960">
            <v>2.25</v>
          </cell>
          <cell r="O2960" t="str">
            <v>SEMANAL</v>
          </cell>
          <cell r="P2960">
            <v>40444</v>
          </cell>
        </row>
        <row r="2961">
          <cell r="B2961">
            <v>3046</v>
          </cell>
          <cell r="C2961"/>
          <cell r="D2961" t="str">
            <v>B</v>
          </cell>
          <cell r="E2961" t="str">
            <v>LIQUIDADO</v>
          </cell>
          <cell r="F2961"/>
          <cell r="G2961" t="str">
            <v>PERSONAL</v>
          </cell>
          <cell r="H2961" t="str">
            <v>Josefina Ochoa</v>
          </cell>
          <cell r="I2961"/>
          <cell r="J2961" t="str">
            <v>AGUSTIN MANUEL</v>
          </cell>
          <cell r="K2961" t="str">
            <v>QUIROZ</v>
          </cell>
          <cell r="L2961" t="str">
            <v>SANTOYO</v>
          </cell>
          <cell r="M2961">
            <v>16000</v>
          </cell>
          <cell r="N2961">
            <v>1.8</v>
          </cell>
          <cell r="O2961" t="str">
            <v>SEMANAL</v>
          </cell>
          <cell r="P2961">
            <v>40444</v>
          </cell>
        </row>
        <row r="2962">
          <cell r="B2962">
            <v>3047</v>
          </cell>
          <cell r="C2962"/>
          <cell r="D2962" t="str">
            <v>D</v>
          </cell>
          <cell r="E2962" t="str">
            <v>LIQUIDADO</v>
          </cell>
          <cell r="F2962"/>
          <cell r="G2962" t="str">
            <v>PERSONAL</v>
          </cell>
          <cell r="H2962" t="str">
            <v>Monica Flores Mendoza (colima)</v>
          </cell>
          <cell r="I2962"/>
          <cell r="J2962" t="str">
            <v>NORMA</v>
          </cell>
          <cell r="K2962" t="str">
            <v>SANTILLAN</v>
          </cell>
          <cell r="L2962" t="str">
            <v>PEREZ</v>
          </cell>
          <cell r="M2962">
            <v>5000</v>
          </cell>
          <cell r="N2962">
            <v>2.35</v>
          </cell>
          <cell r="O2962" t="str">
            <v>SEMANAL</v>
          </cell>
          <cell r="P2962">
            <v>40445</v>
          </cell>
        </row>
        <row r="2963">
          <cell r="B2963">
            <v>3048</v>
          </cell>
          <cell r="C2963"/>
          <cell r="D2963" t="str">
            <v>A</v>
          </cell>
          <cell r="E2963" t="str">
            <v>LIQUIDADO</v>
          </cell>
          <cell r="F2963"/>
          <cell r="G2963" t="str">
            <v>PERSONAL</v>
          </cell>
          <cell r="H2963" t="str">
            <v>Administracion</v>
          </cell>
          <cell r="I2963"/>
          <cell r="J2963" t="str">
            <v>GERARDO ALEJANDRO</v>
          </cell>
          <cell r="K2963" t="str">
            <v>ZUBIRAN</v>
          </cell>
          <cell r="L2963" t="str">
            <v>GONZALEZ</v>
          </cell>
          <cell r="M2963">
            <v>3000</v>
          </cell>
          <cell r="N2963">
            <v>0.95</v>
          </cell>
          <cell r="O2963" t="str">
            <v>CATORCENAL</v>
          </cell>
          <cell r="P2963">
            <v>40445</v>
          </cell>
        </row>
        <row r="2964">
          <cell r="B2964">
            <v>3049</v>
          </cell>
          <cell r="C2964"/>
          <cell r="D2964" t="str">
            <v>A</v>
          </cell>
          <cell r="E2964" t="str">
            <v>LIQUIDADO</v>
          </cell>
          <cell r="F2964"/>
          <cell r="G2964" t="str">
            <v>PERSONAL</v>
          </cell>
          <cell r="H2964" t="str">
            <v>Marcela Lopez Munoz</v>
          </cell>
          <cell r="I2964"/>
          <cell r="J2964" t="str">
            <v>ANA MARIA</v>
          </cell>
          <cell r="K2964" t="str">
            <v>SALAZAR</v>
          </cell>
          <cell r="L2964" t="str">
            <v>RODRIGUEZ</v>
          </cell>
          <cell r="M2964">
            <v>6000</v>
          </cell>
          <cell r="N2964">
            <v>2.62</v>
          </cell>
          <cell r="O2964" t="str">
            <v>SEMANAL</v>
          </cell>
          <cell r="P2964">
            <v>40448</v>
          </cell>
        </row>
        <row r="2965">
          <cell r="B2965">
            <v>3050</v>
          </cell>
          <cell r="C2965"/>
          <cell r="D2965" t="str">
            <v>B</v>
          </cell>
          <cell r="E2965" t="str">
            <v>LIQUIDADO</v>
          </cell>
          <cell r="F2965"/>
          <cell r="G2965" t="str">
            <v>PERSONAL</v>
          </cell>
          <cell r="H2965" t="str">
            <v>Administracion</v>
          </cell>
          <cell r="I2965"/>
          <cell r="J2965" t="str">
            <v>PABLO DIEGO</v>
          </cell>
          <cell r="K2965" t="str">
            <v>FRAGOSO</v>
          </cell>
          <cell r="L2965" t="str">
            <v>RODRIGUEZ</v>
          </cell>
          <cell r="M2965">
            <v>1500</v>
          </cell>
          <cell r="N2965">
            <v>2</v>
          </cell>
          <cell r="O2965" t="str">
            <v>MENSUAL</v>
          </cell>
          <cell r="P2965">
            <v>40445</v>
          </cell>
        </row>
        <row r="2966">
          <cell r="B2966">
            <v>3051</v>
          </cell>
          <cell r="C2966"/>
          <cell r="D2966" t="str">
            <v>D</v>
          </cell>
          <cell r="E2966" t="str">
            <v>LIQUIDADO</v>
          </cell>
          <cell r="F2966"/>
          <cell r="G2966" t="str">
            <v>PERSONAL</v>
          </cell>
          <cell r="H2966" t="str">
            <v>Marcela Lopez Munoz</v>
          </cell>
          <cell r="I2966"/>
          <cell r="J2966" t="str">
            <v>MIRIAM</v>
          </cell>
          <cell r="K2966" t="str">
            <v>SOLANO</v>
          </cell>
          <cell r="L2966" t="str">
            <v>BORJA</v>
          </cell>
          <cell r="M2966">
            <v>5000</v>
          </cell>
          <cell r="N2966">
            <v>2.35</v>
          </cell>
          <cell r="O2966" t="str">
            <v>SEMANAL</v>
          </cell>
          <cell r="P2966">
            <v>40448</v>
          </cell>
        </row>
        <row r="2967">
          <cell r="B2967">
            <v>3052</v>
          </cell>
          <cell r="C2967"/>
          <cell r="D2967" t="str">
            <v>B</v>
          </cell>
          <cell r="E2967" t="str">
            <v>LIQUIDADO</v>
          </cell>
          <cell r="F2967"/>
          <cell r="G2967" t="str">
            <v>PERSONAL</v>
          </cell>
          <cell r="H2967" t="str">
            <v>Marcela Lopez Munoz</v>
          </cell>
          <cell r="I2967"/>
          <cell r="J2967" t="str">
            <v>JACQUELINE</v>
          </cell>
          <cell r="K2967" t="str">
            <v>PACHECO</v>
          </cell>
          <cell r="L2967" t="str">
            <v>ORTEGA</v>
          </cell>
          <cell r="M2967">
            <v>4000</v>
          </cell>
          <cell r="N2967">
            <v>2.42</v>
          </cell>
          <cell r="O2967" t="str">
            <v>SEMANAL</v>
          </cell>
          <cell r="P2967">
            <v>40450</v>
          </cell>
        </row>
        <row r="2968">
          <cell r="B2968">
            <v>3054</v>
          </cell>
          <cell r="C2968"/>
          <cell r="D2968" t="str">
            <v>C</v>
          </cell>
          <cell r="E2968" t="str">
            <v>LIQUIDADO</v>
          </cell>
          <cell r="F2968"/>
          <cell r="G2968" t="str">
            <v>PERSONAL</v>
          </cell>
          <cell r="H2968" t="str">
            <v>Josefina Ochoa</v>
          </cell>
          <cell r="I2968"/>
          <cell r="J2968" t="str">
            <v>MERCEDES</v>
          </cell>
          <cell r="K2968" t="str">
            <v>PERALTA</v>
          </cell>
          <cell r="L2968" t="str">
            <v>DUARTE</v>
          </cell>
          <cell r="M2968">
            <v>6000</v>
          </cell>
          <cell r="N2968">
            <v>2.62</v>
          </cell>
          <cell r="O2968" t="str">
            <v>SEMANAL</v>
          </cell>
          <cell r="P2968">
            <v>40448</v>
          </cell>
        </row>
        <row r="2969">
          <cell r="B2969">
            <v>3055</v>
          </cell>
          <cell r="C2969"/>
          <cell r="D2969" t="str">
            <v>C</v>
          </cell>
          <cell r="E2969" t="str">
            <v>LIQUIDADO</v>
          </cell>
          <cell r="F2969"/>
          <cell r="G2969" t="str">
            <v>PERSONAL</v>
          </cell>
          <cell r="H2969" t="str">
            <v>Josefina Ochoa</v>
          </cell>
          <cell r="I2969"/>
          <cell r="J2969" t="str">
            <v>PERLA HORTENSIA</v>
          </cell>
          <cell r="K2969" t="str">
            <v>NAVA</v>
          </cell>
          <cell r="L2969" t="str">
            <v>RODRIGUEZ</v>
          </cell>
          <cell r="M2969">
            <v>12000</v>
          </cell>
          <cell r="N2969">
            <v>3.62</v>
          </cell>
          <cell r="O2969" t="str">
            <v>CATORCENAL</v>
          </cell>
          <cell r="P2969">
            <v>40448</v>
          </cell>
        </row>
        <row r="2970">
          <cell r="B2970">
            <v>3056</v>
          </cell>
          <cell r="C2970"/>
          <cell r="D2970" t="str">
            <v>C</v>
          </cell>
          <cell r="E2970" t="str">
            <v>LIQUIDADO</v>
          </cell>
          <cell r="F2970"/>
          <cell r="G2970" t="str">
            <v>PERSONAL</v>
          </cell>
          <cell r="H2970" t="str">
            <v>Josefina Ochoa</v>
          </cell>
          <cell r="I2970"/>
          <cell r="J2970" t="str">
            <v>REYNA BEATRIZ</v>
          </cell>
          <cell r="K2970" t="str">
            <v>ACOSTA</v>
          </cell>
          <cell r="L2970" t="str">
            <v>HERNANDEZ</v>
          </cell>
          <cell r="M2970">
            <v>10000</v>
          </cell>
          <cell r="N2970">
            <v>2.17</v>
          </cell>
          <cell r="O2970" t="str">
            <v>SEMANAL</v>
          </cell>
          <cell r="P2970">
            <v>40448</v>
          </cell>
        </row>
        <row r="2971">
          <cell r="B2971">
            <v>3057</v>
          </cell>
          <cell r="C2971"/>
          <cell r="D2971" t="str">
            <v>D</v>
          </cell>
          <cell r="E2971" t="str">
            <v>LIQUIDADO</v>
          </cell>
          <cell r="F2971"/>
          <cell r="G2971" t="str">
            <v>PERSONAL</v>
          </cell>
          <cell r="H2971" t="str">
            <v>Marcela Lopez Munoz</v>
          </cell>
          <cell r="I2971"/>
          <cell r="J2971" t="str">
            <v>KAREN MISOL</v>
          </cell>
          <cell r="K2971" t="str">
            <v>RAMIREZ</v>
          </cell>
          <cell r="L2971" t="str">
            <v>SALAZAR</v>
          </cell>
          <cell r="M2971">
            <v>14000</v>
          </cell>
          <cell r="N2971">
            <v>1.8</v>
          </cell>
          <cell r="O2971" t="str">
            <v>SEMANAL</v>
          </cell>
          <cell r="P2971">
            <v>40448</v>
          </cell>
        </row>
        <row r="2972">
          <cell r="B2972">
            <v>3058</v>
          </cell>
          <cell r="C2972"/>
          <cell r="D2972" t="str">
            <v>C</v>
          </cell>
          <cell r="E2972" t="str">
            <v>LIQUIDADO</v>
          </cell>
          <cell r="F2972"/>
          <cell r="G2972" t="str">
            <v>PERSONAL</v>
          </cell>
          <cell r="H2972" t="str">
            <v>Marcela Lopez Munoz</v>
          </cell>
          <cell r="I2972"/>
          <cell r="J2972" t="str">
            <v>Yazmin Karina</v>
          </cell>
          <cell r="K2972" t="str">
            <v>Rico</v>
          </cell>
          <cell r="L2972" t="str">
            <v>Soriano</v>
          </cell>
          <cell r="M2972">
            <v>6000</v>
          </cell>
          <cell r="N2972">
            <v>2.2599999999999998</v>
          </cell>
          <cell r="O2972" t="str">
            <v>SEMANAL</v>
          </cell>
          <cell r="P2972">
            <v>40448</v>
          </cell>
        </row>
        <row r="2973">
          <cell r="B2973">
            <v>3059</v>
          </cell>
          <cell r="C2973"/>
          <cell r="D2973" t="str">
            <v>B</v>
          </cell>
          <cell r="E2973" t="str">
            <v>LIQUIDADO</v>
          </cell>
          <cell r="F2973"/>
          <cell r="G2973" t="str">
            <v>PERSONAL</v>
          </cell>
          <cell r="H2973" t="str">
            <v>Marcela Lopez Munoz</v>
          </cell>
          <cell r="I2973"/>
          <cell r="J2973" t="str">
            <v>ALVARO LEONEL</v>
          </cell>
          <cell r="K2973" t="str">
            <v>TORRES</v>
          </cell>
          <cell r="L2973" t="str">
            <v>RODRIGUEZ</v>
          </cell>
          <cell r="M2973">
            <v>3500</v>
          </cell>
          <cell r="N2973">
            <v>2.46</v>
          </cell>
          <cell r="O2973" t="str">
            <v>SEMANAL</v>
          </cell>
          <cell r="P2973">
            <v>40449</v>
          </cell>
        </row>
        <row r="2974">
          <cell r="B2974">
            <v>3060</v>
          </cell>
          <cell r="C2974"/>
          <cell r="D2974" t="str">
            <v>A</v>
          </cell>
          <cell r="E2974" t="str">
            <v>LIQUIDADO</v>
          </cell>
          <cell r="F2974"/>
          <cell r="G2974" t="str">
            <v>PERSONAL</v>
          </cell>
          <cell r="H2974" t="str">
            <v>Josefina Ochoa</v>
          </cell>
          <cell r="I2974"/>
          <cell r="J2974" t="str">
            <v>ROMAN</v>
          </cell>
          <cell r="K2974" t="str">
            <v>ESPINOZA</v>
          </cell>
          <cell r="L2974" t="str">
            <v>GARCIA</v>
          </cell>
          <cell r="M2974">
            <v>3500</v>
          </cell>
          <cell r="N2974">
            <v>2.46</v>
          </cell>
          <cell r="O2974" t="str">
            <v>SEMANAL</v>
          </cell>
          <cell r="P2974">
            <v>40449</v>
          </cell>
        </row>
        <row r="2975">
          <cell r="B2975">
            <v>3061</v>
          </cell>
          <cell r="C2975"/>
          <cell r="D2975" t="str">
            <v>C</v>
          </cell>
          <cell r="E2975" t="str">
            <v>LIQUIDADO</v>
          </cell>
          <cell r="F2975"/>
          <cell r="G2975" t="str">
            <v>PERSONAL</v>
          </cell>
          <cell r="H2975" t="str">
            <v>Josefina Ochoa</v>
          </cell>
          <cell r="I2975"/>
          <cell r="J2975" t="str">
            <v>TERESITA</v>
          </cell>
          <cell r="K2975" t="str">
            <v>SANCHEZ</v>
          </cell>
          <cell r="L2975" t="str">
            <v>GOMEZ</v>
          </cell>
          <cell r="M2975">
            <v>4000</v>
          </cell>
          <cell r="N2975">
            <v>2.42</v>
          </cell>
          <cell r="O2975" t="str">
            <v>SEMANAL</v>
          </cell>
          <cell r="P2975">
            <v>40449</v>
          </cell>
        </row>
        <row r="2976">
          <cell r="B2976">
            <v>3062</v>
          </cell>
          <cell r="C2976"/>
          <cell r="D2976" t="str">
            <v>B</v>
          </cell>
          <cell r="E2976" t="str">
            <v>LIQUIDADO</v>
          </cell>
          <cell r="F2976"/>
          <cell r="G2976" t="str">
            <v>PERSONAL</v>
          </cell>
          <cell r="H2976" t="str">
            <v>Josefina Ochoa</v>
          </cell>
          <cell r="I2976"/>
          <cell r="J2976" t="str">
            <v>JUAN MANUEL</v>
          </cell>
          <cell r="K2976" t="str">
            <v>RODRIGUEZ</v>
          </cell>
          <cell r="L2976" t="str">
            <v>SILVA</v>
          </cell>
          <cell r="M2976">
            <v>20000</v>
          </cell>
          <cell r="N2976">
            <v>2.02</v>
          </cell>
          <cell r="O2976" t="str">
            <v>SEMANAL</v>
          </cell>
          <cell r="P2976">
            <v>40449</v>
          </cell>
        </row>
        <row r="2977">
          <cell r="B2977">
            <v>3063</v>
          </cell>
          <cell r="C2977"/>
          <cell r="D2977" t="str">
            <v>B</v>
          </cell>
          <cell r="E2977" t="str">
            <v>LIQUIDADO</v>
          </cell>
          <cell r="F2977"/>
          <cell r="G2977" t="str">
            <v>PERSONAL</v>
          </cell>
          <cell r="H2977" t="str">
            <v>Angelica Tabares Lopez</v>
          </cell>
          <cell r="I2977"/>
          <cell r="J2977" t="str">
            <v>FRANCISCO</v>
          </cell>
          <cell r="K2977" t="str">
            <v>PEREZ</v>
          </cell>
          <cell r="L2977" t="str">
            <v>VILLANUEVA</v>
          </cell>
          <cell r="M2977">
            <v>4000</v>
          </cell>
          <cell r="N2977">
            <v>2.42</v>
          </cell>
          <cell r="O2977" t="str">
            <v>SEMANAL</v>
          </cell>
          <cell r="P2977">
            <v>40449</v>
          </cell>
        </row>
        <row r="2978">
          <cell r="B2978">
            <v>3064</v>
          </cell>
          <cell r="C2978"/>
          <cell r="D2978" t="str">
            <v>D</v>
          </cell>
          <cell r="E2978" t="str">
            <v>COBRANZA EXTERNA</v>
          </cell>
          <cell r="F2978"/>
          <cell r="G2978" t="str">
            <v>PERSONAL</v>
          </cell>
          <cell r="H2978" t="str">
            <v>Marcela Lopez Munoz</v>
          </cell>
          <cell r="I2978"/>
          <cell r="J2978" t="str">
            <v>ROSA</v>
          </cell>
          <cell r="K2978" t="str">
            <v>LOPEZ</v>
          </cell>
          <cell r="L2978" t="str">
            <v>DURAN</v>
          </cell>
          <cell r="M2978">
            <v>5000</v>
          </cell>
          <cell r="N2978">
            <v>2.35</v>
          </cell>
          <cell r="O2978" t="str">
            <v>SEMANAL</v>
          </cell>
          <cell r="P2978">
            <v>40449</v>
          </cell>
        </row>
        <row r="2979">
          <cell r="B2979">
            <v>3065</v>
          </cell>
          <cell r="C2979"/>
          <cell r="D2979" t="str">
            <v>A</v>
          </cell>
          <cell r="E2979" t="str">
            <v>LIQUIDADO</v>
          </cell>
          <cell r="F2979"/>
          <cell r="G2979" t="str">
            <v>PERSONAL</v>
          </cell>
          <cell r="H2979" t="str">
            <v>Marcela Lopez Munoz</v>
          </cell>
          <cell r="I2979"/>
          <cell r="J2979" t="str">
            <v>EDUARDO</v>
          </cell>
          <cell r="K2979" t="str">
            <v>PEREZ</v>
          </cell>
          <cell r="L2979" t="str">
            <v>RESENDIZ</v>
          </cell>
          <cell r="M2979">
            <v>5000</v>
          </cell>
          <cell r="N2979">
            <v>2.35</v>
          </cell>
          <cell r="O2979" t="str">
            <v>SEMANAL</v>
          </cell>
          <cell r="P2979">
            <v>40449</v>
          </cell>
        </row>
        <row r="2980">
          <cell r="B2980">
            <v>3066</v>
          </cell>
          <cell r="C2980"/>
          <cell r="D2980" t="str">
            <v>D</v>
          </cell>
          <cell r="E2980" t="str">
            <v>LIQUIDADO</v>
          </cell>
          <cell r="F2980"/>
          <cell r="G2980" t="str">
            <v>PERSONAL</v>
          </cell>
          <cell r="H2980" t="str">
            <v>Josefina Ochoa</v>
          </cell>
          <cell r="I2980"/>
          <cell r="J2980" t="str">
            <v>MARIA ISABEL</v>
          </cell>
          <cell r="K2980" t="str">
            <v>MARTINEZ</v>
          </cell>
          <cell r="L2980" t="str">
            <v>MENESES</v>
          </cell>
          <cell r="M2980">
            <v>10000</v>
          </cell>
          <cell r="N2980">
            <v>2.17</v>
          </cell>
          <cell r="O2980" t="str">
            <v>SEMANAL</v>
          </cell>
          <cell r="P2980">
            <v>40449</v>
          </cell>
        </row>
        <row r="2981">
          <cell r="B2981">
            <v>3067</v>
          </cell>
          <cell r="C2981"/>
          <cell r="D2981" t="str">
            <v>C</v>
          </cell>
          <cell r="E2981" t="str">
            <v>LIQUIDADO</v>
          </cell>
          <cell r="F2981"/>
          <cell r="G2981" t="str">
            <v>PERSONAL</v>
          </cell>
          <cell r="H2981" t="str">
            <v>Marcela Lopez Munoz</v>
          </cell>
          <cell r="I2981"/>
          <cell r="J2981" t="str">
            <v>FLORINA GRACIELA</v>
          </cell>
          <cell r="K2981" t="str">
            <v>DE MARIANO</v>
          </cell>
          <cell r="L2981" t="str">
            <v>DE MATEO</v>
          </cell>
          <cell r="M2981">
            <v>6000</v>
          </cell>
          <cell r="N2981">
            <v>4.9000000000000004</v>
          </cell>
          <cell r="O2981" t="str">
            <v>QUINCENAL</v>
          </cell>
          <cell r="P2981">
            <v>40450</v>
          </cell>
        </row>
        <row r="2982">
          <cell r="B2982">
            <v>3068</v>
          </cell>
          <cell r="C2982"/>
          <cell r="D2982" t="str">
            <v>A</v>
          </cell>
          <cell r="E2982" t="str">
            <v>LIQUIDADO</v>
          </cell>
          <cell r="F2982"/>
          <cell r="G2982" t="str">
            <v>PERSONAL</v>
          </cell>
          <cell r="H2982" t="str">
            <v>Josefina Ochoa</v>
          </cell>
          <cell r="I2982"/>
          <cell r="J2982" t="str">
            <v>JOSE MIGUEL</v>
          </cell>
          <cell r="K2982" t="str">
            <v>NICOLAS</v>
          </cell>
          <cell r="L2982" t="str">
            <v>CORTEZ</v>
          </cell>
          <cell r="M2982">
            <v>3000</v>
          </cell>
          <cell r="N2982">
            <v>2.59</v>
          </cell>
          <cell r="O2982" t="str">
            <v>SEMANAL</v>
          </cell>
          <cell r="P2982">
            <v>40450</v>
          </cell>
        </row>
        <row r="2983">
          <cell r="B2983">
            <v>3069</v>
          </cell>
          <cell r="C2983"/>
          <cell r="D2983" t="str">
            <v>D</v>
          </cell>
          <cell r="E2983" t="str">
            <v>LIQUIDADO</v>
          </cell>
          <cell r="F2983"/>
          <cell r="G2983" t="str">
            <v>PERSONAL</v>
          </cell>
          <cell r="H2983" t="str">
            <v>Josefina Ochoa</v>
          </cell>
          <cell r="I2983"/>
          <cell r="J2983" t="str">
            <v>EDEN ADAN</v>
          </cell>
          <cell r="K2983" t="str">
            <v>MAYA</v>
          </cell>
          <cell r="L2983" t="str">
            <v>TORUNO</v>
          </cell>
          <cell r="M2983">
            <v>5000</v>
          </cell>
          <cell r="N2983">
            <v>2.35</v>
          </cell>
          <cell r="O2983" t="str">
            <v>SEMANAL</v>
          </cell>
          <cell r="P2983">
            <v>40450</v>
          </cell>
        </row>
        <row r="2984">
          <cell r="B2984">
            <v>3070</v>
          </cell>
          <cell r="C2984"/>
          <cell r="D2984" t="str">
            <v>B</v>
          </cell>
          <cell r="E2984" t="str">
            <v>LIQUIDADO</v>
          </cell>
          <cell r="F2984"/>
          <cell r="G2984" t="str">
            <v>PERSONAL</v>
          </cell>
          <cell r="H2984" t="str">
            <v>Josefina Ochoa</v>
          </cell>
          <cell r="I2984"/>
          <cell r="J2984" t="str">
            <v>HECTOR</v>
          </cell>
          <cell r="K2984" t="str">
            <v>CASTILLO</v>
          </cell>
          <cell r="L2984" t="str">
            <v>CHAVEZ</v>
          </cell>
          <cell r="M2984">
            <v>5000</v>
          </cell>
          <cell r="N2984">
            <v>2.35</v>
          </cell>
          <cell r="O2984" t="str">
            <v>SEMANAL</v>
          </cell>
          <cell r="P2984">
            <v>40450</v>
          </cell>
        </row>
        <row r="2985">
          <cell r="B2985">
            <v>3071</v>
          </cell>
          <cell r="C2985"/>
          <cell r="D2985" t="str">
            <v>D</v>
          </cell>
          <cell r="E2985" t="str">
            <v>LIQUIDADO</v>
          </cell>
          <cell r="F2985"/>
          <cell r="G2985" t="str">
            <v>PERSONAL</v>
          </cell>
          <cell r="H2985" t="str">
            <v>Angelica Tabares Lopez</v>
          </cell>
          <cell r="I2985"/>
          <cell r="J2985" t="str">
            <v>CELIA</v>
          </cell>
          <cell r="K2985" t="str">
            <v>TORRES</v>
          </cell>
          <cell r="L2985" t="str">
            <v>ESPINOSA</v>
          </cell>
          <cell r="M2985">
            <v>12000</v>
          </cell>
          <cell r="N2985">
            <v>1.82</v>
          </cell>
          <cell r="O2985" t="str">
            <v>SEMANAL</v>
          </cell>
          <cell r="P2985">
            <v>40450</v>
          </cell>
        </row>
        <row r="2986">
          <cell r="B2986">
            <v>3072</v>
          </cell>
          <cell r="C2986"/>
          <cell r="D2986" t="str">
            <v>A</v>
          </cell>
          <cell r="E2986" t="str">
            <v>LIQUIDADO</v>
          </cell>
          <cell r="F2986"/>
          <cell r="G2986" t="str">
            <v>PERSONAL</v>
          </cell>
          <cell r="H2986" t="str">
            <v>Angelica Tabares Lopez</v>
          </cell>
          <cell r="I2986"/>
          <cell r="J2986" t="str">
            <v>TERESA</v>
          </cell>
          <cell r="K2986" t="str">
            <v>SIXTO</v>
          </cell>
          <cell r="L2986" t="str">
            <v>GIL</v>
          </cell>
          <cell r="M2986">
            <v>9500</v>
          </cell>
          <cell r="N2986">
            <v>2.19</v>
          </cell>
          <cell r="O2986" t="str">
            <v>SEMANAL</v>
          </cell>
          <cell r="P2986">
            <v>40450</v>
          </cell>
        </row>
        <row r="2987">
          <cell r="B2987">
            <v>3073</v>
          </cell>
          <cell r="C2987"/>
          <cell r="D2987" t="str">
            <v>D</v>
          </cell>
          <cell r="E2987" t="str">
            <v>LIQUIDADO</v>
          </cell>
          <cell r="F2987"/>
          <cell r="G2987" t="str">
            <v>PERSONAL</v>
          </cell>
          <cell r="H2987" t="str">
            <v>Monica Flores Mendoza (colima)</v>
          </cell>
          <cell r="I2987"/>
          <cell r="J2987" t="str">
            <v>ELBA LETICIA</v>
          </cell>
          <cell r="K2987" t="str">
            <v>GONZALEZ</v>
          </cell>
          <cell r="L2987" t="str">
            <v>VENANCIO</v>
          </cell>
          <cell r="M2987">
            <v>5000</v>
          </cell>
          <cell r="N2987">
            <v>2.35</v>
          </cell>
          <cell r="O2987" t="str">
            <v>SEMANAL</v>
          </cell>
          <cell r="P2987">
            <v>40450</v>
          </cell>
        </row>
        <row r="2988">
          <cell r="B2988">
            <v>3074</v>
          </cell>
          <cell r="C2988"/>
          <cell r="D2988" t="str">
            <v>D</v>
          </cell>
          <cell r="E2988" t="str">
            <v>LIQUIDADO</v>
          </cell>
          <cell r="F2988"/>
          <cell r="G2988" t="str">
            <v>PERSONAL</v>
          </cell>
          <cell r="H2988" t="str">
            <v>Marcela Lopez Munoz</v>
          </cell>
          <cell r="I2988"/>
          <cell r="J2988" t="str">
            <v>GUSTAVO</v>
          </cell>
          <cell r="K2988" t="str">
            <v>ESPINOZA</v>
          </cell>
          <cell r="L2988" t="str">
            <v>BALDERRAMA</v>
          </cell>
          <cell r="M2988">
            <v>4000</v>
          </cell>
          <cell r="N2988">
            <v>2.42</v>
          </cell>
          <cell r="O2988" t="str">
            <v>SEMANAL</v>
          </cell>
          <cell r="P2988">
            <v>40450</v>
          </cell>
        </row>
        <row r="2989">
          <cell r="B2989">
            <v>3075</v>
          </cell>
          <cell r="C2989"/>
          <cell r="D2989" t="str">
            <v>B</v>
          </cell>
          <cell r="E2989" t="str">
            <v>LIQUIDADO</v>
          </cell>
          <cell r="F2989"/>
          <cell r="G2989" t="str">
            <v>PERSONAL</v>
          </cell>
          <cell r="H2989" t="str">
            <v>Marcela Lopez Munoz</v>
          </cell>
          <cell r="I2989"/>
          <cell r="J2989" t="str">
            <v>ROGELIO</v>
          </cell>
          <cell r="K2989" t="str">
            <v>VICENTE</v>
          </cell>
          <cell r="L2989" t="str">
            <v>TORRES</v>
          </cell>
          <cell r="M2989">
            <v>4000</v>
          </cell>
          <cell r="N2989">
            <v>5.22</v>
          </cell>
          <cell r="O2989" t="str">
            <v>QUINCENAL</v>
          </cell>
          <cell r="P2989">
            <v>40450</v>
          </cell>
        </row>
        <row r="2990">
          <cell r="B2990">
            <v>3076</v>
          </cell>
          <cell r="C2990"/>
          <cell r="D2990" t="str">
            <v>D</v>
          </cell>
          <cell r="E2990" t="str">
            <v>INCOBRABLE</v>
          </cell>
          <cell r="F2990"/>
          <cell r="G2990" t="str">
            <v>PERSONAL</v>
          </cell>
          <cell r="H2990" t="str">
            <v>Josefina Ochoa</v>
          </cell>
          <cell r="I2990"/>
          <cell r="J2990" t="str">
            <v>GERARDO</v>
          </cell>
          <cell r="K2990" t="str">
            <v>MADRID</v>
          </cell>
          <cell r="L2990" t="str">
            <v>AVILA</v>
          </cell>
          <cell r="M2990">
            <v>7000</v>
          </cell>
          <cell r="N2990">
            <v>2.25</v>
          </cell>
          <cell r="O2990" t="str">
            <v>SEMANAL</v>
          </cell>
          <cell r="P2990">
            <v>40450</v>
          </cell>
        </row>
        <row r="2991">
          <cell r="B2991">
            <v>3077</v>
          </cell>
          <cell r="C2991"/>
          <cell r="D2991" t="str">
            <v>C</v>
          </cell>
          <cell r="E2991" t="str">
            <v>LIQUIDADO</v>
          </cell>
          <cell r="F2991"/>
          <cell r="G2991" t="str">
            <v>PERSONAL</v>
          </cell>
          <cell r="H2991" t="str">
            <v>Josefina Ochoa</v>
          </cell>
          <cell r="I2991"/>
          <cell r="J2991" t="str">
            <v>MIGUEL ANGEL</v>
          </cell>
          <cell r="K2991" t="str">
            <v>BENAVIDES</v>
          </cell>
          <cell r="L2991" t="str">
            <v>ZAMORA</v>
          </cell>
          <cell r="M2991">
            <v>4000</v>
          </cell>
          <cell r="N2991">
            <v>4.68</v>
          </cell>
          <cell r="O2991" t="str">
            <v>CATORCENAL</v>
          </cell>
          <cell r="P2991">
            <v>40450</v>
          </cell>
        </row>
        <row r="2992">
          <cell r="B2992">
            <v>3078</v>
          </cell>
          <cell r="C2992"/>
          <cell r="D2992" t="str">
            <v>B</v>
          </cell>
          <cell r="E2992" t="str">
            <v>LIQUIDADO</v>
          </cell>
          <cell r="F2992"/>
          <cell r="G2992" t="str">
            <v>PERSONAL</v>
          </cell>
          <cell r="H2992" t="str">
            <v>Josefina Ochoa</v>
          </cell>
          <cell r="I2992"/>
          <cell r="J2992" t="str">
            <v>JUAN ANTONIO</v>
          </cell>
          <cell r="K2992" t="str">
            <v>SAN JUAN</v>
          </cell>
          <cell r="L2992" t="str">
            <v>SOLANO</v>
          </cell>
          <cell r="M2992">
            <v>10000</v>
          </cell>
          <cell r="N2992">
            <v>1.82</v>
          </cell>
          <cell r="O2992" t="str">
            <v>SEMANAL</v>
          </cell>
          <cell r="P2992">
            <v>40450</v>
          </cell>
        </row>
        <row r="2993">
          <cell r="B2993">
            <v>3079</v>
          </cell>
          <cell r="C2993"/>
          <cell r="D2993" t="str">
            <v>B</v>
          </cell>
          <cell r="E2993" t="str">
            <v>LIQUIDADO</v>
          </cell>
          <cell r="F2993"/>
          <cell r="G2993" t="str">
            <v>PERSONAL</v>
          </cell>
          <cell r="H2993" t="str">
            <v>Josefina Ochoa</v>
          </cell>
          <cell r="I2993"/>
          <cell r="J2993" t="str">
            <v>JOSE MARTIN</v>
          </cell>
          <cell r="K2993" t="str">
            <v>CAPISTRAN</v>
          </cell>
          <cell r="L2993" t="str">
            <v>MARTINEZ</v>
          </cell>
          <cell r="M2993">
            <v>20000</v>
          </cell>
          <cell r="N2993">
            <v>2.02</v>
          </cell>
          <cell r="O2993" t="str">
            <v>SEMANAL</v>
          </cell>
          <cell r="P2993">
            <v>40451</v>
          </cell>
        </row>
        <row r="2994">
          <cell r="B2994">
            <v>3080</v>
          </cell>
          <cell r="C2994"/>
          <cell r="D2994" t="str">
            <v>B</v>
          </cell>
          <cell r="E2994" t="str">
            <v>LIQUIDADO</v>
          </cell>
          <cell r="F2994"/>
          <cell r="G2994" t="str">
            <v>PERSONAL</v>
          </cell>
          <cell r="H2994" t="str">
            <v>Josefina Ochoa</v>
          </cell>
          <cell r="I2994"/>
          <cell r="J2994" t="str">
            <v>MARIA GUADALUPE</v>
          </cell>
          <cell r="K2994" t="str">
            <v>GERMAN</v>
          </cell>
          <cell r="L2994" t="str">
            <v>LUNA</v>
          </cell>
          <cell r="M2994">
            <v>3000</v>
          </cell>
          <cell r="N2994">
            <v>2.59</v>
          </cell>
          <cell r="O2994" t="str">
            <v>SEMANAL</v>
          </cell>
          <cell r="P2994">
            <v>40451</v>
          </cell>
        </row>
        <row r="2995">
          <cell r="B2995">
            <v>3081</v>
          </cell>
          <cell r="C2995"/>
          <cell r="D2995" t="str">
            <v>B</v>
          </cell>
          <cell r="E2995" t="str">
            <v>LIQUIDADO</v>
          </cell>
          <cell r="F2995"/>
          <cell r="G2995" t="str">
            <v>PERSONAL</v>
          </cell>
          <cell r="H2995" t="str">
            <v>Monica Flores Mendoza (colima)</v>
          </cell>
          <cell r="I2995"/>
          <cell r="J2995" t="str">
            <v>MA MAGDALENA</v>
          </cell>
          <cell r="K2995" t="str">
            <v>MUNGUIA</v>
          </cell>
          <cell r="L2995" t="str">
            <v>LUCATERO</v>
          </cell>
          <cell r="M2995">
            <v>20000</v>
          </cell>
          <cell r="N2995">
            <v>2.02</v>
          </cell>
          <cell r="O2995" t="str">
            <v>SEMANAL</v>
          </cell>
          <cell r="P2995">
            <v>40450</v>
          </cell>
        </row>
        <row r="2996">
          <cell r="B2996">
            <v>3082</v>
          </cell>
          <cell r="C2996"/>
          <cell r="D2996" t="str">
            <v>D</v>
          </cell>
          <cell r="E2996" t="str">
            <v>LIQUIDADO</v>
          </cell>
          <cell r="F2996"/>
          <cell r="G2996" t="str">
            <v>PERSONAL</v>
          </cell>
          <cell r="H2996" t="str">
            <v>Angelica Tabares Lopez</v>
          </cell>
          <cell r="I2996"/>
          <cell r="J2996" t="str">
            <v>YOLANDA</v>
          </cell>
          <cell r="K2996" t="str">
            <v>FUENTES</v>
          </cell>
          <cell r="L2996" t="str">
            <v>TORRES</v>
          </cell>
          <cell r="M2996">
            <v>7000</v>
          </cell>
          <cell r="N2996">
            <v>2.25</v>
          </cell>
          <cell r="O2996" t="str">
            <v>SEMANAL</v>
          </cell>
          <cell r="P2996">
            <v>40451</v>
          </cell>
        </row>
        <row r="2997">
          <cell r="B2997">
            <v>3083</v>
          </cell>
          <cell r="C2997"/>
          <cell r="D2997" t="str">
            <v>C</v>
          </cell>
          <cell r="E2997" t="str">
            <v>LIQUIDADO</v>
          </cell>
          <cell r="F2997"/>
          <cell r="G2997" t="str">
            <v>PERSONAL</v>
          </cell>
          <cell r="H2997" t="str">
            <v>Angelica Tabares Lopez</v>
          </cell>
          <cell r="I2997"/>
          <cell r="J2997" t="str">
            <v>JESUS</v>
          </cell>
          <cell r="K2997" t="str">
            <v>HERNANDEZ</v>
          </cell>
          <cell r="L2997" t="str">
            <v>ISLAS</v>
          </cell>
          <cell r="M2997">
            <v>5000</v>
          </cell>
          <cell r="N2997">
            <v>2.35</v>
          </cell>
          <cell r="O2997" t="str">
            <v>SEMANAL</v>
          </cell>
          <cell r="P2997">
            <v>40451</v>
          </cell>
        </row>
        <row r="2998">
          <cell r="B2998">
            <v>3084</v>
          </cell>
          <cell r="C2998"/>
          <cell r="D2998" t="str">
            <v>C</v>
          </cell>
          <cell r="E2998" t="str">
            <v>LIQUIDADO</v>
          </cell>
          <cell r="F2998"/>
          <cell r="G2998" t="str">
            <v>PERSONAL</v>
          </cell>
          <cell r="H2998" t="str">
            <v>Angelica Tabares Lopez</v>
          </cell>
          <cell r="I2998"/>
          <cell r="J2998" t="str">
            <v>YANET</v>
          </cell>
          <cell r="K2998" t="str">
            <v>ALVAREZ</v>
          </cell>
          <cell r="L2998" t="str">
            <v>VILLEDA</v>
          </cell>
          <cell r="M2998">
            <v>7000</v>
          </cell>
          <cell r="N2998">
            <v>2.25</v>
          </cell>
          <cell r="O2998" t="str">
            <v>SEMANAL</v>
          </cell>
          <cell r="P2998">
            <v>40451</v>
          </cell>
        </row>
        <row r="2999">
          <cell r="B2999">
            <v>3085</v>
          </cell>
          <cell r="C2999"/>
          <cell r="D2999" t="str">
            <v>C</v>
          </cell>
          <cell r="E2999" t="str">
            <v>LIQUIDADO</v>
          </cell>
          <cell r="F2999"/>
          <cell r="G2999" t="str">
            <v>PERSONAL</v>
          </cell>
          <cell r="H2999" t="str">
            <v>Marcela Lopez Munoz</v>
          </cell>
          <cell r="I2999"/>
          <cell r="J2999" t="str">
            <v>ADRIANA</v>
          </cell>
          <cell r="K2999" t="str">
            <v>LOPEZ</v>
          </cell>
          <cell r="L2999" t="str">
            <v>ORTEGA</v>
          </cell>
          <cell r="M2999">
            <v>8000</v>
          </cell>
          <cell r="N2999">
            <v>2.21</v>
          </cell>
          <cell r="O2999" t="str">
            <v>SEMANAL</v>
          </cell>
          <cell r="P2999">
            <v>40451</v>
          </cell>
        </row>
        <row r="3000">
          <cell r="B3000">
            <v>3086</v>
          </cell>
          <cell r="C3000"/>
          <cell r="D3000" t="str">
            <v>B</v>
          </cell>
          <cell r="E3000" t="str">
            <v>LIQUIDADO</v>
          </cell>
          <cell r="F3000"/>
          <cell r="G3000" t="str">
            <v>PERSONAL</v>
          </cell>
          <cell r="H3000" t="str">
            <v>Marcela Lopez Munoz</v>
          </cell>
          <cell r="I3000"/>
          <cell r="J3000" t="str">
            <v>ERIKA MONICA</v>
          </cell>
          <cell r="K3000" t="str">
            <v>FLORES</v>
          </cell>
          <cell r="L3000" t="str">
            <v>CORTES</v>
          </cell>
          <cell r="M3000">
            <v>7500</v>
          </cell>
          <cell r="N3000">
            <v>2.2400000000000002</v>
          </cell>
          <cell r="O3000" t="str">
            <v>SEMANAL</v>
          </cell>
          <cell r="P3000">
            <v>40451</v>
          </cell>
        </row>
        <row r="3001">
          <cell r="B3001">
            <v>3087</v>
          </cell>
          <cell r="C3001"/>
          <cell r="D3001" t="str">
            <v>C</v>
          </cell>
          <cell r="E3001" t="str">
            <v>LIQUIDADO</v>
          </cell>
          <cell r="F3001"/>
          <cell r="G3001" t="str">
            <v>PERSONAL</v>
          </cell>
          <cell r="H3001" t="str">
            <v>Josefina Ochoa</v>
          </cell>
          <cell r="I3001"/>
          <cell r="J3001" t="str">
            <v>MARTHA PATRICIA</v>
          </cell>
          <cell r="K3001" t="str">
            <v>PELCASTRE</v>
          </cell>
          <cell r="L3001" t="str">
            <v>TORRES</v>
          </cell>
          <cell r="M3001">
            <v>20000</v>
          </cell>
          <cell r="N3001">
            <v>1.77</v>
          </cell>
          <cell r="O3001" t="str">
            <v>SEMANAL</v>
          </cell>
          <cell r="P3001">
            <v>40451</v>
          </cell>
        </row>
        <row r="3002">
          <cell r="B3002">
            <v>3088</v>
          </cell>
          <cell r="C3002"/>
          <cell r="D3002" t="str">
            <v>D</v>
          </cell>
          <cell r="E3002" t="str">
            <v>LIQUIDADO</v>
          </cell>
          <cell r="F3002"/>
          <cell r="G3002" t="str">
            <v>PERSONAL</v>
          </cell>
          <cell r="H3002" t="str">
            <v>Josefina Ochoa</v>
          </cell>
          <cell r="I3002"/>
          <cell r="J3002" t="str">
            <v>TANIA MICHELLE</v>
          </cell>
          <cell r="K3002" t="str">
            <v>ARANDA</v>
          </cell>
          <cell r="L3002" t="str">
            <v>VAZQUEZ</v>
          </cell>
          <cell r="M3002">
            <v>4500</v>
          </cell>
          <cell r="N3002">
            <v>1.155</v>
          </cell>
          <cell r="O3002" t="str">
            <v>CATORCENAL</v>
          </cell>
          <cell r="P3002">
            <v>40451</v>
          </cell>
        </row>
        <row r="3003">
          <cell r="B3003">
            <v>3089</v>
          </cell>
          <cell r="C3003"/>
          <cell r="D3003" t="str">
            <v>B</v>
          </cell>
          <cell r="E3003" t="str">
            <v>LIQUIDADO</v>
          </cell>
          <cell r="F3003"/>
          <cell r="G3003" t="str">
            <v>PERSONAL</v>
          </cell>
          <cell r="H3003" t="str">
            <v>Josefina Ochoa</v>
          </cell>
          <cell r="I3003"/>
          <cell r="J3003" t="str">
            <v>FRANCISCO</v>
          </cell>
          <cell r="K3003" t="str">
            <v>HUERTA</v>
          </cell>
          <cell r="L3003" t="str">
            <v>DELGADILLO</v>
          </cell>
          <cell r="M3003">
            <v>5000</v>
          </cell>
          <cell r="N3003">
            <v>2.35</v>
          </cell>
          <cell r="O3003" t="str">
            <v>SEMANAL</v>
          </cell>
          <cell r="P3003">
            <v>40451</v>
          </cell>
        </row>
        <row r="3004">
          <cell r="B3004">
            <v>3090</v>
          </cell>
          <cell r="C3004"/>
          <cell r="D3004" t="str">
            <v>B</v>
          </cell>
          <cell r="E3004" t="str">
            <v>LIQUIDADO</v>
          </cell>
          <cell r="F3004"/>
          <cell r="G3004" t="str">
            <v>PERSONAL</v>
          </cell>
          <cell r="H3004" t="str">
            <v>Josefina Ochoa</v>
          </cell>
          <cell r="I3004"/>
          <cell r="J3004" t="str">
            <v>LYDIA</v>
          </cell>
          <cell r="K3004" t="str">
            <v>AGUIRRE</v>
          </cell>
          <cell r="L3004" t="str">
            <v>CANCINO</v>
          </cell>
          <cell r="M3004">
            <v>3500</v>
          </cell>
          <cell r="N3004">
            <v>2.46</v>
          </cell>
          <cell r="O3004" t="str">
            <v>SEMANAL</v>
          </cell>
          <cell r="P3004">
            <v>40451</v>
          </cell>
        </row>
        <row r="3005">
          <cell r="B3005">
            <v>3091</v>
          </cell>
          <cell r="C3005"/>
          <cell r="D3005" t="str">
            <v>B</v>
          </cell>
          <cell r="E3005" t="str">
            <v>LIQUIDADO</v>
          </cell>
          <cell r="F3005"/>
          <cell r="G3005" t="str">
            <v>PERSONAL</v>
          </cell>
          <cell r="H3005" t="str">
            <v>Angelica Tabares Lopez</v>
          </cell>
          <cell r="I3005"/>
          <cell r="J3005" t="str">
            <v>IGNACIO EDILBERTO</v>
          </cell>
          <cell r="K3005" t="str">
            <v>REYES</v>
          </cell>
          <cell r="L3005" t="str">
            <v>NOLASCO</v>
          </cell>
          <cell r="M3005">
            <v>10000</v>
          </cell>
          <cell r="N3005">
            <v>4.32</v>
          </cell>
          <cell r="O3005" t="str">
            <v>CATORCENAL</v>
          </cell>
          <cell r="P3005">
            <v>40451</v>
          </cell>
        </row>
        <row r="3006">
          <cell r="B3006">
            <v>3092</v>
          </cell>
          <cell r="C3006"/>
          <cell r="D3006" t="str">
            <v>D</v>
          </cell>
          <cell r="E3006" t="str">
            <v>LIQUIDADO</v>
          </cell>
          <cell r="F3006"/>
          <cell r="G3006" t="str">
            <v>PERSONAL</v>
          </cell>
          <cell r="H3006" t="str">
            <v>Josefina Ochoa</v>
          </cell>
          <cell r="I3006"/>
          <cell r="J3006" t="str">
            <v>MARIBEL</v>
          </cell>
          <cell r="K3006" t="str">
            <v>SOTO</v>
          </cell>
          <cell r="L3006" t="str">
            <v>SEGURA</v>
          </cell>
          <cell r="M3006">
            <v>3000</v>
          </cell>
          <cell r="N3006">
            <v>2.59</v>
          </cell>
          <cell r="O3006" t="str">
            <v>SEMANAL</v>
          </cell>
          <cell r="P3006">
            <v>40452</v>
          </cell>
        </row>
        <row r="3007">
          <cell r="B3007">
            <v>3093</v>
          </cell>
          <cell r="C3007"/>
          <cell r="D3007" t="str">
            <v>B</v>
          </cell>
          <cell r="E3007" t="str">
            <v>LIQUIDADO</v>
          </cell>
          <cell r="F3007"/>
          <cell r="G3007" t="str">
            <v>PERSONAL</v>
          </cell>
          <cell r="H3007" t="str">
            <v>Marcela Lopez Munoz</v>
          </cell>
          <cell r="I3007"/>
          <cell r="J3007" t="str">
            <v>CESAR</v>
          </cell>
          <cell r="K3007" t="str">
            <v>BARRIENTOS</v>
          </cell>
          <cell r="L3007" t="str">
            <v>JIMENEZ</v>
          </cell>
          <cell r="M3007">
            <v>5000</v>
          </cell>
          <cell r="N3007">
            <v>2.35</v>
          </cell>
          <cell r="O3007" t="str">
            <v>SEMANAL</v>
          </cell>
          <cell r="P3007">
            <v>40452</v>
          </cell>
        </row>
        <row r="3008">
          <cell r="B3008">
            <v>3094</v>
          </cell>
          <cell r="C3008"/>
          <cell r="D3008" t="str">
            <v>D</v>
          </cell>
          <cell r="E3008" t="str">
            <v>LIQUIDADO</v>
          </cell>
          <cell r="F3008"/>
          <cell r="G3008" t="str">
            <v>PERSONAL</v>
          </cell>
          <cell r="H3008" t="str">
            <v>Marcela Lopez Munoz</v>
          </cell>
          <cell r="I3008"/>
          <cell r="J3008" t="str">
            <v>MARIA DE LOS ANGELES</v>
          </cell>
          <cell r="K3008" t="str">
            <v>GARCIA</v>
          </cell>
          <cell r="L3008" t="str">
            <v>MARTINEZ</v>
          </cell>
          <cell r="M3008">
            <v>4000</v>
          </cell>
          <cell r="N3008">
            <v>2.42</v>
          </cell>
          <cell r="O3008" t="str">
            <v>SEMANAL</v>
          </cell>
          <cell r="P3008">
            <v>40452</v>
          </cell>
        </row>
        <row r="3009">
          <cell r="B3009">
            <v>3095</v>
          </cell>
          <cell r="C3009"/>
          <cell r="D3009" t="str">
            <v>B</v>
          </cell>
          <cell r="E3009" t="str">
            <v>LIQUIDADO</v>
          </cell>
          <cell r="F3009"/>
          <cell r="G3009" t="str">
            <v>PERSONAL</v>
          </cell>
          <cell r="H3009" t="str">
            <v>Marcela Lopez Munoz</v>
          </cell>
          <cell r="I3009"/>
          <cell r="J3009" t="str">
            <v>MARTIN RICARDO</v>
          </cell>
          <cell r="K3009" t="str">
            <v>HERRERA</v>
          </cell>
          <cell r="L3009" t="str">
            <v>GARCIA</v>
          </cell>
          <cell r="M3009">
            <v>18000</v>
          </cell>
          <cell r="N3009">
            <v>3.83</v>
          </cell>
          <cell r="O3009" t="str">
            <v>QUINCENAL</v>
          </cell>
          <cell r="P3009">
            <v>40452</v>
          </cell>
        </row>
        <row r="3010">
          <cell r="B3010">
            <v>3096</v>
          </cell>
          <cell r="C3010"/>
          <cell r="D3010" t="str">
            <v>D</v>
          </cell>
          <cell r="E3010" t="str">
            <v>LIQUIDADO</v>
          </cell>
          <cell r="F3010"/>
          <cell r="G3010" t="str">
            <v>PERSONAL</v>
          </cell>
          <cell r="H3010" t="str">
            <v>Pedro Solano Quiroz</v>
          </cell>
          <cell r="I3010"/>
          <cell r="J3010" t="str">
            <v>Saul</v>
          </cell>
          <cell r="K3010" t="str">
            <v>Hernandez</v>
          </cell>
          <cell r="L3010" t="str">
            <v>Gonzalez</v>
          </cell>
          <cell r="M3010">
            <v>4000</v>
          </cell>
          <cell r="N3010">
            <v>2.12</v>
          </cell>
          <cell r="O3010" t="str">
            <v>SEMANAL</v>
          </cell>
          <cell r="P3010">
            <v>40464</v>
          </cell>
        </row>
        <row r="3011">
          <cell r="B3011">
            <v>3097</v>
          </cell>
          <cell r="C3011"/>
          <cell r="D3011" t="str">
            <v>D</v>
          </cell>
          <cell r="E3011" t="str">
            <v>LIQUIDADO</v>
          </cell>
          <cell r="F3011"/>
          <cell r="G3011" t="str">
            <v>PERSONAL</v>
          </cell>
          <cell r="H3011" t="str">
            <v>Monica Flores Mendoza (colima)</v>
          </cell>
          <cell r="I3011"/>
          <cell r="J3011" t="str">
            <v>MARCELINA</v>
          </cell>
          <cell r="K3011" t="str">
            <v>CAMPOS</v>
          </cell>
          <cell r="L3011" t="str">
            <v>SOLANO</v>
          </cell>
          <cell r="M3011">
            <v>7000</v>
          </cell>
          <cell r="N3011">
            <v>2.25</v>
          </cell>
          <cell r="O3011" t="str">
            <v>SEMANAL</v>
          </cell>
          <cell r="P3011">
            <v>40452</v>
          </cell>
        </row>
        <row r="3012">
          <cell r="B3012">
            <v>3098</v>
          </cell>
          <cell r="C3012"/>
          <cell r="D3012" t="str">
            <v>A</v>
          </cell>
          <cell r="E3012" t="str">
            <v>LIQUIDADO</v>
          </cell>
          <cell r="F3012"/>
          <cell r="G3012" t="str">
            <v>PERSONAL</v>
          </cell>
          <cell r="H3012" t="str">
            <v>Josefina Ochoa</v>
          </cell>
          <cell r="I3012"/>
          <cell r="J3012" t="str">
            <v>JESSICA JANETT</v>
          </cell>
          <cell r="K3012" t="str">
            <v>ROSAS</v>
          </cell>
          <cell r="L3012" t="str">
            <v>PEREZ</v>
          </cell>
          <cell r="M3012">
            <v>7000</v>
          </cell>
          <cell r="N3012">
            <v>2.25</v>
          </cell>
          <cell r="O3012" t="str">
            <v>SEMANAL</v>
          </cell>
          <cell r="P3012">
            <v>40455</v>
          </cell>
        </row>
        <row r="3013">
          <cell r="B3013">
            <v>3099</v>
          </cell>
          <cell r="C3013"/>
          <cell r="D3013" t="str">
            <v>B</v>
          </cell>
          <cell r="E3013" t="str">
            <v>LIQUIDADO</v>
          </cell>
          <cell r="F3013"/>
          <cell r="G3013" t="str">
            <v>PERSONAL</v>
          </cell>
          <cell r="H3013" t="str">
            <v>Marcela Lopez Munoz</v>
          </cell>
          <cell r="I3013"/>
          <cell r="J3013" t="str">
            <v>ROSA MARIA</v>
          </cell>
          <cell r="K3013" t="str">
            <v>PEREZ</v>
          </cell>
          <cell r="L3013" t="str">
            <v>MARTINEZ</v>
          </cell>
          <cell r="M3013">
            <v>5000</v>
          </cell>
          <cell r="N3013">
            <v>2.35</v>
          </cell>
          <cell r="O3013" t="str">
            <v>SEMANAL</v>
          </cell>
          <cell r="P3013">
            <v>40455</v>
          </cell>
        </row>
        <row r="3014">
          <cell r="B3014">
            <v>3100</v>
          </cell>
          <cell r="C3014"/>
          <cell r="D3014" t="str">
            <v>C</v>
          </cell>
          <cell r="E3014" t="str">
            <v>LIQUIDADO</v>
          </cell>
          <cell r="F3014"/>
          <cell r="G3014" t="str">
            <v>PERSONAL</v>
          </cell>
          <cell r="H3014" t="str">
            <v>Josefina Ochoa</v>
          </cell>
          <cell r="I3014"/>
          <cell r="J3014" t="str">
            <v>JESUS</v>
          </cell>
          <cell r="K3014" t="str">
            <v>GARCIA</v>
          </cell>
          <cell r="L3014" t="str">
            <v>GUTIERREZ</v>
          </cell>
          <cell r="M3014">
            <v>4000</v>
          </cell>
          <cell r="N3014">
            <v>2.42</v>
          </cell>
          <cell r="O3014" t="str">
            <v>SEMANAL</v>
          </cell>
          <cell r="P3014">
            <v>40455</v>
          </cell>
        </row>
        <row r="3015">
          <cell r="B3015">
            <v>3101</v>
          </cell>
          <cell r="C3015"/>
          <cell r="D3015" t="str">
            <v>D</v>
          </cell>
          <cell r="E3015" t="str">
            <v>LIQUIDADO</v>
          </cell>
          <cell r="F3015"/>
          <cell r="G3015" t="str">
            <v>PERSONAL</v>
          </cell>
          <cell r="H3015" t="str">
            <v>Marcela Lopez Munoz</v>
          </cell>
          <cell r="I3015"/>
          <cell r="J3015" t="str">
            <v>MARIA TERESA</v>
          </cell>
          <cell r="K3015" t="str">
            <v>GUTIERREZ</v>
          </cell>
          <cell r="L3015" t="str">
            <v>GARIBAY</v>
          </cell>
          <cell r="M3015">
            <v>7000</v>
          </cell>
          <cell r="N3015">
            <v>9.66</v>
          </cell>
          <cell r="O3015" t="str">
            <v>MENSUAL</v>
          </cell>
          <cell r="P3015">
            <v>40455</v>
          </cell>
        </row>
        <row r="3016">
          <cell r="B3016">
            <v>3102</v>
          </cell>
          <cell r="C3016"/>
          <cell r="D3016" t="str">
            <v>B</v>
          </cell>
          <cell r="E3016" t="str">
            <v>LIQUIDADO</v>
          </cell>
          <cell r="F3016"/>
          <cell r="G3016" t="str">
            <v>PERSONAL</v>
          </cell>
          <cell r="H3016" t="str">
            <v>Marcela Lopez Munoz</v>
          </cell>
          <cell r="I3016"/>
          <cell r="J3016" t="str">
            <v>PETRONILA</v>
          </cell>
          <cell r="K3016" t="str">
            <v>SANTIAGO</v>
          </cell>
          <cell r="L3016" t="str">
            <v>CERAS</v>
          </cell>
          <cell r="M3016">
            <v>5000</v>
          </cell>
          <cell r="N3016">
            <v>2.35</v>
          </cell>
          <cell r="O3016" t="str">
            <v>SEMANAL</v>
          </cell>
          <cell r="P3016">
            <v>40455</v>
          </cell>
        </row>
        <row r="3017">
          <cell r="B3017">
            <v>3103</v>
          </cell>
          <cell r="C3017"/>
          <cell r="D3017" t="str">
            <v>B</v>
          </cell>
          <cell r="E3017" t="str">
            <v>LIQUIDADO</v>
          </cell>
          <cell r="F3017"/>
          <cell r="G3017" t="str">
            <v>PERSONAL</v>
          </cell>
          <cell r="H3017" t="str">
            <v>Josefina Ochoa</v>
          </cell>
          <cell r="I3017"/>
          <cell r="J3017" t="str">
            <v>RODRIGO</v>
          </cell>
          <cell r="K3017" t="str">
            <v>SILVA</v>
          </cell>
          <cell r="L3017" t="str">
            <v>VARGAS</v>
          </cell>
          <cell r="M3017">
            <v>5000</v>
          </cell>
          <cell r="N3017">
            <v>2.35</v>
          </cell>
          <cell r="O3017" t="str">
            <v>SEMANAL</v>
          </cell>
          <cell r="P3017">
            <v>40456</v>
          </cell>
        </row>
        <row r="3018">
          <cell r="B3018">
            <v>3104</v>
          </cell>
          <cell r="C3018"/>
          <cell r="D3018" t="str">
            <v>B</v>
          </cell>
          <cell r="E3018" t="str">
            <v>LIQUIDADO</v>
          </cell>
          <cell r="F3018"/>
          <cell r="G3018" t="str">
            <v>PERSONAL</v>
          </cell>
          <cell r="H3018" t="str">
            <v>Marcela Lopez Munoz</v>
          </cell>
          <cell r="I3018"/>
          <cell r="J3018" t="str">
            <v>BLANCA RUFINA</v>
          </cell>
          <cell r="K3018" t="str">
            <v>AYALA</v>
          </cell>
          <cell r="L3018" t="str">
            <v>JUAREZ</v>
          </cell>
          <cell r="M3018">
            <v>5000</v>
          </cell>
          <cell r="N3018">
            <v>2.35</v>
          </cell>
          <cell r="O3018" t="str">
            <v>SEMANAL</v>
          </cell>
          <cell r="P3018">
            <v>40456</v>
          </cell>
        </row>
        <row r="3019">
          <cell r="B3019">
            <v>3105</v>
          </cell>
          <cell r="C3019"/>
          <cell r="D3019" t="str">
            <v>A</v>
          </cell>
          <cell r="E3019" t="str">
            <v>LIQUIDADO</v>
          </cell>
          <cell r="F3019"/>
          <cell r="G3019" t="str">
            <v>PERSONAL</v>
          </cell>
          <cell r="H3019" t="str">
            <v>Marcela Lopez Munoz</v>
          </cell>
          <cell r="I3019"/>
          <cell r="J3019" t="str">
            <v>JUAN MANUEL</v>
          </cell>
          <cell r="K3019" t="str">
            <v>GOMEZ</v>
          </cell>
          <cell r="L3019" t="str">
            <v>BUSTAMANTE</v>
          </cell>
          <cell r="M3019">
            <v>6000</v>
          </cell>
          <cell r="N3019">
            <v>1.98</v>
          </cell>
          <cell r="O3019" t="str">
            <v>SEMANAL</v>
          </cell>
          <cell r="P3019">
            <v>40456</v>
          </cell>
        </row>
        <row r="3020">
          <cell r="B3020">
            <v>3106</v>
          </cell>
          <cell r="C3020"/>
          <cell r="D3020" t="str">
            <v>C</v>
          </cell>
          <cell r="E3020" t="str">
            <v>LIQUIDADO</v>
          </cell>
          <cell r="F3020"/>
          <cell r="G3020" t="str">
            <v>PERSONAL</v>
          </cell>
          <cell r="H3020" t="str">
            <v>Josefina Ochoa</v>
          </cell>
          <cell r="I3020"/>
          <cell r="J3020" t="str">
            <v>SILVINO</v>
          </cell>
          <cell r="K3020" t="str">
            <v>VAZQUEZ</v>
          </cell>
          <cell r="L3020" t="str">
            <v>DECION</v>
          </cell>
          <cell r="M3020">
            <v>10000</v>
          </cell>
          <cell r="N3020">
            <v>2.17</v>
          </cell>
          <cell r="O3020" t="str">
            <v>SEMANAL</v>
          </cell>
          <cell r="P3020">
            <v>40456</v>
          </cell>
        </row>
        <row r="3021">
          <cell r="B3021">
            <v>3107</v>
          </cell>
          <cell r="C3021"/>
          <cell r="D3021" t="str">
            <v>B</v>
          </cell>
          <cell r="E3021" t="str">
            <v>LIQUIDADO</v>
          </cell>
          <cell r="F3021"/>
          <cell r="G3021" t="str">
            <v>PERSONAL</v>
          </cell>
          <cell r="H3021" t="str">
            <v>Marcela Lopez Munoz</v>
          </cell>
          <cell r="I3021"/>
          <cell r="J3021" t="str">
            <v>ALMA ROCIO</v>
          </cell>
          <cell r="K3021" t="str">
            <v>ONTIVEROS</v>
          </cell>
          <cell r="L3021" t="str">
            <v>PEREZ</v>
          </cell>
          <cell r="M3021">
            <v>12000</v>
          </cell>
          <cell r="N3021">
            <v>2.08</v>
          </cell>
          <cell r="O3021" t="str">
            <v>SEMANAL</v>
          </cell>
          <cell r="P3021">
            <v>40456</v>
          </cell>
        </row>
        <row r="3022">
          <cell r="B3022">
            <v>3108</v>
          </cell>
          <cell r="C3022"/>
          <cell r="D3022" t="str">
            <v>B</v>
          </cell>
          <cell r="E3022" t="str">
            <v>LIQUIDADO</v>
          </cell>
          <cell r="F3022"/>
          <cell r="G3022" t="str">
            <v>PERSONAL</v>
          </cell>
          <cell r="H3022" t="str">
            <v>Monica Flores Mendoza (colima)</v>
          </cell>
          <cell r="I3022"/>
          <cell r="J3022" t="str">
            <v>JOSE ALEJANDRO</v>
          </cell>
          <cell r="K3022" t="str">
            <v>VAZQUEZ</v>
          </cell>
          <cell r="L3022" t="str">
            <v>ANGUIANO</v>
          </cell>
          <cell r="M3022">
            <v>5000</v>
          </cell>
          <cell r="N3022">
            <v>2.35</v>
          </cell>
          <cell r="O3022" t="str">
            <v>SEMANAL</v>
          </cell>
          <cell r="P3022">
            <v>40456</v>
          </cell>
        </row>
        <row r="3023">
          <cell r="B3023">
            <v>3109</v>
          </cell>
          <cell r="C3023"/>
          <cell r="D3023" t="str">
            <v>B</v>
          </cell>
          <cell r="E3023" t="str">
            <v>LIQUIDADO</v>
          </cell>
          <cell r="F3023"/>
          <cell r="G3023" t="str">
            <v>PERSONAL</v>
          </cell>
          <cell r="H3023" t="str">
            <v>Angelica Tabares Lopez</v>
          </cell>
          <cell r="I3023"/>
          <cell r="J3023" t="str">
            <v>PEDRO</v>
          </cell>
          <cell r="K3023" t="str">
            <v>ALQUICIRA</v>
          </cell>
          <cell r="L3023" t="str">
            <v>OSNAYA</v>
          </cell>
          <cell r="M3023">
            <v>10000</v>
          </cell>
          <cell r="N3023">
            <v>2.17</v>
          </cell>
          <cell r="O3023" t="str">
            <v>SEMANAL</v>
          </cell>
          <cell r="P3023">
            <v>40456</v>
          </cell>
        </row>
        <row r="3024">
          <cell r="B3024">
            <v>3110</v>
          </cell>
          <cell r="C3024"/>
          <cell r="D3024" t="str">
            <v>A</v>
          </cell>
          <cell r="E3024" t="str">
            <v>LIQUIDADO</v>
          </cell>
          <cell r="F3024"/>
          <cell r="G3024" t="str">
            <v>PERSONAL</v>
          </cell>
          <cell r="H3024" t="str">
            <v>Josefina Ochoa</v>
          </cell>
          <cell r="I3024"/>
          <cell r="J3024" t="str">
            <v>JOSE ZEFERINO</v>
          </cell>
          <cell r="K3024" t="str">
            <v>TECAL</v>
          </cell>
          <cell r="L3024" t="str">
            <v>ROQUE</v>
          </cell>
          <cell r="M3024">
            <v>4000</v>
          </cell>
          <cell r="N3024">
            <v>2.42</v>
          </cell>
          <cell r="O3024" t="str">
            <v>SEMANAL</v>
          </cell>
          <cell r="P3024">
            <v>40457</v>
          </cell>
        </row>
        <row r="3025">
          <cell r="B3025">
            <v>3112</v>
          </cell>
          <cell r="C3025"/>
          <cell r="D3025" t="str">
            <v>C</v>
          </cell>
          <cell r="E3025" t="str">
            <v>LIQUIDADO</v>
          </cell>
          <cell r="F3025"/>
          <cell r="G3025" t="str">
            <v>PERSONAL</v>
          </cell>
          <cell r="H3025" t="str">
            <v>Marcela Lopez Munoz</v>
          </cell>
          <cell r="I3025"/>
          <cell r="J3025" t="str">
            <v>JORGE LORENZO</v>
          </cell>
          <cell r="K3025" t="str">
            <v>SANCHEZ</v>
          </cell>
          <cell r="L3025" t="str">
            <v>CRUZ</v>
          </cell>
          <cell r="M3025">
            <v>6000</v>
          </cell>
          <cell r="N3025">
            <v>2.2799999999999998</v>
          </cell>
          <cell r="O3025" t="str">
            <v>SEMANAL</v>
          </cell>
          <cell r="P3025">
            <v>40457</v>
          </cell>
        </row>
        <row r="3026">
          <cell r="B3026">
            <v>3113</v>
          </cell>
          <cell r="C3026"/>
          <cell r="D3026" t="str">
            <v>C</v>
          </cell>
          <cell r="E3026" t="str">
            <v>LIQUIDADO</v>
          </cell>
          <cell r="F3026"/>
          <cell r="G3026" t="str">
            <v>PERSONAL</v>
          </cell>
          <cell r="H3026" t="str">
            <v>Josefina Ochoa</v>
          </cell>
          <cell r="I3026"/>
          <cell r="J3026" t="str">
            <v>LEONARDO</v>
          </cell>
          <cell r="K3026" t="str">
            <v>ALVAREZ</v>
          </cell>
          <cell r="L3026" t="str">
            <v>MARTINEZ</v>
          </cell>
          <cell r="M3026">
            <v>8000</v>
          </cell>
          <cell r="N3026">
            <v>2.21</v>
          </cell>
          <cell r="O3026" t="str">
            <v>SEMANAL</v>
          </cell>
          <cell r="P3026">
            <v>40457</v>
          </cell>
        </row>
        <row r="3027">
          <cell r="B3027">
            <v>3114</v>
          </cell>
          <cell r="C3027"/>
          <cell r="D3027" t="str">
            <v>D</v>
          </cell>
          <cell r="E3027" t="str">
            <v>LIQUIDADO</v>
          </cell>
          <cell r="F3027"/>
          <cell r="G3027" t="str">
            <v>PERSONAL</v>
          </cell>
          <cell r="H3027" t="str">
            <v>Marcela Lopez Munoz</v>
          </cell>
          <cell r="I3027"/>
          <cell r="J3027" t="str">
            <v>NORMA LAURA</v>
          </cell>
          <cell r="K3027" t="str">
            <v>MARTINEZ</v>
          </cell>
          <cell r="L3027" t="str">
            <v>PUENTES</v>
          </cell>
          <cell r="M3027">
            <v>5000</v>
          </cell>
          <cell r="N3027">
            <v>4.37</v>
          </cell>
          <cell r="O3027" t="str">
            <v>QUINCENAL</v>
          </cell>
          <cell r="P3027">
            <v>40457</v>
          </cell>
        </row>
        <row r="3028">
          <cell r="B3028">
            <v>3115</v>
          </cell>
          <cell r="C3028"/>
          <cell r="D3028" t="str">
            <v>D</v>
          </cell>
          <cell r="E3028" t="str">
            <v>INCOBRABLE</v>
          </cell>
          <cell r="F3028"/>
          <cell r="G3028" t="str">
            <v>PERSONAL</v>
          </cell>
          <cell r="H3028" t="str">
            <v>Angelica Tabares Lopez</v>
          </cell>
          <cell r="I3028"/>
          <cell r="J3028" t="str">
            <v>MARCELA</v>
          </cell>
          <cell r="K3028" t="str">
            <v>ORTUNO</v>
          </cell>
          <cell r="L3028" t="str">
            <v>GALINDO</v>
          </cell>
          <cell r="M3028">
            <v>6000</v>
          </cell>
          <cell r="N3028">
            <v>4.54</v>
          </cell>
          <cell r="O3028" t="str">
            <v>CATORCENAL</v>
          </cell>
          <cell r="P3028">
            <v>40457</v>
          </cell>
        </row>
        <row r="3029">
          <cell r="B3029">
            <v>3116</v>
          </cell>
          <cell r="C3029"/>
          <cell r="D3029" t="str">
            <v>D</v>
          </cell>
          <cell r="E3029" t="str">
            <v>LIQUIDADO</v>
          </cell>
          <cell r="F3029"/>
          <cell r="G3029" t="str">
            <v>PERSONAL</v>
          </cell>
          <cell r="H3029" t="str">
            <v>Josefina Ochoa</v>
          </cell>
          <cell r="I3029"/>
          <cell r="J3029" t="str">
            <v>JUAN CARLOS</v>
          </cell>
          <cell r="K3029" t="str">
            <v>MORENO</v>
          </cell>
          <cell r="L3029" t="str">
            <v>CUATECONTZI</v>
          </cell>
          <cell r="M3029">
            <v>10000</v>
          </cell>
          <cell r="N3029">
            <v>4.6500000000000004</v>
          </cell>
          <cell r="O3029" t="str">
            <v>QUINCENAL</v>
          </cell>
          <cell r="P3029">
            <v>40458</v>
          </cell>
        </row>
        <row r="3030">
          <cell r="B3030">
            <v>3117</v>
          </cell>
          <cell r="C3030"/>
          <cell r="D3030" t="str">
            <v>A</v>
          </cell>
          <cell r="E3030" t="str">
            <v>LIQUIDADO</v>
          </cell>
          <cell r="F3030"/>
          <cell r="G3030" t="str">
            <v>PERSONAL</v>
          </cell>
          <cell r="H3030" t="str">
            <v>Josefina Ochoa</v>
          </cell>
          <cell r="I3030"/>
          <cell r="J3030" t="str">
            <v>JULIAN SALVADOR</v>
          </cell>
          <cell r="K3030" t="str">
            <v>PINA</v>
          </cell>
          <cell r="L3030" t="str">
            <v>LOZANO</v>
          </cell>
          <cell r="M3030">
            <v>7000</v>
          </cell>
          <cell r="N3030">
            <v>2.25</v>
          </cell>
          <cell r="O3030" t="str">
            <v>SEMANAL</v>
          </cell>
          <cell r="P3030">
            <v>40458</v>
          </cell>
        </row>
        <row r="3031">
          <cell r="B3031">
            <v>3118</v>
          </cell>
          <cell r="C3031"/>
          <cell r="D3031" t="str">
            <v>C</v>
          </cell>
          <cell r="E3031" t="str">
            <v>LIQUIDADO</v>
          </cell>
          <cell r="F3031"/>
          <cell r="G3031" t="str">
            <v>PERSONAL</v>
          </cell>
          <cell r="H3031" t="str">
            <v>Marcela Lopez Munoz</v>
          </cell>
          <cell r="I3031"/>
          <cell r="J3031" t="str">
            <v>MARCO ANTONIO</v>
          </cell>
          <cell r="K3031" t="str">
            <v>SANCHEZ</v>
          </cell>
          <cell r="L3031" t="str">
            <v>LOPEZ</v>
          </cell>
          <cell r="M3031">
            <v>11000</v>
          </cell>
          <cell r="N3031">
            <v>2.09</v>
          </cell>
          <cell r="O3031" t="str">
            <v>SEMANAL</v>
          </cell>
          <cell r="P3031">
            <v>40458</v>
          </cell>
        </row>
        <row r="3032">
          <cell r="B3032">
            <v>3120</v>
          </cell>
          <cell r="C3032"/>
          <cell r="D3032" t="str">
            <v>D</v>
          </cell>
          <cell r="E3032" t="str">
            <v>COBRANZA EXTERNA</v>
          </cell>
          <cell r="F3032"/>
          <cell r="G3032" t="str">
            <v>PERSONAL</v>
          </cell>
          <cell r="H3032" t="str">
            <v>Josefina Ochoa</v>
          </cell>
          <cell r="I3032"/>
          <cell r="J3032" t="str">
            <v>LAURA</v>
          </cell>
          <cell r="K3032" t="str">
            <v>IBARRA</v>
          </cell>
          <cell r="L3032" t="str">
            <v>MORALES</v>
          </cell>
          <cell r="M3032">
            <v>9000</v>
          </cell>
          <cell r="N3032">
            <v>2.19</v>
          </cell>
          <cell r="O3032" t="str">
            <v>SEMANAL</v>
          </cell>
          <cell r="P3032">
            <v>40458</v>
          </cell>
        </row>
        <row r="3033">
          <cell r="B3033">
            <v>3121</v>
          </cell>
          <cell r="C3033"/>
          <cell r="D3033" t="str">
            <v>D</v>
          </cell>
          <cell r="E3033" t="str">
            <v>LIQUIDADO</v>
          </cell>
          <cell r="F3033"/>
          <cell r="G3033" t="str">
            <v>PERSONAL</v>
          </cell>
          <cell r="H3033" t="str">
            <v>Monica Flores Mendoza (colima)</v>
          </cell>
          <cell r="I3033"/>
          <cell r="J3033" t="str">
            <v>HUMBERTO</v>
          </cell>
          <cell r="K3033" t="str">
            <v>DELGADO</v>
          </cell>
          <cell r="L3033" t="str">
            <v>MARTINEZ</v>
          </cell>
          <cell r="M3033">
            <v>5000</v>
          </cell>
          <cell r="N3033">
            <v>2.35</v>
          </cell>
          <cell r="O3033" t="str">
            <v>SEMANAL</v>
          </cell>
          <cell r="P3033">
            <v>40458</v>
          </cell>
        </row>
        <row r="3034">
          <cell r="B3034">
            <v>3122</v>
          </cell>
          <cell r="C3034"/>
          <cell r="D3034" t="str">
            <v>B</v>
          </cell>
          <cell r="E3034" t="str">
            <v>LIQUIDADO</v>
          </cell>
          <cell r="F3034"/>
          <cell r="G3034" t="str">
            <v>PERSONAL</v>
          </cell>
          <cell r="H3034" t="str">
            <v>Marcela Lopez Munoz</v>
          </cell>
          <cell r="I3034"/>
          <cell r="J3034" t="str">
            <v>ROCIO GUADALUPE</v>
          </cell>
          <cell r="K3034" t="str">
            <v>AGUILAR</v>
          </cell>
          <cell r="L3034" t="str">
            <v>RODRIGUEZ</v>
          </cell>
          <cell r="M3034">
            <v>13000</v>
          </cell>
          <cell r="N3034">
            <v>1.82</v>
          </cell>
          <cell r="O3034" t="str">
            <v>SEMANAL</v>
          </cell>
          <cell r="P3034">
            <v>40458</v>
          </cell>
        </row>
        <row r="3035">
          <cell r="B3035">
            <v>3123</v>
          </cell>
          <cell r="C3035"/>
          <cell r="D3035" t="str">
            <v>B</v>
          </cell>
          <cell r="E3035" t="str">
            <v>LIQUIDADO</v>
          </cell>
          <cell r="F3035"/>
          <cell r="G3035" t="str">
            <v>PERSONAL</v>
          </cell>
          <cell r="H3035" t="str">
            <v>Marcela Lopez Munoz</v>
          </cell>
          <cell r="I3035"/>
          <cell r="J3035" t="str">
            <v>EMILIANO</v>
          </cell>
          <cell r="K3035" t="str">
            <v>MIRELES</v>
          </cell>
          <cell r="L3035" t="str">
            <v>GONZALEZ</v>
          </cell>
          <cell r="M3035">
            <v>20000</v>
          </cell>
          <cell r="N3035">
            <v>1.77</v>
          </cell>
          <cell r="O3035" t="str">
            <v>SEMANAL</v>
          </cell>
          <cell r="P3035">
            <v>40458</v>
          </cell>
        </row>
        <row r="3036">
          <cell r="B3036">
            <v>3124</v>
          </cell>
          <cell r="C3036"/>
          <cell r="D3036" t="str">
            <v>A</v>
          </cell>
          <cell r="E3036" t="str">
            <v>LIQUIDADO</v>
          </cell>
          <cell r="F3036"/>
          <cell r="G3036" t="str">
            <v>PERSONAL</v>
          </cell>
          <cell r="H3036" t="str">
            <v>Marcela Lopez Munoz</v>
          </cell>
          <cell r="I3036"/>
          <cell r="J3036" t="str">
            <v>MARIA DE LOURDES</v>
          </cell>
          <cell r="K3036" t="str">
            <v>VENCES</v>
          </cell>
          <cell r="L3036" t="str">
            <v>GARCIA</v>
          </cell>
          <cell r="M3036">
            <v>4000</v>
          </cell>
          <cell r="N3036">
            <v>2.42</v>
          </cell>
          <cell r="O3036" t="str">
            <v>SEMANAL</v>
          </cell>
          <cell r="P3036">
            <v>40458</v>
          </cell>
        </row>
        <row r="3037">
          <cell r="B3037">
            <v>3125</v>
          </cell>
          <cell r="C3037"/>
          <cell r="D3037" t="str">
            <v>D</v>
          </cell>
          <cell r="E3037" t="str">
            <v>LIQUIDADO</v>
          </cell>
          <cell r="F3037"/>
          <cell r="G3037" t="str">
            <v>PERSONAL</v>
          </cell>
          <cell r="H3037" t="str">
            <v>Josefina Ochoa</v>
          </cell>
          <cell r="I3037"/>
          <cell r="J3037" t="str">
            <v>Erika Denisse</v>
          </cell>
          <cell r="K3037" t="str">
            <v>Rivera</v>
          </cell>
          <cell r="L3037" t="str">
            <v>Rodriguez</v>
          </cell>
          <cell r="M3037">
            <v>30000</v>
          </cell>
          <cell r="N3037">
            <v>1.77</v>
          </cell>
          <cell r="O3037" t="str">
            <v>SEMANAL</v>
          </cell>
          <cell r="P3037">
            <v>40458</v>
          </cell>
        </row>
        <row r="3038">
          <cell r="B3038">
            <v>3126</v>
          </cell>
          <cell r="C3038"/>
          <cell r="D3038" t="str">
            <v>C</v>
          </cell>
          <cell r="E3038" t="str">
            <v>LIQUIDADO</v>
          </cell>
          <cell r="F3038"/>
          <cell r="G3038" t="str">
            <v>PERSONAL</v>
          </cell>
          <cell r="H3038" t="str">
            <v>Marcela Lopez Munoz</v>
          </cell>
          <cell r="I3038"/>
          <cell r="J3038" t="str">
            <v>ANDRES</v>
          </cell>
          <cell r="K3038" t="str">
            <v>PAREDES</v>
          </cell>
          <cell r="L3038" t="str">
            <v>CASTILLO</v>
          </cell>
          <cell r="M3038">
            <v>5000</v>
          </cell>
          <cell r="N3038">
            <v>2.35</v>
          </cell>
          <cell r="O3038" t="str">
            <v>SEMANAL</v>
          </cell>
          <cell r="P3038">
            <v>40459</v>
          </cell>
        </row>
        <row r="3039">
          <cell r="B3039">
            <v>3128</v>
          </cell>
          <cell r="C3039"/>
          <cell r="D3039" t="str">
            <v>D</v>
          </cell>
          <cell r="E3039" t="str">
            <v>LIQUIDADO</v>
          </cell>
          <cell r="F3039"/>
          <cell r="G3039" t="str">
            <v>PERSONAL</v>
          </cell>
          <cell r="H3039" t="str">
            <v>Josefina Ochoa</v>
          </cell>
          <cell r="I3039"/>
          <cell r="J3039" t="str">
            <v>SILVIA</v>
          </cell>
          <cell r="K3039" t="str">
            <v>GARCIA</v>
          </cell>
          <cell r="L3039" t="str">
            <v>ROBLEDO</v>
          </cell>
          <cell r="M3039">
            <v>7000</v>
          </cell>
          <cell r="N3039">
            <v>3.9</v>
          </cell>
          <cell r="O3039" t="str">
            <v>SEMANAL</v>
          </cell>
          <cell r="P3039">
            <v>40459</v>
          </cell>
        </row>
        <row r="3040">
          <cell r="B3040">
            <v>3129</v>
          </cell>
          <cell r="C3040"/>
          <cell r="D3040" t="str">
            <v>C</v>
          </cell>
          <cell r="E3040" t="str">
            <v>LIQUIDADO</v>
          </cell>
          <cell r="F3040"/>
          <cell r="G3040" t="str">
            <v>PERSONAL</v>
          </cell>
          <cell r="H3040" t="str">
            <v>Angelica Tabares Lopez</v>
          </cell>
          <cell r="I3040"/>
          <cell r="J3040" t="str">
            <v>AMADO</v>
          </cell>
          <cell r="K3040" t="str">
            <v>PEREZ</v>
          </cell>
          <cell r="L3040"/>
          <cell r="M3040">
            <v>12000</v>
          </cell>
          <cell r="N3040">
            <v>2.08</v>
          </cell>
          <cell r="O3040" t="str">
            <v>SEMANAL</v>
          </cell>
          <cell r="P3040">
            <v>40459</v>
          </cell>
        </row>
        <row r="3041">
          <cell r="B3041">
            <v>3130</v>
          </cell>
          <cell r="C3041"/>
          <cell r="D3041" t="str">
            <v>B</v>
          </cell>
          <cell r="E3041" t="str">
            <v>LIQUIDADO</v>
          </cell>
          <cell r="F3041"/>
          <cell r="G3041" t="str">
            <v>PERSONAL</v>
          </cell>
          <cell r="H3041" t="str">
            <v>Monica Flores Mendoza (colima)</v>
          </cell>
          <cell r="I3041"/>
          <cell r="J3041" t="str">
            <v>NIDIA DIANILA</v>
          </cell>
          <cell r="K3041" t="str">
            <v>ORTIZ</v>
          </cell>
          <cell r="L3041" t="str">
            <v>VEGA</v>
          </cell>
          <cell r="M3041">
            <v>3000</v>
          </cell>
          <cell r="N3041">
            <v>2.59</v>
          </cell>
          <cell r="O3041" t="str">
            <v>SEMANAL</v>
          </cell>
          <cell r="P3041">
            <v>40459</v>
          </cell>
        </row>
        <row r="3042">
          <cell r="B3042">
            <v>3131</v>
          </cell>
          <cell r="C3042"/>
          <cell r="D3042" t="str">
            <v>A</v>
          </cell>
          <cell r="E3042" t="str">
            <v>LIQUIDADO</v>
          </cell>
          <cell r="F3042"/>
          <cell r="G3042" t="str">
            <v>PERSONAL</v>
          </cell>
          <cell r="H3042" t="str">
            <v>Marcela Lopez Munoz</v>
          </cell>
          <cell r="I3042"/>
          <cell r="J3042" t="str">
            <v>VICTORIA</v>
          </cell>
          <cell r="K3042" t="str">
            <v>SALGADO</v>
          </cell>
          <cell r="L3042" t="str">
            <v>MARTINEZ</v>
          </cell>
          <cell r="M3042">
            <v>3000</v>
          </cell>
          <cell r="N3042">
            <v>2.59</v>
          </cell>
          <cell r="O3042" t="str">
            <v>SEMANAL</v>
          </cell>
          <cell r="P3042">
            <v>40462</v>
          </cell>
        </row>
        <row r="3043">
          <cell r="B3043">
            <v>3133</v>
          </cell>
          <cell r="C3043"/>
          <cell r="D3043" t="str">
            <v>D</v>
          </cell>
          <cell r="E3043" t="str">
            <v>LIQUIDADO</v>
          </cell>
          <cell r="F3043"/>
          <cell r="G3043" t="str">
            <v>PERSONAL</v>
          </cell>
          <cell r="H3043" t="str">
            <v>Josefina Ochoa</v>
          </cell>
          <cell r="I3043"/>
          <cell r="J3043" t="str">
            <v>SUSANA</v>
          </cell>
          <cell r="K3043" t="str">
            <v>ROJAS</v>
          </cell>
          <cell r="L3043" t="str">
            <v>CRUZ</v>
          </cell>
          <cell r="M3043">
            <v>4000</v>
          </cell>
          <cell r="N3043">
            <v>2.42</v>
          </cell>
          <cell r="O3043" t="str">
            <v>SEMANAL</v>
          </cell>
          <cell r="P3043">
            <v>40462</v>
          </cell>
        </row>
        <row r="3044">
          <cell r="B3044">
            <v>3134</v>
          </cell>
          <cell r="C3044"/>
          <cell r="D3044" t="str">
            <v>B</v>
          </cell>
          <cell r="E3044" t="str">
            <v>LIQUIDADO</v>
          </cell>
          <cell r="F3044"/>
          <cell r="G3044" t="str">
            <v>PERSONAL</v>
          </cell>
          <cell r="H3044" t="str">
            <v>Marcela Lopez Munoz</v>
          </cell>
          <cell r="I3044"/>
          <cell r="J3044" t="str">
            <v>CATALINA</v>
          </cell>
          <cell r="K3044" t="str">
            <v>GIL</v>
          </cell>
          <cell r="L3044" t="str">
            <v>VEGA</v>
          </cell>
          <cell r="M3044">
            <v>5000</v>
          </cell>
          <cell r="N3044">
            <v>2.35</v>
          </cell>
          <cell r="O3044" t="str">
            <v>SEMANAL</v>
          </cell>
          <cell r="P3044">
            <v>40462</v>
          </cell>
        </row>
        <row r="3045">
          <cell r="B3045">
            <v>3135</v>
          </cell>
          <cell r="C3045"/>
          <cell r="D3045" t="str">
            <v>D</v>
          </cell>
          <cell r="E3045" t="str">
            <v>COBRANZA EXTERNA</v>
          </cell>
          <cell r="F3045"/>
          <cell r="G3045" t="str">
            <v>PERSONAL</v>
          </cell>
          <cell r="H3045" t="str">
            <v>Josefina Ochoa</v>
          </cell>
          <cell r="I3045"/>
          <cell r="J3045" t="str">
            <v>MIRIAM</v>
          </cell>
          <cell r="K3045" t="str">
            <v>IBARRA</v>
          </cell>
          <cell r="L3045" t="str">
            <v>MORALES</v>
          </cell>
          <cell r="M3045">
            <v>10000</v>
          </cell>
          <cell r="N3045">
            <v>2.17</v>
          </cell>
          <cell r="O3045" t="str">
            <v>SEMANAL</v>
          </cell>
          <cell r="P3045">
            <v>40462</v>
          </cell>
        </row>
        <row r="3046">
          <cell r="B3046">
            <v>3136</v>
          </cell>
          <cell r="C3046"/>
          <cell r="D3046" t="str">
            <v>B</v>
          </cell>
          <cell r="E3046" t="str">
            <v>LIQUIDADO</v>
          </cell>
          <cell r="F3046"/>
          <cell r="G3046" t="str">
            <v>PERSONAL</v>
          </cell>
          <cell r="H3046" t="str">
            <v>Monica Flores Mendoza (colima)</v>
          </cell>
          <cell r="I3046"/>
          <cell r="J3046" t="str">
            <v>VERONICA</v>
          </cell>
          <cell r="K3046" t="str">
            <v>PEREZ</v>
          </cell>
          <cell r="L3046" t="str">
            <v>GASPAR</v>
          </cell>
          <cell r="M3046">
            <v>3000</v>
          </cell>
          <cell r="N3046">
            <v>2.59</v>
          </cell>
          <cell r="O3046" t="str">
            <v>SEMANAL</v>
          </cell>
          <cell r="P3046">
            <v>40462</v>
          </cell>
        </row>
        <row r="3047">
          <cell r="B3047">
            <v>3137</v>
          </cell>
          <cell r="C3047"/>
          <cell r="D3047" t="str">
            <v>C</v>
          </cell>
          <cell r="E3047" t="str">
            <v>LIQUIDADO</v>
          </cell>
          <cell r="F3047"/>
          <cell r="G3047" t="str">
            <v>PERSONAL</v>
          </cell>
          <cell r="H3047" t="str">
            <v>Marcela Lopez Munoz</v>
          </cell>
          <cell r="I3047"/>
          <cell r="J3047" t="str">
            <v>OMAR</v>
          </cell>
          <cell r="K3047" t="str">
            <v>BARRIENTOS</v>
          </cell>
          <cell r="L3047" t="str">
            <v>JIMENEZ</v>
          </cell>
          <cell r="M3047">
            <v>4000</v>
          </cell>
          <cell r="N3047">
            <v>2.42</v>
          </cell>
          <cell r="O3047" t="str">
            <v>SEMANAL</v>
          </cell>
          <cell r="P3047">
            <v>40462</v>
          </cell>
        </row>
        <row r="3048">
          <cell r="B3048">
            <v>3138</v>
          </cell>
          <cell r="C3048"/>
          <cell r="D3048" t="str">
            <v>D</v>
          </cell>
          <cell r="E3048" t="str">
            <v>LIQUIDADO</v>
          </cell>
          <cell r="F3048"/>
          <cell r="G3048" t="str">
            <v>PERSONAL</v>
          </cell>
          <cell r="H3048" t="str">
            <v>Marcela Lopez Munoz</v>
          </cell>
          <cell r="I3048"/>
          <cell r="J3048" t="str">
            <v>LETICIA</v>
          </cell>
          <cell r="K3048" t="str">
            <v>BEANA</v>
          </cell>
          <cell r="L3048" t="str">
            <v>HERNANDEZ</v>
          </cell>
          <cell r="M3048">
            <v>4000</v>
          </cell>
          <cell r="N3048">
            <v>2.42</v>
          </cell>
          <cell r="O3048" t="str">
            <v>SEMANAL</v>
          </cell>
          <cell r="P3048">
            <v>40462</v>
          </cell>
        </row>
        <row r="3049">
          <cell r="B3049">
            <v>3139</v>
          </cell>
          <cell r="C3049"/>
          <cell r="D3049" t="str">
            <v>A</v>
          </cell>
          <cell r="E3049" t="str">
            <v>LIQUIDADO</v>
          </cell>
          <cell r="F3049"/>
          <cell r="G3049" t="str">
            <v>PERSONAL</v>
          </cell>
          <cell r="H3049" t="str">
            <v>Marcela Lopez Munoz</v>
          </cell>
          <cell r="I3049"/>
          <cell r="J3049" t="str">
            <v>FERNANDO</v>
          </cell>
          <cell r="K3049" t="str">
            <v>SOTO</v>
          </cell>
          <cell r="L3049" t="str">
            <v>HURTADO</v>
          </cell>
          <cell r="M3049">
            <v>4000</v>
          </cell>
          <cell r="N3049">
            <v>2.42</v>
          </cell>
          <cell r="O3049" t="str">
            <v>SEMANAL</v>
          </cell>
          <cell r="P3049">
            <v>40463</v>
          </cell>
        </row>
        <row r="3050">
          <cell r="B3050">
            <v>3140</v>
          </cell>
          <cell r="C3050"/>
          <cell r="D3050" t="str">
            <v>B</v>
          </cell>
          <cell r="E3050" t="str">
            <v>LIQUIDADO</v>
          </cell>
          <cell r="F3050"/>
          <cell r="G3050" t="str">
            <v>PERSONAL</v>
          </cell>
          <cell r="H3050" t="str">
            <v>Marcela Lopez Munoz</v>
          </cell>
          <cell r="I3050"/>
          <cell r="J3050" t="str">
            <v>ELIZABETH</v>
          </cell>
          <cell r="K3050" t="str">
            <v>GONZALEZ</v>
          </cell>
          <cell r="L3050" t="str">
            <v>MARTINEZ</v>
          </cell>
          <cell r="M3050">
            <v>3000</v>
          </cell>
          <cell r="N3050">
            <v>2.59</v>
          </cell>
          <cell r="O3050" t="str">
            <v>SEMANAL</v>
          </cell>
          <cell r="P3050">
            <v>40463</v>
          </cell>
        </row>
        <row r="3051">
          <cell r="B3051">
            <v>3141</v>
          </cell>
          <cell r="C3051"/>
          <cell r="D3051" t="str">
            <v>C</v>
          </cell>
          <cell r="E3051" t="str">
            <v>LIQUIDADO</v>
          </cell>
          <cell r="F3051"/>
          <cell r="G3051" t="str">
            <v>PERSONAL</v>
          </cell>
          <cell r="H3051" t="str">
            <v>Marcela Lopez Munoz</v>
          </cell>
          <cell r="I3051"/>
          <cell r="J3051" t="str">
            <v>LETICIA</v>
          </cell>
          <cell r="K3051" t="str">
            <v>ARREGUIN</v>
          </cell>
          <cell r="L3051" t="str">
            <v>PLANCARTE</v>
          </cell>
          <cell r="M3051">
            <v>6000</v>
          </cell>
          <cell r="N3051">
            <v>2.2799999999999998</v>
          </cell>
          <cell r="O3051" t="str">
            <v>SEMANAL</v>
          </cell>
          <cell r="P3051">
            <v>40463</v>
          </cell>
        </row>
        <row r="3052">
          <cell r="B3052">
            <v>3142</v>
          </cell>
          <cell r="C3052"/>
          <cell r="D3052" t="str">
            <v>B</v>
          </cell>
          <cell r="E3052" t="str">
            <v>LIQUIDADO</v>
          </cell>
          <cell r="F3052"/>
          <cell r="G3052" t="str">
            <v>PERSONAL</v>
          </cell>
          <cell r="H3052" t="str">
            <v>Josefina Ochoa</v>
          </cell>
          <cell r="I3052"/>
          <cell r="J3052" t="str">
            <v>ROBERTO</v>
          </cell>
          <cell r="K3052" t="str">
            <v>CORTES</v>
          </cell>
          <cell r="L3052" t="str">
            <v>BARRAGAN</v>
          </cell>
          <cell r="M3052">
            <v>7500</v>
          </cell>
          <cell r="N3052">
            <v>1.96</v>
          </cell>
          <cell r="O3052" t="str">
            <v>SEMANAL</v>
          </cell>
          <cell r="P3052">
            <v>40463</v>
          </cell>
        </row>
        <row r="3053">
          <cell r="B3053">
            <v>3143</v>
          </cell>
          <cell r="C3053"/>
          <cell r="D3053" t="str">
            <v>B</v>
          </cell>
          <cell r="E3053" t="str">
            <v>LIQUIDADO</v>
          </cell>
          <cell r="F3053"/>
          <cell r="G3053" t="str">
            <v>PERSONAL</v>
          </cell>
          <cell r="H3053" t="str">
            <v>Josefina Ochoa</v>
          </cell>
          <cell r="I3053"/>
          <cell r="J3053" t="str">
            <v>MARIA JUANA</v>
          </cell>
          <cell r="K3053" t="str">
            <v>CHAVEZ</v>
          </cell>
          <cell r="L3053" t="str">
            <v>NICOLAS</v>
          </cell>
          <cell r="M3053">
            <v>10000</v>
          </cell>
          <cell r="N3053">
            <v>2.17</v>
          </cell>
          <cell r="O3053" t="str">
            <v>SEMANAL</v>
          </cell>
          <cell r="P3053">
            <v>40464</v>
          </cell>
        </row>
        <row r="3054">
          <cell r="B3054">
            <v>3144</v>
          </cell>
          <cell r="C3054"/>
          <cell r="D3054" t="str">
            <v>A</v>
          </cell>
          <cell r="E3054" t="str">
            <v>LIQUIDADO</v>
          </cell>
          <cell r="F3054"/>
          <cell r="G3054" t="str">
            <v>PERSONAL</v>
          </cell>
          <cell r="H3054" t="str">
            <v>Josefina Ochoa</v>
          </cell>
          <cell r="I3054"/>
          <cell r="J3054" t="str">
            <v>MARIBEL</v>
          </cell>
          <cell r="K3054" t="str">
            <v>HERNANDEZ</v>
          </cell>
          <cell r="L3054" t="str">
            <v>CARRILLO</v>
          </cell>
          <cell r="M3054">
            <v>15000</v>
          </cell>
          <cell r="N3054">
            <v>2.06</v>
          </cell>
          <cell r="O3054" t="str">
            <v>SEMANAL</v>
          </cell>
          <cell r="P3054">
            <v>40464</v>
          </cell>
        </row>
        <row r="3055">
          <cell r="B3055">
            <v>3145</v>
          </cell>
          <cell r="C3055"/>
          <cell r="D3055" t="str">
            <v>A</v>
          </cell>
          <cell r="E3055" t="str">
            <v>LIQUIDADO</v>
          </cell>
          <cell r="F3055"/>
          <cell r="G3055" t="str">
            <v>PERSONAL</v>
          </cell>
          <cell r="H3055" t="str">
            <v>Marcela Lopez Munoz</v>
          </cell>
          <cell r="I3055"/>
          <cell r="J3055" t="str">
            <v>MARIA DEL REFUGIO</v>
          </cell>
          <cell r="K3055" t="str">
            <v>AGUILAR</v>
          </cell>
          <cell r="L3055" t="str">
            <v>RODRIGUEZ</v>
          </cell>
          <cell r="M3055">
            <v>5000</v>
          </cell>
          <cell r="N3055">
            <v>2.35</v>
          </cell>
          <cell r="O3055" t="str">
            <v>SEMANAL</v>
          </cell>
          <cell r="P3055">
            <v>40464</v>
          </cell>
        </row>
        <row r="3056">
          <cell r="B3056">
            <v>3146</v>
          </cell>
          <cell r="C3056"/>
          <cell r="D3056" t="str">
            <v>C</v>
          </cell>
          <cell r="E3056" t="str">
            <v>LIQUIDADO</v>
          </cell>
          <cell r="F3056"/>
          <cell r="G3056" t="str">
            <v>PERSONAL</v>
          </cell>
          <cell r="H3056" t="str">
            <v>Marcela Lopez Munoz</v>
          </cell>
          <cell r="I3056"/>
          <cell r="J3056" t="str">
            <v>LILIA</v>
          </cell>
          <cell r="K3056" t="str">
            <v>REBOLLO</v>
          </cell>
          <cell r="L3056" t="str">
            <v>GARCIA</v>
          </cell>
          <cell r="M3056">
            <v>8000</v>
          </cell>
          <cell r="N3056">
            <v>2.21</v>
          </cell>
          <cell r="O3056" t="str">
            <v>SEMANAL</v>
          </cell>
          <cell r="P3056">
            <v>40464</v>
          </cell>
        </row>
        <row r="3057">
          <cell r="B3057">
            <v>3147</v>
          </cell>
          <cell r="C3057"/>
          <cell r="D3057" t="str">
            <v>B</v>
          </cell>
          <cell r="E3057" t="str">
            <v>LIQUIDADO</v>
          </cell>
          <cell r="F3057"/>
          <cell r="G3057" t="str">
            <v>PERSONAL</v>
          </cell>
          <cell r="H3057" t="str">
            <v>Marcela Lopez Munoz</v>
          </cell>
          <cell r="I3057"/>
          <cell r="J3057" t="str">
            <v>ERNESTO</v>
          </cell>
          <cell r="K3057" t="str">
            <v>GUEVARA</v>
          </cell>
          <cell r="L3057" t="str">
            <v>PADILLA</v>
          </cell>
          <cell r="M3057">
            <v>16000</v>
          </cell>
          <cell r="N3057">
            <v>2.0499999999999998</v>
          </cell>
          <cell r="O3057" t="str">
            <v>SEMANAL</v>
          </cell>
          <cell r="P3057">
            <v>40464</v>
          </cell>
        </row>
        <row r="3058">
          <cell r="B3058">
            <v>3148</v>
          </cell>
          <cell r="C3058"/>
          <cell r="D3058" t="str">
            <v>C</v>
          </cell>
          <cell r="E3058" t="str">
            <v>LIQUIDADO</v>
          </cell>
          <cell r="F3058"/>
          <cell r="G3058" t="str">
            <v>PERSONAL</v>
          </cell>
          <cell r="H3058" t="str">
            <v>Josefina Ochoa</v>
          </cell>
          <cell r="I3058"/>
          <cell r="J3058" t="str">
            <v>MARIA ESTHER</v>
          </cell>
          <cell r="K3058" t="str">
            <v>ABREU</v>
          </cell>
          <cell r="L3058" t="str">
            <v>ARELLANO</v>
          </cell>
          <cell r="M3058">
            <v>9000</v>
          </cell>
          <cell r="N3058">
            <v>2.19</v>
          </cell>
          <cell r="O3058" t="str">
            <v>SEMANAL</v>
          </cell>
          <cell r="P3058">
            <v>40464</v>
          </cell>
        </row>
        <row r="3059">
          <cell r="B3059">
            <v>3149</v>
          </cell>
          <cell r="C3059"/>
          <cell r="D3059" t="str">
            <v>D</v>
          </cell>
          <cell r="E3059" t="str">
            <v>LIQUIDADO</v>
          </cell>
          <cell r="F3059"/>
          <cell r="G3059" t="str">
            <v>PERSONAL</v>
          </cell>
          <cell r="H3059" t="str">
            <v>Marcela Lopez Munoz</v>
          </cell>
          <cell r="I3059"/>
          <cell r="J3059" t="str">
            <v>NORMA LETICIA</v>
          </cell>
          <cell r="K3059" t="str">
            <v>ZARATE</v>
          </cell>
          <cell r="L3059" t="str">
            <v>MEDINA</v>
          </cell>
          <cell r="M3059">
            <v>5000</v>
          </cell>
          <cell r="N3059">
            <v>2.35</v>
          </cell>
          <cell r="O3059" t="str">
            <v>SEMANAL</v>
          </cell>
          <cell r="P3059">
            <v>40464</v>
          </cell>
        </row>
        <row r="3060">
          <cell r="B3060">
            <v>3150</v>
          </cell>
          <cell r="C3060"/>
          <cell r="D3060" t="str">
            <v>C</v>
          </cell>
          <cell r="E3060" t="str">
            <v>LIQUIDADO</v>
          </cell>
          <cell r="F3060"/>
          <cell r="G3060" t="str">
            <v>PERSONAL</v>
          </cell>
          <cell r="H3060" t="str">
            <v>Monica Flores Mendoza (colima)</v>
          </cell>
          <cell r="I3060"/>
          <cell r="J3060" t="str">
            <v>VERONICA</v>
          </cell>
          <cell r="K3060" t="str">
            <v>PONCE</v>
          </cell>
          <cell r="L3060" t="str">
            <v>GONZALEZ</v>
          </cell>
          <cell r="M3060">
            <v>5000</v>
          </cell>
          <cell r="N3060">
            <v>2.35</v>
          </cell>
          <cell r="O3060" t="str">
            <v>SEMANAL</v>
          </cell>
          <cell r="P3060">
            <v>40464</v>
          </cell>
        </row>
        <row r="3061">
          <cell r="B3061">
            <v>3151</v>
          </cell>
          <cell r="C3061"/>
          <cell r="D3061" t="str">
            <v>B</v>
          </cell>
          <cell r="E3061" t="str">
            <v>LIQUIDADO</v>
          </cell>
          <cell r="F3061"/>
          <cell r="G3061" t="str">
            <v>PERSONAL</v>
          </cell>
          <cell r="H3061" t="str">
            <v>Monica Flores Mendoza (colima)</v>
          </cell>
          <cell r="I3061"/>
          <cell r="J3061" t="str">
            <v>MA SALOME</v>
          </cell>
          <cell r="K3061" t="str">
            <v>LOPEZ</v>
          </cell>
          <cell r="L3061" t="str">
            <v>RAMIREZ</v>
          </cell>
          <cell r="M3061">
            <v>7000</v>
          </cell>
          <cell r="N3061">
            <v>2.25</v>
          </cell>
          <cell r="O3061" t="str">
            <v>SEMANAL</v>
          </cell>
          <cell r="P3061">
            <v>40464</v>
          </cell>
        </row>
        <row r="3062">
          <cell r="B3062">
            <v>3152</v>
          </cell>
          <cell r="C3062"/>
          <cell r="D3062" t="str">
            <v>B</v>
          </cell>
          <cell r="E3062" t="str">
            <v>LIQUIDADO</v>
          </cell>
          <cell r="F3062"/>
          <cell r="G3062" t="str">
            <v>PERSONAL</v>
          </cell>
          <cell r="H3062" t="str">
            <v>Marcela Lopez Munoz</v>
          </cell>
          <cell r="I3062"/>
          <cell r="J3062" t="str">
            <v>MARIA DE LOURDES</v>
          </cell>
          <cell r="K3062" t="str">
            <v>HERNANDEZ</v>
          </cell>
          <cell r="L3062" t="str">
            <v>HERNANDEZ</v>
          </cell>
          <cell r="M3062">
            <v>3000</v>
          </cell>
          <cell r="N3062">
            <v>2.59</v>
          </cell>
          <cell r="O3062" t="str">
            <v>SEMANAL</v>
          </cell>
          <cell r="P3062">
            <v>40465</v>
          </cell>
        </row>
        <row r="3063">
          <cell r="B3063">
            <v>3153</v>
          </cell>
          <cell r="C3063"/>
          <cell r="D3063" t="str">
            <v>A</v>
          </cell>
          <cell r="E3063" t="str">
            <v>LIQUIDADO</v>
          </cell>
          <cell r="F3063"/>
          <cell r="G3063" t="str">
            <v>PERSONAL</v>
          </cell>
          <cell r="H3063" t="str">
            <v>Marcela Lopez Munoz</v>
          </cell>
          <cell r="I3063"/>
          <cell r="J3063" t="str">
            <v>JORGE ARTURO</v>
          </cell>
          <cell r="K3063" t="str">
            <v>LOPEZ</v>
          </cell>
          <cell r="L3063" t="str">
            <v>SANTIAGO</v>
          </cell>
          <cell r="M3063">
            <v>5000</v>
          </cell>
          <cell r="N3063">
            <v>2.35</v>
          </cell>
          <cell r="O3063" t="str">
            <v>SEMANAL</v>
          </cell>
          <cell r="P3063">
            <v>40465</v>
          </cell>
        </row>
        <row r="3064">
          <cell r="B3064">
            <v>3154</v>
          </cell>
          <cell r="C3064"/>
          <cell r="D3064" t="str">
            <v>B</v>
          </cell>
          <cell r="E3064" t="str">
            <v>LIQUIDADO</v>
          </cell>
          <cell r="F3064"/>
          <cell r="G3064" t="str">
            <v>PERSONAL</v>
          </cell>
          <cell r="H3064" t="str">
            <v>Josefina Ochoa</v>
          </cell>
          <cell r="I3064"/>
          <cell r="J3064" t="str">
            <v>GLORIA</v>
          </cell>
          <cell r="K3064" t="str">
            <v>TEPATE</v>
          </cell>
          <cell r="L3064" t="str">
            <v>SOLORSANO</v>
          </cell>
          <cell r="M3064">
            <v>5000</v>
          </cell>
          <cell r="N3064">
            <v>5.04</v>
          </cell>
          <cell r="O3064" t="str">
            <v>QUINCENAL</v>
          </cell>
          <cell r="P3064">
            <v>40465</v>
          </cell>
        </row>
        <row r="3065">
          <cell r="B3065">
            <v>3155</v>
          </cell>
          <cell r="C3065"/>
          <cell r="D3065" t="str">
            <v>B</v>
          </cell>
          <cell r="E3065" t="str">
            <v>LIQUIDADO</v>
          </cell>
          <cell r="F3065"/>
          <cell r="G3065" t="str">
            <v>PERSONAL</v>
          </cell>
          <cell r="H3065" t="str">
            <v>Monica Flores Mendoza (colima)</v>
          </cell>
          <cell r="I3065"/>
          <cell r="J3065" t="str">
            <v>GILBERTO</v>
          </cell>
          <cell r="K3065" t="str">
            <v>DURAN</v>
          </cell>
          <cell r="L3065" t="str">
            <v>GOMEZ</v>
          </cell>
          <cell r="M3065">
            <v>5000</v>
          </cell>
          <cell r="N3065">
            <v>2.35</v>
          </cell>
          <cell r="O3065" t="str">
            <v>SEMANAL</v>
          </cell>
          <cell r="P3065">
            <v>40465</v>
          </cell>
        </row>
        <row r="3066">
          <cell r="B3066">
            <v>3156</v>
          </cell>
          <cell r="C3066"/>
          <cell r="D3066" t="str">
            <v>C</v>
          </cell>
          <cell r="E3066" t="str">
            <v>LIQUIDADO</v>
          </cell>
          <cell r="F3066"/>
          <cell r="G3066" t="str">
            <v>PERSONAL</v>
          </cell>
          <cell r="H3066" t="str">
            <v>Josefina Ochoa</v>
          </cell>
          <cell r="I3066"/>
          <cell r="J3066" t="str">
            <v>HIBER</v>
          </cell>
          <cell r="K3066" t="str">
            <v>MANUEL</v>
          </cell>
          <cell r="L3066" t="str">
            <v>SANCHEZ</v>
          </cell>
          <cell r="M3066">
            <v>5000</v>
          </cell>
          <cell r="N3066">
            <v>2.35</v>
          </cell>
          <cell r="O3066" t="str">
            <v>SEMANAL</v>
          </cell>
          <cell r="P3066">
            <v>40466</v>
          </cell>
        </row>
        <row r="3067">
          <cell r="B3067">
            <v>3157</v>
          </cell>
          <cell r="C3067"/>
          <cell r="D3067" t="str">
            <v>D</v>
          </cell>
          <cell r="E3067" t="str">
            <v>LIQUIDADO</v>
          </cell>
          <cell r="F3067"/>
          <cell r="G3067" t="str">
            <v>PERSONAL</v>
          </cell>
          <cell r="H3067" t="str">
            <v>Josefina Ochoa</v>
          </cell>
          <cell r="I3067"/>
          <cell r="J3067" t="str">
            <v>BEATRIZ ADRIANA</v>
          </cell>
          <cell r="K3067" t="str">
            <v>MORALES</v>
          </cell>
          <cell r="L3067" t="str">
            <v>DE LA ROSA</v>
          </cell>
          <cell r="M3067">
            <v>7000</v>
          </cell>
          <cell r="N3067">
            <v>2.25</v>
          </cell>
          <cell r="O3067" t="str">
            <v>SEMANAL</v>
          </cell>
          <cell r="P3067">
            <v>40466</v>
          </cell>
        </row>
        <row r="3068">
          <cell r="B3068">
            <v>3158</v>
          </cell>
          <cell r="C3068"/>
          <cell r="D3068" t="str">
            <v>D</v>
          </cell>
          <cell r="E3068" t="str">
            <v>LIQUIDADO</v>
          </cell>
          <cell r="F3068"/>
          <cell r="G3068" t="str">
            <v>PERSONAL</v>
          </cell>
          <cell r="H3068" t="str">
            <v>Monica Flores Mendoza (colima)</v>
          </cell>
          <cell r="I3068"/>
          <cell r="J3068" t="str">
            <v>PATRICIA</v>
          </cell>
          <cell r="K3068" t="str">
            <v>RIOS</v>
          </cell>
          <cell r="L3068" t="str">
            <v>MESINA</v>
          </cell>
          <cell r="M3068">
            <v>5000</v>
          </cell>
          <cell r="N3068">
            <v>2.35</v>
          </cell>
          <cell r="O3068" t="str">
            <v>SEMANAL</v>
          </cell>
          <cell r="P3068">
            <v>40466</v>
          </cell>
        </row>
        <row r="3069">
          <cell r="B3069">
            <v>3159</v>
          </cell>
          <cell r="C3069"/>
          <cell r="D3069" t="str">
            <v>B</v>
          </cell>
          <cell r="E3069" t="str">
            <v>LIQUIDADO</v>
          </cell>
          <cell r="F3069"/>
          <cell r="G3069" t="str">
            <v>PERSONAL</v>
          </cell>
          <cell r="H3069" t="str">
            <v>Josefina Ochoa</v>
          </cell>
          <cell r="I3069"/>
          <cell r="J3069" t="str">
            <v>JORGE</v>
          </cell>
          <cell r="K3069" t="str">
            <v>ARANA</v>
          </cell>
          <cell r="L3069" t="str">
            <v>ALVAREZ</v>
          </cell>
          <cell r="M3069">
            <v>20000</v>
          </cell>
          <cell r="N3069">
            <v>2.02</v>
          </cell>
          <cell r="O3069" t="str">
            <v>SEMANAL</v>
          </cell>
          <cell r="P3069">
            <v>40469</v>
          </cell>
        </row>
        <row r="3070">
          <cell r="B3070">
            <v>3160</v>
          </cell>
          <cell r="C3070"/>
          <cell r="D3070" t="str">
            <v>D</v>
          </cell>
          <cell r="E3070" t="str">
            <v>LIQUIDADO</v>
          </cell>
          <cell r="F3070"/>
          <cell r="G3070" t="str">
            <v>PERSONAL</v>
          </cell>
          <cell r="H3070" t="str">
            <v>Josefina Ochoa</v>
          </cell>
          <cell r="I3070"/>
          <cell r="J3070" t="str">
            <v>Roberto</v>
          </cell>
          <cell r="K3070" t="str">
            <v>HUERTA</v>
          </cell>
          <cell r="L3070" t="str">
            <v>ROSAS</v>
          </cell>
          <cell r="M3070">
            <v>9000</v>
          </cell>
          <cell r="N3070">
            <v>4.1100000000000003</v>
          </cell>
          <cell r="O3070" t="str">
            <v>QUINCENAL</v>
          </cell>
          <cell r="P3070">
            <v>40469</v>
          </cell>
        </row>
        <row r="3071">
          <cell r="B3071">
            <v>3162</v>
          </cell>
          <cell r="C3071"/>
          <cell r="D3071" t="str">
            <v>A</v>
          </cell>
          <cell r="E3071" t="str">
            <v>LIQUIDADO</v>
          </cell>
          <cell r="F3071"/>
          <cell r="G3071" t="str">
            <v>PERSONAL</v>
          </cell>
          <cell r="H3071" t="str">
            <v>Marcela Lopez Munoz</v>
          </cell>
          <cell r="I3071"/>
          <cell r="J3071" t="str">
            <v>MARIA JUANA</v>
          </cell>
          <cell r="K3071" t="str">
            <v>BERNAL</v>
          </cell>
          <cell r="L3071" t="str">
            <v>FLORES</v>
          </cell>
          <cell r="M3071">
            <v>7000</v>
          </cell>
          <cell r="N3071">
            <v>2.25</v>
          </cell>
          <cell r="O3071" t="str">
            <v>SEMANAL</v>
          </cell>
          <cell r="P3071">
            <v>40470</v>
          </cell>
        </row>
        <row r="3072">
          <cell r="B3072">
            <v>3163</v>
          </cell>
          <cell r="C3072"/>
          <cell r="D3072" t="str">
            <v>B</v>
          </cell>
          <cell r="E3072" t="str">
            <v>LIQUIDADO</v>
          </cell>
          <cell r="F3072"/>
          <cell r="G3072" t="str">
            <v>PERSONAL</v>
          </cell>
          <cell r="H3072" t="str">
            <v>Marcela Lopez Munoz</v>
          </cell>
          <cell r="I3072"/>
          <cell r="J3072" t="str">
            <v>CAROLINA</v>
          </cell>
          <cell r="K3072" t="str">
            <v>MORA</v>
          </cell>
          <cell r="L3072" t="str">
            <v>ALVAREZ</v>
          </cell>
          <cell r="M3072">
            <v>3000</v>
          </cell>
          <cell r="N3072">
            <v>2.59</v>
          </cell>
          <cell r="O3072" t="str">
            <v>SEMANAL</v>
          </cell>
          <cell r="P3072">
            <v>40470</v>
          </cell>
        </row>
        <row r="3073">
          <cell r="B3073">
            <v>3164</v>
          </cell>
          <cell r="C3073"/>
          <cell r="D3073" t="str">
            <v>C</v>
          </cell>
          <cell r="E3073" t="str">
            <v>LIQUIDADO</v>
          </cell>
          <cell r="F3073"/>
          <cell r="G3073" t="str">
            <v>PERSONAL</v>
          </cell>
          <cell r="H3073" t="str">
            <v>Marcela Lopez Munoz</v>
          </cell>
          <cell r="I3073"/>
          <cell r="J3073" t="str">
            <v>GABRIELA</v>
          </cell>
          <cell r="K3073" t="str">
            <v>ZERMEÑO</v>
          </cell>
          <cell r="L3073" t="str">
            <v>ROMERO</v>
          </cell>
          <cell r="M3073">
            <v>4000</v>
          </cell>
          <cell r="N3073">
            <v>4.82</v>
          </cell>
          <cell r="O3073" t="str">
            <v>CATORCENAL</v>
          </cell>
          <cell r="P3073">
            <v>40470</v>
          </cell>
        </row>
        <row r="3074">
          <cell r="B3074">
            <v>3165</v>
          </cell>
          <cell r="C3074"/>
          <cell r="D3074" t="str">
            <v>B</v>
          </cell>
          <cell r="E3074" t="str">
            <v>LIQUIDADO</v>
          </cell>
          <cell r="F3074"/>
          <cell r="G3074" t="str">
            <v>PERSONAL</v>
          </cell>
          <cell r="H3074" t="str">
            <v>Marcela Lopez Munoz</v>
          </cell>
          <cell r="I3074"/>
          <cell r="J3074" t="str">
            <v>VERONICA</v>
          </cell>
          <cell r="K3074" t="str">
            <v>SAUCEDO</v>
          </cell>
          <cell r="L3074" t="str">
            <v>RODRIGUEZ</v>
          </cell>
          <cell r="M3074">
            <v>18000</v>
          </cell>
          <cell r="N3074">
            <v>1.78</v>
          </cell>
          <cell r="O3074" t="str">
            <v>SEMANAL</v>
          </cell>
          <cell r="P3074">
            <v>40470</v>
          </cell>
        </row>
        <row r="3075">
          <cell r="B3075">
            <v>3166</v>
          </cell>
          <cell r="C3075"/>
          <cell r="D3075" t="str">
            <v>C</v>
          </cell>
          <cell r="E3075" t="str">
            <v>LIQUIDADO</v>
          </cell>
          <cell r="F3075"/>
          <cell r="G3075" t="str">
            <v>PERSONAL</v>
          </cell>
          <cell r="H3075" t="str">
            <v>Monica Flores Mendoza (colima)</v>
          </cell>
          <cell r="I3075"/>
          <cell r="J3075" t="str">
            <v>BERTHA ALICIA</v>
          </cell>
          <cell r="K3075" t="str">
            <v>VEGA</v>
          </cell>
          <cell r="L3075" t="str">
            <v>SOLORZANO</v>
          </cell>
          <cell r="M3075">
            <v>9000</v>
          </cell>
          <cell r="N3075">
            <v>2.19</v>
          </cell>
          <cell r="O3075" t="str">
            <v>SEMANAL</v>
          </cell>
          <cell r="P3075">
            <v>40470</v>
          </cell>
        </row>
        <row r="3076">
          <cell r="B3076">
            <v>3167</v>
          </cell>
          <cell r="C3076"/>
          <cell r="D3076" t="str">
            <v>D</v>
          </cell>
          <cell r="E3076" t="str">
            <v>LIQUIDADO</v>
          </cell>
          <cell r="F3076"/>
          <cell r="G3076" t="str">
            <v>PERSONAL</v>
          </cell>
          <cell r="H3076" t="str">
            <v>Angelica Tabares Lopez</v>
          </cell>
          <cell r="I3076"/>
          <cell r="J3076" t="str">
            <v>MARIA DE JESUS</v>
          </cell>
          <cell r="K3076" t="str">
            <v>RIVAS</v>
          </cell>
          <cell r="L3076" t="str">
            <v>PEREZ</v>
          </cell>
          <cell r="M3076">
            <v>21000</v>
          </cell>
          <cell r="N3076">
            <v>1.0569999999999999</v>
          </cell>
          <cell r="O3076" t="str">
            <v>SEMANAL</v>
          </cell>
          <cell r="P3076">
            <v>40470</v>
          </cell>
        </row>
        <row r="3077">
          <cell r="B3077">
            <v>3168</v>
          </cell>
          <cell r="C3077"/>
          <cell r="D3077" t="str">
            <v>B</v>
          </cell>
          <cell r="E3077" t="str">
            <v>LIQUIDADO</v>
          </cell>
          <cell r="F3077"/>
          <cell r="G3077" t="str">
            <v>PERSONAL</v>
          </cell>
          <cell r="H3077" t="str">
            <v>Marcela Lopez Munoz</v>
          </cell>
          <cell r="I3077"/>
          <cell r="J3077" t="str">
            <v>MARIA DEL SOCORRO</v>
          </cell>
          <cell r="K3077" t="str">
            <v>PADILLA</v>
          </cell>
          <cell r="L3077" t="str">
            <v>GARCIA</v>
          </cell>
          <cell r="M3077">
            <v>14000</v>
          </cell>
          <cell r="N3077">
            <v>2.0699999999999998</v>
          </cell>
          <cell r="O3077" t="str">
            <v>SEMANAL</v>
          </cell>
          <cell r="P3077">
            <v>40471</v>
          </cell>
        </row>
        <row r="3078">
          <cell r="B3078">
            <v>3169</v>
          </cell>
          <cell r="C3078"/>
          <cell r="D3078" t="str">
            <v>B</v>
          </cell>
          <cell r="E3078" t="str">
            <v>LIQUIDADO</v>
          </cell>
          <cell r="F3078"/>
          <cell r="G3078" t="str">
            <v>PERSONAL</v>
          </cell>
          <cell r="H3078" t="str">
            <v>Marcela Lopez Munoz</v>
          </cell>
          <cell r="I3078"/>
          <cell r="J3078" t="str">
            <v>NATIVIDAD</v>
          </cell>
          <cell r="K3078" t="str">
            <v>ACEVEDO</v>
          </cell>
          <cell r="L3078" t="str">
            <v>ACEVEDO</v>
          </cell>
          <cell r="M3078">
            <v>3000</v>
          </cell>
          <cell r="N3078">
            <v>2.59</v>
          </cell>
          <cell r="O3078" t="str">
            <v>SEMANAL</v>
          </cell>
          <cell r="P3078">
            <v>40471</v>
          </cell>
        </row>
        <row r="3079">
          <cell r="B3079">
            <v>3170</v>
          </cell>
          <cell r="C3079"/>
          <cell r="D3079" t="str">
            <v>C</v>
          </cell>
          <cell r="E3079" t="str">
            <v>LIQUIDADO</v>
          </cell>
          <cell r="F3079"/>
          <cell r="G3079" t="str">
            <v>PERSONAL</v>
          </cell>
          <cell r="H3079" t="str">
            <v>Marcela Lopez Munoz</v>
          </cell>
          <cell r="I3079"/>
          <cell r="J3079" t="str">
            <v>MARIA</v>
          </cell>
          <cell r="K3079" t="str">
            <v>CORNEJO</v>
          </cell>
          <cell r="L3079" t="str">
            <v>ROJAS</v>
          </cell>
          <cell r="M3079">
            <v>5000</v>
          </cell>
          <cell r="N3079">
            <v>2.35</v>
          </cell>
          <cell r="O3079" t="str">
            <v>SEMANAL</v>
          </cell>
          <cell r="P3079">
            <v>40471</v>
          </cell>
        </row>
        <row r="3080">
          <cell r="B3080">
            <v>3171</v>
          </cell>
          <cell r="C3080"/>
          <cell r="D3080" t="str">
            <v>B</v>
          </cell>
          <cell r="E3080" t="str">
            <v>LIQUIDADO</v>
          </cell>
          <cell r="F3080"/>
          <cell r="G3080" t="str">
            <v>PERSONAL</v>
          </cell>
          <cell r="H3080" t="str">
            <v>Marcela Lopez Munoz</v>
          </cell>
          <cell r="I3080"/>
          <cell r="J3080" t="str">
            <v>MARCELINA</v>
          </cell>
          <cell r="K3080" t="str">
            <v>GALAN</v>
          </cell>
          <cell r="L3080" t="str">
            <v>FLORES</v>
          </cell>
          <cell r="M3080">
            <v>3000</v>
          </cell>
          <cell r="N3080">
            <v>2.59</v>
          </cell>
          <cell r="O3080" t="str">
            <v>SEMANAL</v>
          </cell>
          <cell r="P3080">
            <v>40471</v>
          </cell>
        </row>
        <row r="3081">
          <cell r="B3081">
            <v>3172</v>
          </cell>
          <cell r="C3081"/>
          <cell r="D3081" t="str">
            <v>B</v>
          </cell>
          <cell r="E3081" t="str">
            <v>LIQUIDADO</v>
          </cell>
          <cell r="F3081"/>
          <cell r="G3081" t="str">
            <v>PERSONAL</v>
          </cell>
          <cell r="H3081" t="str">
            <v>Josefina Ochoa</v>
          </cell>
          <cell r="I3081"/>
          <cell r="J3081" t="str">
            <v>JOSE MIGUEL</v>
          </cell>
          <cell r="K3081" t="str">
            <v>NICOLAS</v>
          </cell>
          <cell r="L3081" t="str">
            <v>CORTEZ</v>
          </cell>
          <cell r="M3081">
            <v>5000</v>
          </cell>
          <cell r="N3081">
            <v>2.35</v>
          </cell>
          <cell r="O3081" t="str">
            <v>SEMANAL</v>
          </cell>
          <cell r="P3081">
            <v>40471</v>
          </cell>
        </row>
        <row r="3082">
          <cell r="B3082">
            <v>3173</v>
          </cell>
          <cell r="C3082"/>
          <cell r="D3082" t="str">
            <v>C</v>
          </cell>
          <cell r="E3082" t="str">
            <v>LIQUIDADO</v>
          </cell>
          <cell r="F3082"/>
          <cell r="G3082" t="str">
            <v>PERSONAL</v>
          </cell>
          <cell r="H3082" t="str">
            <v>Marcela Lopez Munoz</v>
          </cell>
          <cell r="I3082"/>
          <cell r="J3082" t="str">
            <v>FELIPE IGNACIO</v>
          </cell>
          <cell r="K3082" t="str">
            <v>LARIOS</v>
          </cell>
          <cell r="L3082" t="str">
            <v>CAMPOS</v>
          </cell>
          <cell r="M3082">
            <v>4000</v>
          </cell>
          <cell r="N3082">
            <v>2.42</v>
          </cell>
          <cell r="O3082" t="str">
            <v>SEMANAL</v>
          </cell>
          <cell r="P3082">
            <v>40471</v>
          </cell>
        </row>
        <row r="3083">
          <cell r="B3083">
            <v>3174</v>
          </cell>
          <cell r="C3083"/>
          <cell r="D3083" t="str">
            <v>B</v>
          </cell>
          <cell r="E3083" t="str">
            <v>LIQUIDADO</v>
          </cell>
          <cell r="F3083"/>
          <cell r="G3083" t="str">
            <v>PERSONAL</v>
          </cell>
          <cell r="H3083" t="str">
            <v>Monica Flores Mendoza (colima)</v>
          </cell>
          <cell r="I3083"/>
          <cell r="J3083" t="str">
            <v>JOANA MARIA</v>
          </cell>
          <cell r="K3083" t="str">
            <v>GONZALEZ</v>
          </cell>
          <cell r="L3083" t="str">
            <v>QUINTERO</v>
          </cell>
          <cell r="M3083">
            <v>3000</v>
          </cell>
          <cell r="N3083">
            <v>2.59</v>
          </cell>
          <cell r="O3083" t="str">
            <v>SEMANAL</v>
          </cell>
          <cell r="P3083">
            <v>40471</v>
          </cell>
        </row>
        <row r="3084">
          <cell r="B3084">
            <v>3175</v>
          </cell>
          <cell r="C3084"/>
          <cell r="D3084" t="str">
            <v>D</v>
          </cell>
          <cell r="E3084" t="str">
            <v>LIQUIDADO</v>
          </cell>
          <cell r="F3084"/>
          <cell r="G3084" t="str">
            <v>PERSONAL</v>
          </cell>
          <cell r="H3084" t="str">
            <v>Josefina Ochoa</v>
          </cell>
          <cell r="I3084"/>
          <cell r="J3084" t="str">
            <v>MARIA GUADALUPE</v>
          </cell>
          <cell r="K3084" t="str">
            <v>GARCIA</v>
          </cell>
          <cell r="L3084" t="str">
            <v>OCHOA</v>
          </cell>
          <cell r="M3084">
            <v>15000</v>
          </cell>
          <cell r="N3084">
            <v>1.8</v>
          </cell>
          <cell r="O3084" t="str">
            <v>SEMANAL</v>
          </cell>
          <cell r="P3084">
            <v>40472</v>
          </cell>
        </row>
        <row r="3085">
          <cell r="B3085">
            <v>3176</v>
          </cell>
          <cell r="C3085"/>
          <cell r="D3085" t="str">
            <v>D</v>
          </cell>
          <cell r="E3085" t="str">
            <v>LIQUIDADO</v>
          </cell>
          <cell r="F3085"/>
          <cell r="G3085" t="str">
            <v>PERSONAL</v>
          </cell>
          <cell r="H3085" t="str">
            <v>Administracion</v>
          </cell>
          <cell r="I3085"/>
          <cell r="J3085" t="str">
            <v>ARACELI</v>
          </cell>
          <cell r="K3085" t="str">
            <v>CABRERA</v>
          </cell>
          <cell r="L3085" t="str">
            <v>CARRILLO</v>
          </cell>
          <cell r="M3085">
            <v>45000</v>
          </cell>
          <cell r="N3085">
            <v>1.25</v>
          </cell>
          <cell r="O3085" t="str">
            <v>SEMANAL</v>
          </cell>
          <cell r="P3085">
            <v>40473</v>
          </cell>
        </row>
        <row r="3086">
          <cell r="B3086">
            <v>3177</v>
          </cell>
          <cell r="C3086"/>
          <cell r="D3086" t="str">
            <v>B</v>
          </cell>
          <cell r="E3086" t="str">
            <v>LIQUIDADO</v>
          </cell>
          <cell r="F3086"/>
          <cell r="G3086" t="str">
            <v>PERSONAL</v>
          </cell>
          <cell r="H3086" t="str">
            <v>Angelica Tabares Lopez</v>
          </cell>
          <cell r="I3086"/>
          <cell r="J3086" t="str">
            <v>ROSA ARTEMIA</v>
          </cell>
          <cell r="K3086" t="str">
            <v>JUAREZ</v>
          </cell>
          <cell r="L3086" t="str">
            <v>MONTOYA</v>
          </cell>
          <cell r="M3086">
            <v>5000</v>
          </cell>
          <cell r="N3086">
            <v>2.35</v>
          </cell>
          <cell r="O3086" t="str">
            <v>SEMANAL</v>
          </cell>
          <cell r="P3086">
            <v>40473</v>
          </cell>
        </row>
        <row r="3087">
          <cell r="B3087">
            <v>3178</v>
          </cell>
          <cell r="C3087"/>
          <cell r="D3087" t="str">
            <v>B</v>
          </cell>
          <cell r="E3087" t="str">
            <v>LIQUIDADO</v>
          </cell>
          <cell r="F3087"/>
          <cell r="G3087" t="str">
            <v>PERSONAL</v>
          </cell>
          <cell r="H3087" t="str">
            <v>Angelica Tabares Lopez</v>
          </cell>
          <cell r="I3087"/>
          <cell r="J3087" t="str">
            <v>LUCIA</v>
          </cell>
          <cell r="K3087" t="str">
            <v>CARRILLO</v>
          </cell>
          <cell r="L3087" t="str">
            <v>GARCIA</v>
          </cell>
          <cell r="M3087">
            <v>14000</v>
          </cell>
          <cell r="N3087">
            <v>4.12</v>
          </cell>
          <cell r="O3087" t="str">
            <v>CATORCENAL</v>
          </cell>
          <cell r="P3087">
            <v>40473</v>
          </cell>
        </row>
        <row r="3088">
          <cell r="B3088">
            <v>3179</v>
          </cell>
          <cell r="C3088"/>
          <cell r="D3088" t="str">
            <v>D</v>
          </cell>
          <cell r="E3088" t="str">
            <v>COBRANZA EXTERNA</v>
          </cell>
          <cell r="F3088"/>
          <cell r="G3088" t="str">
            <v>PERSONAL</v>
          </cell>
          <cell r="H3088" t="str">
            <v>Josefina Ochoa</v>
          </cell>
          <cell r="I3088"/>
          <cell r="J3088" t="str">
            <v>MARIA DE LOS ANGELES</v>
          </cell>
          <cell r="K3088" t="str">
            <v>NARVAEZ</v>
          </cell>
          <cell r="L3088" t="str">
            <v>LOPEZ</v>
          </cell>
          <cell r="M3088">
            <v>9000</v>
          </cell>
          <cell r="N3088">
            <v>2.19</v>
          </cell>
          <cell r="O3088" t="str">
            <v>SEMANAL</v>
          </cell>
          <cell r="P3088">
            <v>40473</v>
          </cell>
        </row>
        <row r="3089">
          <cell r="B3089">
            <v>3180</v>
          </cell>
          <cell r="C3089"/>
          <cell r="D3089" t="str">
            <v>D</v>
          </cell>
          <cell r="E3089" t="str">
            <v>LIQUIDADO</v>
          </cell>
          <cell r="F3089"/>
          <cell r="G3089" t="str">
            <v>PERSONAL</v>
          </cell>
          <cell r="H3089" t="str">
            <v>Josefina Ochoa</v>
          </cell>
          <cell r="I3089"/>
          <cell r="J3089" t="str">
            <v>HUGO REY</v>
          </cell>
          <cell r="K3089" t="str">
            <v>DOMINGUEZ</v>
          </cell>
          <cell r="L3089" t="str">
            <v>ZAVALA</v>
          </cell>
          <cell r="M3089">
            <v>4000</v>
          </cell>
          <cell r="N3089">
            <v>2.42</v>
          </cell>
          <cell r="O3089" t="str">
            <v>SEMANAL</v>
          </cell>
          <cell r="P3089">
            <v>40473</v>
          </cell>
        </row>
        <row r="3090">
          <cell r="B3090">
            <v>3181</v>
          </cell>
          <cell r="C3090"/>
          <cell r="D3090" t="str">
            <v>C</v>
          </cell>
          <cell r="E3090" t="str">
            <v>LIQUIDADO</v>
          </cell>
          <cell r="F3090"/>
          <cell r="G3090" t="str">
            <v>PERSONAL</v>
          </cell>
          <cell r="H3090" t="str">
            <v>Marcela Lopez Munoz</v>
          </cell>
          <cell r="I3090"/>
          <cell r="J3090" t="str">
            <v>CATHIA FABIOLA</v>
          </cell>
          <cell r="K3090" t="str">
            <v>FLORES</v>
          </cell>
          <cell r="L3090" t="str">
            <v>CORTEZ</v>
          </cell>
          <cell r="M3090">
            <v>10000</v>
          </cell>
          <cell r="N3090">
            <v>2.17</v>
          </cell>
          <cell r="O3090" t="str">
            <v>SEMANAL</v>
          </cell>
          <cell r="P3090">
            <v>40473</v>
          </cell>
        </row>
        <row r="3091">
          <cell r="B3091">
            <v>3182</v>
          </cell>
          <cell r="C3091"/>
          <cell r="D3091" t="str">
            <v>B</v>
          </cell>
          <cell r="E3091" t="str">
            <v>LIQUIDADO</v>
          </cell>
          <cell r="F3091"/>
          <cell r="G3091" t="str">
            <v>PERSONAL</v>
          </cell>
          <cell r="H3091" t="str">
            <v>Josefina Ochoa</v>
          </cell>
          <cell r="I3091"/>
          <cell r="J3091" t="str">
            <v>CARMEN HERMINIA</v>
          </cell>
          <cell r="K3091" t="str">
            <v>PALACIOS</v>
          </cell>
          <cell r="L3091" t="str">
            <v>BAGNARELL</v>
          </cell>
          <cell r="M3091">
            <v>9000</v>
          </cell>
          <cell r="N3091">
            <v>2.19</v>
          </cell>
          <cell r="O3091" t="str">
            <v>SEMANAL</v>
          </cell>
          <cell r="P3091">
            <v>40473</v>
          </cell>
        </row>
        <row r="3092">
          <cell r="B3092">
            <v>3183</v>
          </cell>
          <cell r="C3092"/>
          <cell r="D3092" t="str">
            <v>B</v>
          </cell>
          <cell r="E3092" t="str">
            <v>LIQUIDADO</v>
          </cell>
          <cell r="F3092"/>
          <cell r="G3092" t="str">
            <v>PERSONAL</v>
          </cell>
          <cell r="H3092" t="str">
            <v>Angelica Tabares Lopez</v>
          </cell>
          <cell r="I3092"/>
          <cell r="J3092" t="str">
            <v>ANGEL</v>
          </cell>
          <cell r="K3092" t="str">
            <v>ORTIZ</v>
          </cell>
          <cell r="L3092" t="str">
            <v>GARCIA</v>
          </cell>
          <cell r="M3092">
            <v>5000</v>
          </cell>
          <cell r="N3092">
            <v>2.35</v>
          </cell>
          <cell r="O3092" t="str">
            <v>SEMANAL</v>
          </cell>
          <cell r="P3092">
            <v>40476</v>
          </cell>
        </row>
        <row r="3093">
          <cell r="B3093">
            <v>3184</v>
          </cell>
          <cell r="C3093"/>
          <cell r="D3093" t="str">
            <v>C</v>
          </cell>
          <cell r="E3093" t="str">
            <v>LIQUIDADO</v>
          </cell>
          <cell r="F3093"/>
          <cell r="G3093" t="str">
            <v>PERSONAL</v>
          </cell>
          <cell r="H3093" t="str">
            <v>Angelica Tabares Lopez</v>
          </cell>
          <cell r="I3093"/>
          <cell r="J3093" t="str">
            <v>ADRIANA</v>
          </cell>
          <cell r="K3093" t="str">
            <v>ANDRES</v>
          </cell>
          <cell r="L3093" t="str">
            <v>MENDEZ</v>
          </cell>
          <cell r="M3093">
            <v>12000</v>
          </cell>
          <cell r="N3093">
            <v>2.08</v>
          </cell>
          <cell r="O3093" t="str">
            <v>SEMANAL</v>
          </cell>
          <cell r="P3093">
            <v>40476</v>
          </cell>
        </row>
        <row r="3094">
          <cell r="B3094">
            <v>3185</v>
          </cell>
          <cell r="C3094"/>
          <cell r="D3094" t="str">
            <v>C</v>
          </cell>
          <cell r="E3094" t="str">
            <v>LIQUIDADO</v>
          </cell>
          <cell r="F3094"/>
          <cell r="G3094" t="str">
            <v>PERSONAL</v>
          </cell>
          <cell r="H3094" t="str">
            <v>Angelica Tabares Lopez</v>
          </cell>
          <cell r="I3094"/>
          <cell r="J3094" t="str">
            <v>EVODIO</v>
          </cell>
          <cell r="K3094" t="str">
            <v>ESCOBEDO</v>
          </cell>
          <cell r="L3094" t="str">
            <v>JUAREZ</v>
          </cell>
          <cell r="M3094">
            <v>3000</v>
          </cell>
          <cell r="N3094">
            <v>5.16</v>
          </cell>
          <cell r="O3094" t="str">
            <v>CATORCENAL</v>
          </cell>
          <cell r="P3094">
            <v>40476</v>
          </cell>
        </row>
        <row r="3095">
          <cell r="B3095">
            <v>3186</v>
          </cell>
          <cell r="C3095"/>
          <cell r="D3095" t="str">
            <v>B</v>
          </cell>
          <cell r="E3095" t="str">
            <v>LIQUIDADO</v>
          </cell>
          <cell r="F3095"/>
          <cell r="G3095" t="str">
            <v>PERSONAL</v>
          </cell>
          <cell r="H3095" t="str">
            <v>Angelica Tabares Lopez</v>
          </cell>
          <cell r="I3095"/>
          <cell r="J3095" t="str">
            <v>AMERICA ITA</v>
          </cell>
          <cell r="K3095" t="str">
            <v>LUNA</v>
          </cell>
          <cell r="L3095" t="str">
            <v>MARIN</v>
          </cell>
          <cell r="M3095">
            <v>5000</v>
          </cell>
          <cell r="N3095">
            <v>2.35</v>
          </cell>
          <cell r="O3095" t="str">
            <v>SEMANAL</v>
          </cell>
          <cell r="P3095">
            <v>40476</v>
          </cell>
        </row>
        <row r="3096">
          <cell r="B3096">
            <v>3187</v>
          </cell>
          <cell r="C3096"/>
          <cell r="D3096" t="str">
            <v>D</v>
          </cell>
          <cell r="E3096" t="str">
            <v>LIQUIDADO</v>
          </cell>
          <cell r="F3096"/>
          <cell r="G3096" t="str">
            <v>PERSONAL</v>
          </cell>
          <cell r="H3096" t="str">
            <v>Monica Flores Mendoza (colima)</v>
          </cell>
          <cell r="I3096"/>
          <cell r="J3096" t="str">
            <v>MARIA DEL CARMEN</v>
          </cell>
          <cell r="K3096" t="str">
            <v>RIVERA</v>
          </cell>
          <cell r="L3096" t="str">
            <v>ALCANTAR</v>
          </cell>
          <cell r="M3096">
            <v>10000</v>
          </cell>
          <cell r="N3096">
            <v>2.17</v>
          </cell>
          <cell r="O3096" t="str">
            <v>SEMANAL</v>
          </cell>
          <cell r="P3096">
            <v>40476</v>
          </cell>
        </row>
        <row r="3097">
          <cell r="B3097">
            <v>3188</v>
          </cell>
          <cell r="C3097"/>
          <cell r="D3097" t="str">
            <v>D</v>
          </cell>
          <cell r="E3097" t="str">
            <v>LIQUIDADO</v>
          </cell>
          <cell r="F3097"/>
          <cell r="G3097" t="str">
            <v>PERSONAL</v>
          </cell>
          <cell r="H3097" t="str">
            <v>Marcela Lopez Munoz</v>
          </cell>
          <cell r="I3097"/>
          <cell r="J3097" t="str">
            <v>REYNALDO</v>
          </cell>
          <cell r="K3097" t="str">
            <v>ROMERO</v>
          </cell>
          <cell r="L3097" t="str">
            <v>ANGELES</v>
          </cell>
          <cell r="M3097">
            <v>3000</v>
          </cell>
          <cell r="N3097">
            <v>2.35</v>
          </cell>
          <cell r="O3097" t="str">
            <v>SEMANAL</v>
          </cell>
          <cell r="P3097">
            <v>40477</v>
          </cell>
        </row>
        <row r="3098">
          <cell r="B3098">
            <v>3189</v>
          </cell>
          <cell r="C3098"/>
          <cell r="D3098" t="str">
            <v>D</v>
          </cell>
          <cell r="E3098" t="str">
            <v>LIQUIDADO</v>
          </cell>
          <cell r="F3098"/>
          <cell r="G3098" t="str">
            <v>PERSONAL</v>
          </cell>
          <cell r="H3098" t="str">
            <v>Marcela Lopez Munoz</v>
          </cell>
          <cell r="I3098"/>
          <cell r="J3098" t="str">
            <v>ADRIAN</v>
          </cell>
          <cell r="K3098" t="str">
            <v>SALGADO</v>
          </cell>
          <cell r="L3098" t="str">
            <v>MARTINEZ</v>
          </cell>
          <cell r="M3098">
            <v>7000</v>
          </cell>
          <cell r="N3098">
            <v>2.25</v>
          </cell>
          <cell r="O3098" t="str">
            <v>SEMANAL</v>
          </cell>
          <cell r="P3098">
            <v>40477</v>
          </cell>
        </row>
        <row r="3099">
          <cell r="B3099">
            <v>3190</v>
          </cell>
          <cell r="C3099"/>
          <cell r="D3099" t="str">
            <v>B</v>
          </cell>
          <cell r="E3099" t="str">
            <v>LIQUIDADO</v>
          </cell>
          <cell r="F3099"/>
          <cell r="G3099" t="str">
            <v>PERSONAL</v>
          </cell>
          <cell r="H3099" t="str">
            <v>Marcela Lopez Munoz</v>
          </cell>
          <cell r="I3099"/>
          <cell r="J3099" t="str">
            <v>ANGELICA</v>
          </cell>
          <cell r="K3099" t="str">
            <v>PEREZ</v>
          </cell>
          <cell r="L3099" t="str">
            <v>REYES</v>
          </cell>
          <cell r="M3099">
            <v>8500</v>
          </cell>
          <cell r="N3099">
            <v>2.2000000000000002</v>
          </cell>
          <cell r="O3099" t="str">
            <v>SEMANAL</v>
          </cell>
          <cell r="P3099">
            <v>40477</v>
          </cell>
        </row>
        <row r="3100">
          <cell r="B3100">
            <v>3191</v>
          </cell>
          <cell r="C3100"/>
          <cell r="D3100" t="str">
            <v>C</v>
          </cell>
          <cell r="E3100" t="str">
            <v>LIQUIDADO</v>
          </cell>
          <cell r="F3100"/>
          <cell r="G3100" t="str">
            <v>PERSONAL</v>
          </cell>
          <cell r="H3100" t="str">
            <v>Marcela Lopez Munoz</v>
          </cell>
          <cell r="I3100"/>
          <cell r="J3100" t="str">
            <v>JESUS</v>
          </cell>
          <cell r="K3100" t="str">
            <v>REYES</v>
          </cell>
          <cell r="L3100" t="str">
            <v>GONZALEZ</v>
          </cell>
          <cell r="M3100">
            <v>3000</v>
          </cell>
          <cell r="N3100">
            <v>2.35</v>
          </cell>
          <cell r="O3100" t="str">
            <v>SEMANAL</v>
          </cell>
          <cell r="P3100">
            <v>40477</v>
          </cell>
        </row>
        <row r="3101">
          <cell r="B3101">
            <v>3192</v>
          </cell>
          <cell r="C3101"/>
          <cell r="D3101" t="str">
            <v>B</v>
          </cell>
          <cell r="E3101" t="str">
            <v>LIQUIDADO</v>
          </cell>
          <cell r="F3101"/>
          <cell r="G3101" t="str">
            <v>PERSONAL</v>
          </cell>
          <cell r="H3101" t="str">
            <v>Josefina Ochoa</v>
          </cell>
          <cell r="I3101"/>
          <cell r="J3101" t="str">
            <v>BERNARDA</v>
          </cell>
          <cell r="K3101" t="str">
            <v>GUZMAN</v>
          </cell>
          <cell r="L3101" t="str">
            <v>MORA</v>
          </cell>
          <cell r="M3101">
            <v>18000</v>
          </cell>
          <cell r="N3101">
            <v>2.04</v>
          </cell>
          <cell r="O3101" t="str">
            <v>SEMANAL</v>
          </cell>
          <cell r="P3101">
            <v>40477</v>
          </cell>
        </row>
        <row r="3102">
          <cell r="B3102">
            <v>3193</v>
          </cell>
          <cell r="C3102"/>
          <cell r="D3102" t="str">
            <v>D</v>
          </cell>
          <cell r="E3102" t="str">
            <v>LIQUIDADO</v>
          </cell>
          <cell r="F3102"/>
          <cell r="G3102" t="str">
            <v>PERSONAL</v>
          </cell>
          <cell r="H3102" t="str">
            <v>Josefina Ochoa</v>
          </cell>
          <cell r="I3102"/>
          <cell r="J3102" t="str">
            <v>EDUARDO</v>
          </cell>
          <cell r="K3102" t="str">
            <v>MENDOZA</v>
          </cell>
          <cell r="L3102" t="str">
            <v>CEDILLO</v>
          </cell>
          <cell r="M3102">
            <v>3000</v>
          </cell>
          <cell r="N3102">
            <v>11.12</v>
          </cell>
          <cell r="O3102" t="str">
            <v>MENSUAL</v>
          </cell>
          <cell r="P3102">
            <v>40477</v>
          </cell>
        </row>
        <row r="3103">
          <cell r="B3103">
            <v>3194</v>
          </cell>
          <cell r="C3103"/>
          <cell r="D3103" t="str">
            <v>D</v>
          </cell>
          <cell r="E3103" t="str">
            <v>LIQUIDADO</v>
          </cell>
          <cell r="F3103"/>
          <cell r="G3103" t="str">
            <v>PERSONAL</v>
          </cell>
          <cell r="H3103" t="str">
            <v>Josefina Ochoa</v>
          </cell>
          <cell r="I3103"/>
          <cell r="J3103" t="str">
            <v>CLAUDIA</v>
          </cell>
          <cell r="K3103" t="str">
            <v>NUNEZ</v>
          </cell>
          <cell r="L3103" t="str">
            <v>PANTOJA</v>
          </cell>
          <cell r="M3103">
            <v>5000</v>
          </cell>
          <cell r="N3103">
            <v>2.35</v>
          </cell>
          <cell r="O3103" t="str">
            <v>SEMANAL</v>
          </cell>
          <cell r="P3103">
            <v>40477</v>
          </cell>
        </row>
        <row r="3104">
          <cell r="B3104">
            <v>3195</v>
          </cell>
          <cell r="C3104"/>
          <cell r="D3104" t="str">
            <v>C</v>
          </cell>
          <cell r="E3104" t="str">
            <v>LIQUIDADO</v>
          </cell>
          <cell r="F3104"/>
          <cell r="G3104" t="str">
            <v>PERSONAL</v>
          </cell>
          <cell r="H3104" t="str">
            <v>Josefina Ochoa</v>
          </cell>
          <cell r="I3104"/>
          <cell r="J3104" t="str">
            <v>MARIA ISABEL</v>
          </cell>
          <cell r="K3104" t="str">
            <v>HERNANDEZ</v>
          </cell>
          <cell r="L3104" t="str">
            <v>MARTINEZ</v>
          </cell>
          <cell r="M3104">
            <v>12000</v>
          </cell>
          <cell r="N3104">
            <v>2.08</v>
          </cell>
          <cell r="O3104" t="str">
            <v>SEMANAL</v>
          </cell>
          <cell r="P3104">
            <v>40477</v>
          </cell>
        </row>
        <row r="3105">
          <cell r="B3105">
            <v>3196</v>
          </cell>
          <cell r="C3105"/>
          <cell r="D3105" t="str">
            <v>B</v>
          </cell>
          <cell r="E3105" t="str">
            <v>LIQUIDADO</v>
          </cell>
          <cell r="F3105"/>
          <cell r="G3105" t="str">
            <v>PERSONAL</v>
          </cell>
          <cell r="H3105" t="str">
            <v>Marcela Lopez Munoz</v>
          </cell>
          <cell r="I3105"/>
          <cell r="J3105" t="str">
            <v>GUILLERMO</v>
          </cell>
          <cell r="K3105" t="str">
            <v>ROMERO</v>
          </cell>
          <cell r="L3105" t="str">
            <v>HERNANDEZ</v>
          </cell>
          <cell r="M3105">
            <v>5000</v>
          </cell>
          <cell r="N3105">
            <v>2.35</v>
          </cell>
          <cell r="O3105" t="str">
            <v>SEMANAL</v>
          </cell>
          <cell r="P3105">
            <v>40477</v>
          </cell>
        </row>
        <row r="3106">
          <cell r="B3106">
            <v>3197</v>
          </cell>
          <cell r="C3106"/>
          <cell r="D3106" t="str">
            <v>C</v>
          </cell>
          <cell r="E3106" t="str">
            <v>LIQUIDADO</v>
          </cell>
          <cell r="F3106"/>
          <cell r="G3106" t="str">
            <v>PERSONAL</v>
          </cell>
          <cell r="H3106" t="str">
            <v>Angelica Tabares Lopez</v>
          </cell>
          <cell r="I3106"/>
          <cell r="J3106" t="str">
            <v>JESUS</v>
          </cell>
          <cell r="K3106" t="str">
            <v>GARDUNO</v>
          </cell>
          <cell r="L3106" t="str">
            <v>GARCIA</v>
          </cell>
          <cell r="M3106">
            <v>12000</v>
          </cell>
          <cell r="N3106">
            <v>2.08</v>
          </cell>
          <cell r="O3106" t="str">
            <v>SEMANAL</v>
          </cell>
          <cell r="P3106">
            <v>40477</v>
          </cell>
        </row>
        <row r="3107">
          <cell r="B3107">
            <v>3198</v>
          </cell>
          <cell r="C3107"/>
          <cell r="D3107" t="str">
            <v>C</v>
          </cell>
          <cell r="E3107" t="str">
            <v>LIQUIDADO</v>
          </cell>
          <cell r="F3107"/>
          <cell r="G3107" t="str">
            <v>PERSONAL</v>
          </cell>
          <cell r="H3107" t="str">
            <v>Angelica Tabares Lopez</v>
          </cell>
          <cell r="I3107"/>
          <cell r="J3107" t="str">
            <v>SALVADOR ALEJANDRO</v>
          </cell>
          <cell r="K3107" t="str">
            <v>SOTELO</v>
          </cell>
          <cell r="L3107" t="str">
            <v>REVELO</v>
          </cell>
          <cell r="M3107">
            <v>5000</v>
          </cell>
          <cell r="N3107">
            <v>4.68</v>
          </cell>
          <cell r="O3107" t="str">
            <v>CATORCENAL</v>
          </cell>
          <cell r="P3107">
            <v>40477</v>
          </cell>
        </row>
        <row r="3108">
          <cell r="B3108">
            <v>3199</v>
          </cell>
          <cell r="C3108"/>
          <cell r="D3108" t="str">
            <v>A</v>
          </cell>
          <cell r="E3108" t="str">
            <v>LIQUIDADO</v>
          </cell>
          <cell r="F3108"/>
          <cell r="G3108" t="str">
            <v>PERSONAL</v>
          </cell>
          <cell r="H3108" t="str">
            <v>Josefina Ochoa</v>
          </cell>
          <cell r="I3108"/>
          <cell r="J3108" t="str">
            <v>JUANA ERENDIRA</v>
          </cell>
          <cell r="K3108" t="str">
            <v>SANDOVAL</v>
          </cell>
          <cell r="L3108" t="str">
            <v>GOMEZ</v>
          </cell>
          <cell r="M3108">
            <v>4000</v>
          </cell>
          <cell r="N3108">
            <v>2.42</v>
          </cell>
          <cell r="O3108" t="str">
            <v>SEMANAL</v>
          </cell>
          <cell r="P3108">
            <v>40478</v>
          </cell>
        </row>
        <row r="3109">
          <cell r="B3109">
            <v>3200</v>
          </cell>
          <cell r="C3109"/>
          <cell r="D3109" t="str">
            <v>D</v>
          </cell>
          <cell r="E3109" t="str">
            <v>COBRANZA EXTERNA</v>
          </cell>
          <cell r="F3109"/>
          <cell r="G3109" t="str">
            <v>PERSONAL</v>
          </cell>
          <cell r="H3109" t="str">
            <v>Marcela Lopez Munoz</v>
          </cell>
          <cell r="I3109"/>
          <cell r="J3109" t="str">
            <v>GRACIELA</v>
          </cell>
          <cell r="K3109" t="str">
            <v>SIBAJA</v>
          </cell>
          <cell r="L3109" t="str">
            <v>OLIVERA</v>
          </cell>
          <cell r="M3109">
            <v>3000</v>
          </cell>
          <cell r="N3109">
            <v>2.59</v>
          </cell>
          <cell r="O3109" t="str">
            <v>SEMANAL</v>
          </cell>
          <cell r="P3109">
            <v>40478</v>
          </cell>
        </row>
        <row r="3110">
          <cell r="B3110">
            <v>3201</v>
          </cell>
          <cell r="C3110"/>
          <cell r="D3110" t="str">
            <v>B</v>
          </cell>
          <cell r="E3110" t="str">
            <v>LIQUIDADO</v>
          </cell>
          <cell r="F3110"/>
          <cell r="G3110" t="str">
            <v>PERSONAL</v>
          </cell>
          <cell r="H3110" t="str">
            <v>Marcela Lopez Munoz</v>
          </cell>
          <cell r="I3110"/>
          <cell r="J3110" t="str">
            <v>TRINIDAD</v>
          </cell>
          <cell r="K3110" t="str">
            <v>MARTINEZ</v>
          </cell>
          <cell r="L3110" t="str">
            <v>ESPINOSA</v>
          </cell>
          <cell r="M3110">
            <v>8000</v>
          </cell>
          <cell r="N3110">
            <v>2.21</v>
          </cell>
          <cell r="O3110" t="str">
            <v>SEMANAL</v>
          </cell>
          <cell r="P3110">
            <v>40478</v>
          </cell>
        </row>
        <row r="3111">
          <cell r="B3111">
            <v>3203</v>
          </cell>
          <cell r="C3111"/>
          <cell r="D3111" t="str">
            <v>B</v>
          </cell>
          <cell r="E3111" t="str">
            <v>LIQUIDADO</v>
          </cell>
          <cell r="F3111"/>
          <cell r="G3111" t="str">
            <v>PERSONAL</v>
          </cell>
          <cell r="H3111" t="str">
            <v>Monica Flores Mendoza (colima)</v>
          </cell>
          <cell r="I3111"/>
          <cell r="J3111" t="str">
            <v>MA ISABEL</v>
          </cell>
          <cell r="K3111" t="str">
            <v>DELGADO</v>
          </cell>
          <cell r="L3111" t="str">
            <v>RAMIREZ</v>
          </cell>
          <cell r="M3111">
            <v>7500</v>
          </cell>
          <cell r="N3111">
            <v>2.2400000000000002</v>
          </cell>
          <cell r="O3111" t="str">
            <v>SEMANAL</v>
          </cell>
          <cell r="P3111">
            <v>40478</v>
          </cell>
        </row>
        <row r="3112">
          <cell r="B3112">
            <v>3204</v>
          </cell>
          <cell r="C3112"/>
          <cell r="D3112" t="str">
            <v>B</v>
          </cell>
          <cell r="E3112" t="str">
            <v>LIQUIDADO</v>
          </cell>
          <cell r="F3112"/>
          <cell r="G3112" t="str">
            <v>PERSONAL</v>
          </cell>
          <cell r="H3112" t="str">
            <v>Monica Flores Mendoza (colima)</v>
          </cell>
          <cell r="I3112"/>
          <cell r="J3112" t="str">
            <v>JUAN CARLOS</v>
          </cell>
          <cell r="K3112" t="str">
            <v>AYALA</v>
          </cell>
          <cell r="L3112" t="str">
            <v>RAMOS</v>
          </cell>
          <cell r="M3112">
            <v>10000</v>
          </cell>
          <cell r="N3112">
            <v>2.17</v>
          </cell>
          <cell r="O3112" t="str">
            <v>SEMANAL</v>
          </cell>
          <cell r="P3112">
            <v>40478</v>
          </cell>
        </row>
        <row r="3113">
          <cell r="B3113">
            <v>3205</v>
          </cell>
          <cell r="C3113"/>
          <cell r="D3113" t="str">
            <v>A</v>
          </cell>
          <cell r="E3113" t="str">
            <v>LIQUIDADO</v>
          </cell>
          <cell r="F3113"/>
          <cell r="G3113" t="str">
            <v>PERSONAL</v>
          </cell>
          <cell r="H3113" t="str">
            <v>Marcela Lopez Munoz</v>
          </cell>
          <cell r="I3113"/>
          <cell r="J3113" t="str">
            <v>ESTER</v>
          </cell>
          <cell r="K3113" t="str">
            <v>RAMIREZ</v>
          </cell>
          <cell r="L3113" t="str">
            <v>RAMIREZ</v>
          </cell>
          <cell r="M3113">
            <v>3000</v>
          </cell>
          <cell r="N3113">
            <v>2.59</v>
          </cell>
          <cell r="O3113" t="str">
            <v>SEMANAL</v>
          </cell>
          <cell r="P3113">
            <v>40479</v>
          </cell>
        </row>
        <row r="3114">
          <cell r="B3114">
            <v>3206</v>
          </cell>
          <cell r="C3114"/>
          <cell r="D3114" t="str">
            <v>B</v>
          </cell>
          <cell r="E3114" t="str">
            <v>LIQUIDADO</v>
          </cell>
          <cell r="F3114"/>
          <cell r="G3114" t="str">
            <v>PERSONAL</v>
          </cell>
          <cell r="H3114" t="str">
            <v>Marcela Lopez Munoz</v>
          </cell>
          <cell r="I3114"/>
          <cell r="J3114" t="str">
            <v>VERONICA</v>
          </cell>
          <cell r="K3114" t="str">
            <v>ALANIS</v>
          </cell>
          <cell r="L3114" t="str">
            <v>AVINA</v>
          </cell>
          <cell r="M3114">
            <v>10000</v>
          </cell>
          <cell r="N3114">
            <v>2.17</v>
          </cell>
          <cell r="O3114" t="str">
            <v>SEMANAL</v>
          </cell>
          <cell r="P3114">
            <v>40479</v>
          </cell>
        </row>
        <row r="3115">
          <cell r="B3115">
            <v>3207</v>
          </cell>
          <cell r="C3115"/>
          <cell r="D3115" t="str">
            <v>D</v>
          </cell>
          <cell r="E3115" t="str">
            <v>COBRANZA EXTERNA</v>
          </cell>
          <cell r="F3115"/>
          <cell r="G3115" t="str">
            <v>PERSONAL</v>
          </cell>
          <cell r="H3115" t="str">
            <v>Marcela Lopez Munoz</v>
          </cell>
          <cell r="I3115"/>
          <cell r="J3115" t="str">
            <v>ALFONSO</v>
          </cell>
          <cell r="K3115" t="str">
            <v>VITAL</v>
          </cell>
          <cell r="L3115" t="str">
            <v>CASASOLA</v>
          </cell>
          <cell r="M3115">
            <v>13000</v>
          </cell>
          <cell r="N3115">
            <v>2.08</v>
          </cell>
          <cell r="O3115" t="str">
            <v>SEMANAL</v>
          </cell>
          <cell r="P3115">
            <v>40479</v>
          </cell>
        </row>
        <row r="3116">
          <cell r="B3116">
            <v>3208</v>
          </cell>
          <cell r="C3116"/>
          <cell r="D3116" t="str">
            <v>D</v>
          </cell>
          <cell r="E3116" t="str">
            <v>LIQUIDADO</v>
          </cell>
          <cell r="F3116"/>
          <cell r="G3116" t="str">
            <v>PERSONAL</v>
          </cell>
          <cell r="H3116" t="str">
            <v>Josefina Ochoa</v>
          </cell>
          <cell r="I3116"/>
          <cell r="J3116" t="str">
            <v>CARLOS</v>
          </cell>
          <cell r="K3116" t="str">
            <v>RAMIREZ</v>
          </cell>
          <cell r="L3116" t="str">
            <v>POZOS</v>
          </cell>
          <cell r="M3116">
            <v>5000</v>
          </cell>
          <cell r="N3116">
            <v>2.02</v>
          </cell>
          <cell r="O3116" t="str">
            <v>SEMANAL</v>
          </cell>
          <cell r="P3116">
            <v>40479</v>
          </cell>
        </row>
        <row r="3117">
          <cell r="B3117">
            <v>3209</v>
          </cell>
          <cell r="C3117"/>
          <cell r="D3117" t="str">
            <v>C</v>
          </cell>
          <cell r="E3117" t="str">
            <v>LIQUIDADO</v>
          </cell>
          <cell r="F3117"/>
          <cell r="G3117" t="str">
            <v>PERSONAL</v>
          </cell>
          <cell r="H3117" t="str">
            <v>Angelica Tabares Lopez</v>
          </cell>
          <cell r="I3117"/>
          <cell r="J3117" t="str">
            <v>ALEJANDRO</v>
          </cell>
          <cell r="K3117" t="str">
            <v>CATANO</v>
          </cell>
          <cell r="L3117"/>
          <cell r="M3117">
            <v>6000</v>
          </cell>
          <cell r="N3117">
            <v>2.2799999999999998</v>
          </cell>
          <cell r="O3117" t="str">
            <v>SEMANAL</v>
          </cell>
          <cell r="P3117">
            <v>40479</v>
          </cell>
        </row>
        <row r="3118">
          <cell r="B3118">
            <v>3210</v>
          </cell>
          <cell r="C3118"/>
          <cell r="D3118" t="str">
            <v>B</v>
          </cell>
          <cell r="E3118" t="str">
            <v>LIQUIDADO</v>
          </cell>
          <cell r="F3118"/>
          <cell r="G3118" t="str">
            <v>PERSONAL</v>
          </cell>
          <cell r="H3118" t="str">
            <v>Angelica Tabares Lopez</v>
          </cell>
          <cell r="I3118"/>
          <cell r="J3118" t="str">
            <v>RODRIGO IGNACIO</v>
          </cell>
          <cell r="K3118" t="str">
            <v>REYES</v>
          </cell>
          <cell r="L3118" t="str">
            <v>ANDRIANO</v>
          </cell>
          <cell r="M3118">
            <v>3000</v>
          </cell>
          <cell r="N3118">
            <v>5.16</v>
          </cell>
          <cell r="O3118" t="str">
            <v>CATORCENAL</v>
          </cell>
          <cell r="P3118">
            <v>40479</v>
          </cell>
        </row>
        <row r="3119">
          <cell r="B3119">
            <v>3212</v>
          </cell>
          <cell r="C3119"/>
          <cell r="D3119" t="str">
            <v>B</v>
          </cell>
          <cell r="E3119" t="str">
            <v>LIQUIDADO</v>
          </cell>
          <cell r="F3119"/>
          <cell r="G3119" t="str">
            <v>PERSONAL</v>
          </cell>
          <cell r="H3119" t="str">
            <v>Josefina Ochoa</v>
          </cell>
          <cell r="I3119"/>
          <cell r="J3119" t="str">
            <v>GUSTAVO</v>
          </cell>
          <cell r="K3119" t="str">
            <v>GASCA</v>
          </cell>
          <cell r="L3119" t="str">
            <v>ZOQUIAPA</v>
          </cell>
          <cell r="M3119">
            <v>3000</v>
          </cell>
          <cell r="N3119">
            <v>2.2799999999999998</v>
          </cell>
          <cell r="O3119" t="str">
            <v>SEMANAL</v>
          </cell>
          <cell r="P3119">
            <v>40480</v>
          </cell>
        </row>
        <row r="3120">
          <cell r="B3120">
            <v>3213</v>
          </cell>
          <cell r="C3120"/>
          <cell r="D3120" t="str">
            <v>C</v>
          </cell>
          <cell r="E3120" t="str">
            <v>LIQUIDADO</v>
          </cell>
          <cell r="F3120"/>
          <cell r="G3120" t="str">
            <v>PERSONAL</v>
          </cell>
          <cell r="H3120" t="str">
            <v>Josefina Ochoa</v>
          </cell>
          <cell r="I3120"/>
          <cell r="J3120" t="str">
            <v>HECTOR</v>
          </cell>
          <cell r="K3120" t="str">
            <v>VALLEJO</v>
          </cell>
          <cell r="L3120" t="str">
            <v>DOMINGUEZ</v>
          </cell>
          <cell r="M3120">
            <v>5000</v>
          </cell>
          <cell r="N3120">
            <v>2.35</v>
          </cell>
          <cell r="O3120" t="str">
            <v>SEMANAL</v>
          </cell>
          <cell r="P3120">
            <v>40480</v>
          </cell>
        </row>
        <row r="3121">
          <cell r="B3121">
            <v>3214</v>
          </cell>
          <cell r="C3121"/>
          <cell r="D3121" t="str">
            <v>D</v>
          </cell>
          <cell r="E3121" t="str">
            <v>LIQUIDADO</v>
          </cell>
          <cell r="F3121"/>
          <cell r="G3121" t="str">
            <v>PERSONAL</v>
          </cell>
          <cell r="H3121" t="str">
            <v>Josefina Ochoa</v>
          </cell>
          <cell r="I3121"/>
          <cell r="J3121" t="str">
            <v>SERGIO</v>
          </cell>
          <cell r="K3121" t="str">
            <v>SANCHEZ</v>
          </cell>
          <cell r="L3121" t="str">
            <v>GARCIA</v>
          </cell>
          <cell r="M3121">
            <v>4000</v>
          </cell>
          <cell r="N3121">
            <v>2.42</v>
          </cell>
          <cell r="O3121" t="str">
            <v>SEMANAL</v>
          </cell>
          <cell r="P3121">
            <v>40480</v>
          </cell>
        </row>
        <row r="3122">
          <cell r="B3122">
            <v>3215</v>
          </cell>
          <cell r="C3122"/>
          <cell r="D3122" t="str">
            <v>D</v>
          </cell>
          <cell r="E3122" t="str">
            <v>LIQUIDADO</v>
          </cell>
          <cell r="F3122"/>
          <cell r="G3122" t="str">
            <v>PERSONAL</v>
          </cell>
          <cell r="H3122" t="str">
            <v>Marcela Lopez Munoz</v>
          </cell>
          <cell r="I3122"/>
          <cell r="J3122" t="str">
            <v>LETICIA</v>
          </cell>
          <cell r="K3122" t="str">
            <v>MORQUECHO</v>
          </cell>
          <cell r="L3122" t="str">
            <v>SANDOVAL</v>
          </cell>
          <cell r="M3122">
            <v>6000</v>
          </cell>
          <cell r="N3122">
            <v>1.98</v>
          </cell>
          <cell r="O3122" t="str">
            <v>SEMANAL</v>
          </cell>
          <cell r="P3122">
            <v>40480</v>
          </cell>
        </row>
        <row r="3123">
          <cell r="B3123">
            <v>3216</v>
          </cell>
          <cell r="C3123"/>
          <cell r="D3123" t="str">
            <v>B</v>
          </cell>
          <cell r="E3123" t="str">
            <v>LIQUIDADO</v>
          </cell>
          <cell r="F3123"/>
          <cell r="G3123" t="str">
            <v>PERSONAL</v>
          </cell>
          <cell r="H3123" t="str">
            <v>Marcela Lopez Munoz</v>
          </cell>
          <cell r="I3123"/>
          <cell r="J3123" t="str">
            <v>ARMANDO</v>
          </cell>
          <cell r="K3123" t="str">
            <v>OLVERA</v>
          </cell>
          <cell r="L3123" t="str">
            <v>MIRANDA</v>
          </cell>
          <cell r="M3123">
            <v>7000</v>
          </cell>
          <cell r="N3123">
            <v>2.25</v>
          </cell>
          <cell r="O3123" t="str">
            <v>SEMANAL</v>
          </cell>
          <cell r="P3123">
            <v>40480</v>
          </cell>
        </row>
        <row r="3124">
          <cell r="B3124">
            <v>3217</v>
          </cell>
          <cell r="C3124"/>
          <cell r="D3124" t="str">
            <v>D</v>
          </cell>
          <cell r="E3124" t="str">
            <v>LIQUIDADO</v>
          </cell>
          <cell r="F3124"/>
          <cell r="G3124" t="str">
            <v>PERSONAL</v>
          </cell>
          <cell r="H3124" t="str">
            <v>Marcela Lopez Munoz</v>
          </cell>
          <cell r="I3124"/>
          <cell r="J3124" t="str">
            <v>MARIA GUADALUPE</v>
          </cell>
          <cell r="K3124" t="str">
            <v>SUASTEZ</v>
          </cell>
          <cell r="L3124" t="str">
            <v>DIAZ</v>
          </cell>
          <cell r="M3124">
            <v>4000</v>
          </cell>
          <cell r="N3124">
            <v>2.42</v>
          </cell>
          <cell r="O3124" t="str">
            <v>SEMANAL</v>
          </cell>
          <cell r="P3124">
            <v>40480</v>
          </cell>
        </row>
        <row r="3125">
          <cell r="B3125">
            <v>3218</v>
          </cell>
          <cell r="C3125"/>
          <cell r="D3125" t="str">
            <v>D</v>
          </cell>
          <cell r="E3125" t="str">
            <v>LIQUIDADO</v>
          </cell>
          <cell r="F3125"/>
          <cell r="G3125" t="str">
            <v>PERSONAL</v>
          </cell>
          <cell r="H3125" t="str">
            <v>Josefina Ochoa</v>
          </cell>
          <cell r="I3125"/>
          <cell r="J3125" t="str">
            <v>ARTURO</v>
          </cell>
          <cell r="K3125" t="str">
            <v>HURTADO</v>
          </cell>
          <cell r="L3125" t="str">
            <v>VALDEZ</v>
          </cell>
          <cell r="M3125">
            <v>12000</v>
          </cell>
          <cell r="N3125">
            <v>2.08</v>
          </cell>
          <cell r="O3125" t="str">
            <v>SEMANAL</v>
          </cell>
          <cell r="P3125">
            <v>40480</v>
          </cell>
        </row>
        <row r="3126">
          <cell r="B3126">
            <v>3219</v>
          </cell>
          <cell r="C3126"/>
          <cell r="D3126" t="str">
            <v>D</v>
          </cell>
          <cell r="E3126" t="str">
            <v>INCOBRABLE</v>
          </cell>
          <cell r="F3126"/>
          <cell r="G3126" t="str">
            <v>PERSONAL</v>
          </cell>
          <cell r="H3126" t="str">
            <v>Josefina Ochoa</v>
          </cell>
          <cell r="I3126"/>
          <cell r="J3126" t="str">
            <v>JESUS EDUARDO</v>
          </cell>
          <cell r="K3126" t="str">
            <v>GALAN</v>
          </cell>
          <cell r="L3126" t="str">
            <v>LOPEZ</v>
          </cell>
          <cell r="M3126">
            <v>3000</v>
          </cell>
          <cell r="N3126">
            <v>2.59</v>
          </cell>
          <cell r="O3126" t="str">
            <v>SEMANAL</v>
          </cell>
          <cell r="P3126">
            <v>40480</v>
          </cell>
        </row>
        <row r="3127">
          <cell r="B3127">
            <v>3220</v>
          </cell>
          <cell r="C3127"/>
          <cell r="D3127" t="str">
            <v>A</v>
          </cell>
          <cell r="E3127" t="str">
            <v>LIQUIDADO</v>
          </cell>
          <cell r="F3127"/>
          <cell r="G3127" t="str">
            <v>PERSONAL</v>
          </cell>
          <cell r="H3127" t="str">
            <v>Administracion</v>
          </cell>
          <cell r="I3127"/>
          <cell r="J3127" t="str">
            <v>Agustin</v>
          </cell>
          <cell r="K3127" t="str">
            <v>Manzo</v>
          </cell>
          <cell r="L3127" t="str">
            <v>Cardona</v>
          </cell>
          <cell r="M3127">
            <v>34132</v>
          </cell>
          <cell r="N3127">
            <v>4.1399999999999997</v>
          </cell>
          <cell r="O3127" t="str">
            <v>MENSUAL</v>
          </cell>
          <cell r="P3127">
            <v>40480</v>
          </cell>
        </row>
        <row r="3128">
          <cell r="B3128">
            <v>3221</v>
          </cell>
          <cell r="C3128"/>
          <cell r="D3128" t="str">
            <v>D</v>
          </cell>
          <cell r="E3128" t="str">
            <v>ACTIVO</v>
          </cell>
          <cell r="F3128"/>
          <cell r="G3128" t="str">
            <v>PERSONAL</v>
          </cell>
          <cell r="H3128" t="str">
            <v>Administracion</v>
          </cell>
          <cell r="I3128"/>
          <cell r="J3128" t="str">
            <v>IVAN</v>
          </cell>
          <cell r="K3128" t="str">
            <v>QUIROZ</v>
          </cell>
          <cell r="L3128" t="str">
            <v>SANTOYO</v>
          </cell>
          <cell r="M3128">
            <v>332040</v>
          </cell>
          <cell r="N3128">
            <v>0.84599999999999997</v>
          </cell>
          <cell r="O3128" t="str">
            <v>CATORCENAL</v>
          </cell>
          <cell r="P3128">
            <v>40483</v>
          </cell>
        </row>
        <row r="3129">
          <cell r="B3129">
            <v>3222</v>
          </cell>
          <cell r="C3129"/>
          <cell r="D3129" t="str">
            <v>A</v>
          </cell>
          <cell r="E3129" t="str">
            <v>LIQUIDADO</v>
          </cell>
          <cell r="F3129"/>
          <cell r="G3129" t="str">
            <v>PERSONAL</v>
          </cell>
          <cell r="H3129" t="str">
            <v>Josefina Ochoa</v>
          </cell>
          <cell r="I3129"/>
          <cell r="J3129" t="str">
            <v>MARCELA</v>
          </cell>
          <cell r="K3129" t="str">
            <v>LOPEZ</v>
          </cell>
          <cell r="L3129" t="str">
            <v>CRUZ</v>
          </cell>
          <cell r="M3129">
            <v>6000</v>
          </cell>
          <cell r="N3129">
            <v>2.2799999999999998</v>
          </cell>
          <cell r="O3129" t="str">
            <v>SEMANAL</v>
          </cell>
          <cell r="P3129">
            <v>40485</v>
          </cell>
        </row>
        <row r="3130">
          <cell r="B3130">
            <v>3223</v>
          </cell>
          <cell r="C3130"/>
          <cell r="D3130" t="str">
            <v>D</v>
          </cell>
          <cell r="E3130" t="str">
            <v>LIQUIDADO</v>
          </cell>
          <cell r="F3130"/>
          <cell r="G3130" t="str">
            <v>PERSONAL</v>
          </cell>
          <cell r="H3130" t="str">
            <v>Marcela Lopez Munoz</v>
          </cell>
          <cell r="I3130"/>
          <cell r="J3130" t="str">
            <v>BEATRIZ</v>
          </cell>
          <cell r="K3130" t="str">
            <v>GUADALUPE</v>
          </cell>
          <cell r="L3130" t="str">
            <v>MARTINEZ</v>
          </cell>
          <cell r="M3130">
            <v>15000</v>
          </cell>
          <cell r="N3130">
            <v>1.8</v>
          </cell>
          <cell r="O3130" t="str">
            <v>CATORCENAL</v>
          </cell>
          <cell r="P3130">
            <v>40485</v>
          </cell>
        </row>
        <row r="3131">
          <cell r="B3131">
            <v>3224</v>
          </cell>
          <cell r="C3131"/>
          <cell r="D3131" t="str">
            <v>C</v>
          </cell>
          <cell r="E3131" t="str">
            <v>LIQUIDADO</v>
          </cell>
          <cell r="F3131"/>
          <cell r="G3131" t="str">
            <v>PERSONAL</v>
          </cell>
          <cell r="H3131" t="str">
            <v>Marcela Lopez Munoz</v>
          </cell>
          <cell r="I3131"/>
          <cell r="J3131" t="str">
            <v>ALFREDO</v>
          </cell>
          <cell r="K3131" t="str">
            <v>MORALES</v>
          </cell>
          <cell r="L3131" t="str">
            <v>FLORES</v>
          </cell>
          <cell r="M3131">
            <v>6000</v>
          </cell>
          <cell r="N3131">
            <v>1.98</v>
          </cell>
          <cell r="O3131" t="str">
            <v>CATORCENAL</v>
          </cell>
          <cell r="P3131">
            <v>40485</v>
          </cell>
        </row>
        <row r="3132">
          <cell r="B3132">
            <v>3225</v>
          </cell>
          <cell r="C3132"/>
          <cell r="D3132" t="str">
            <v>C</v>
          </cell>
          <cell r="E3132" t="str">
            <v>LIQUIDADO</v>
          </cell>
          <cell r="F3132"/>
          <cell r="G3132" t="str">
            <v>PERSONAL</v>
          </cell>
          <cell r="H3132" t="str">
            <v>Josefina Ochoa</v>
          </cell>
          <cell r="I3132"/>
          <cell r="J3132" t="str">
            <v>FELIPE</v>
          </cell>
          <cell r="K3132" t="str">
            <v>SAUCEDO</v>
          </cell>
          <cell r="L3132" t="str">
            <v>AGUILAR</v>
          </cell>
          <cell r="M3132">
            <v>10000</v>
          </cell>
          <cell r="N3132">
            <v>1.89</v>
          </cell>
          <cell r="O3132" t="str">
            <v>CATORCENAL</v>
          </cell>
          <cell r="P3132">
            <v>40485</v>
          </cell>
        </row>
        <row r="3133">
          <cell r="B3133">
            <v>3226</v>
          </cell>
          <cell r="C3133"/>
          <cell r="D3133" t="str">
            <v>B</v>
          </cell>
          <cell r="E3133" t="str">
            <v>LIQUIDADO</v>
          </cell>
          <cell r="F3133"/>
          <cell r="G3133" t="str">
            <v>PERSONAL</v>
          </cell>
          <cell r="H3133" t="str">
            <v>Josefina Ochoa</v>
          </cell>
          <cell r="I3133"/>
          <cell r="J3133" t="str">
            <v>JULIO CESAR</v>
          </cell>
          <cell r="K3133" t="str">
            <v>OSEGUERA</v>
          </cell>
          <cell r="L3133" t="str">
            <v>PARRA</v>
          </cell>
          <cell r="M3133">
            <v>10000</v>
          </cell>
          <cell r="N3133">
            <v>2.17</v>
          </cell>
          <cell r="O3133" t="str">
            <v>SEMANAL</v>
          </cell>
          <cell r="P3133">
            <v>40485</v>
          </cell>
        </row>
        <row r="3134">
          <cell r="B3134">
            <v>3228</v>
          </cell>
          <cell r="C3134"/>
          <cell r="D3134" t="str">
            <v>C</v>
          </cell>
          <cell r="E3134" t="str">
            <v>LIQUIDADO</v>
          </cell>
          <cell r="F3134"/>
          <cell r="G3134" t="str">
            <v>PERSONAL</v>
          </cell>
          <cell r="H3134" t="str">
            <v>Marcela Lopez Munoz</v>
          </cell>
          <cell r="I3134"/>
          <cell r="J3134" t="str">
            <v>MICAELA</v>
          </cell>
          <cell r="K3134" t="str">
            <v>ROSAS</v>
          </cell>
          <cell r="L3134" t="str">
            <v>BARRERA</v>
          </cell>
          <cell r="M3134">
            <v>10000</v>
          </cell>
          <cell r="N3134">
            <v>2.17</v>
          </cell>
          <cell r="O3134" t="str">
            <v>SEMANAL</v>
          </cell>
          <cell r="P3134">
            <v>40485</v>
          </cell>
        </row>
        <row r="3135">
          <cell r="B3135">
            <v>3229</v>
          </cell>
          <cell r="C3135"/>
          <cell r="D3135" t="str">
            <v>C</v>
          </cell>
          <cell r="E3135" t="str">
            <v>LIQUIDADO</v>
          </cell>
          <cell r="F3135"/>
          <cell r="G3135" t="str">
            <v>PERSONAL</v>
          </cell>
          <cell r="H3135" t="str">
            <v>Administracion</v>
          </cell>
          <cell r="I3135"/>
          <cell r="J3135" t="str">
            <v>RODRIGO</v>
          </cell>
          <cell r="K3135" t="str">
            <v>SANCHEZ</v>
          </cell>
          <cell r="L3135" t="str">
            <v>VAZQUEZ</v>
          </cell>
          <cell r="M3135">
            <v>11000</v>
          </cell>
          <cell r="N3135">
            <v>0.8</v>
          </cell>
          <cell r="O3135" t="str">
            <v>CATORCENAL</v>
          </cell>
          <cell r="P3135">
            <v>40486</v>
          </cell>
        </row>
        <row r="3136">
          <cell r="B3136">
            <v>3231</v>
          </cell>
          <cell r="C3136"/>
          <cell r="D3136" t="str">
            <v>B</v>
          </cell>
          <cell r="E3136" t="str">
            <v>LIQUIDADO</v>
          </cell>
          <cell r="F3136"/>
          <cell r="G3136" t="str">
            <v>PERSONAL</v>
          </cell>
          <cell r="H3136" t="str">
            <v>Marcela Lopez Munoz</v>
          </cell>
          <cell r="I3136"/>
          <cell r="J3136" t="str">
            <v>RAUL</v>
          </cell>
          <cell r="K3136" t="str">
            <v>BAEZA</v>
          </cell>
          <cell r="L3136" t="str">
            <v>GUERRA</v>
          </cell>
          <cell r="M3136">
            <v>10000</v>
          </cell>
          <cell r="N3136">
            <v>2.17</v>
          </cell>
          <cell r="O3136" t="str">
            <v>SEMANAL</v>
          </cell>
          <cell r="P3136">
            <v>40487</v>
          </cell>
        </row>
        <row r="3137">
          <cell r="B3137">
            <v>3232</v>
          </cell>
          <cell r="C3137"/>
          <cell r="D3137" t="str">
            <v>C</v>
          </cell>
          <cell r="E3137" t="str">
            <v>LIQUIDADO</v>
          </cell>
          <cell r="F3137"/>
          <cell r="G3137" t="str">
            <v>PERSONAL</v>
          </cell>
          <cell r="H3137" t="str">
            <v>Marcela Lopez Munoz</v>
          </cell>
          <cell r="I3137"/>
          <cell r="J3137" t="str">
            <v>ANDREA</v>
          </cell>
          <cell r="K3137" t="str">
            <v>VALLE</v>
          </cell>
          <cell r="L3137" t="str">
            <v>LINARES</v>
          </cell>
          <cell r="M3137">
            <v>7000</v>
          </cell>
          <cell r="N3137">
            <v>2.25</v>
          </cell>
          <cell r="O3137" t="str">
            <v>SEMANAL</v>
          </cell>
          <cell r="P3137">
            <v>40487</v>
          </cell>
        </row>
        <row r="3138">
          <cell r="B3138">
            <v>3233</v>
          </cell>
          <cell r="C3138"/>
          <cell r="D3138" t="str">
            <v>B</v>
          </cell>
          <cell r="E3138" t="str">
            <v>LIQUIDADO</v>
          </cell>
          <cell r="F3138"/>
          <cell r="G3138" t="str">
            <v>PERSONAL</v>
          </cell>
          <cell r="H3138" t="str">
            <v>Marcela Lopez Munoz</v>
          </cell>
          <cell r="I3138"/>
          <cell r="J3138" t="str">
            <v>MARIA ELOISA</v>
          </cell>
          <cell r="K3138" t="str">
            <v>SANTOYO</v>
          </cell>
          <cell r="L3138" t="str">
            <v>CALDERON</v>
          </cell>
          <cell r="M3138">
            <v>40000</v>
          </cell>
          <cell r="N3138">
            <v>1.155</v>
          </cell>
          <cell r="O3138" t="str">
            <v>SEMANAL</v>
          </cell>
          <cell r="P3138">
            <v>40487</v>
          </cell>
        </row>
        <row r="3139">
          <cell r="B3139">
            <v>3234</v>
          </cell>
          <cell r="C3139"/>
          <cell r="D3139" t="str">
            <v>C</v>
          </cell>
          <cell r="E3139" t="str">
            <v>LIQUIDADO</v>
          </cell>
          <cell r="F3139"/>
          <cell r="G3139" t="str">
            <v>PERSONAL</v>
          </cell>
          <cell r="H3139" t="str">
            <v>Pedro Solano Quiroz</v>
          </cell>
          <cell r="I3139"/>
          <cell r="J3139" t="str">
            <v>JULIAN</v>
          </cell>
          <cell r="K3139" t="str">
            <v>GOMEZ</v>
          </cell>
          <cell r="L3139" t="str">
            <v>DE LA CRUZ</v>
          </cell>
          <cell r="M3139">
            <v>3000</v>
          </cell>
          <cell r="N3139">
            <v>2.59</v>
          </cell>
          <cell r="O3139" t="str">
            <v>SEMANAL</v>
          </cell>
          <cell r="P3139">
            <v>40501</v>
          </cell>
        </row>
        <row r="3140">
          <cell r="B3140">
            <v>3235</v>
          </cell>
          <cell r="C3140"/>
          <cell r="D3140" t="str">
            <v>B</v>
          </cell>
          <cell r="E3140" t="str">
            <v>LIQUIDADO</v>
          </cell>
          <cell r="F3140"/>
          <cell r="G3140" t="str">
            <v>PERSONAL</v>
          </cell>
          <cell r="H3140" t="str">
            <v>Josefina Ochoa</v>
          </cell>
          <cell r="I3140"/>
          <cell r="J3140" t="str">
            <v>VICTOR</v>
          </cell>
          <cell r="K3140" t="str">
            <v>GONZALEZ</v>
          </cell>
          <cell r="L3140" t="str">
            <v>ANTONIO</v>
          </cell>
          <cell r="M3140">
            <v>40000</v>
          </cell>
          <cell r="N3140">
            <v>1.83</v>
          </cell>
          <cell r="O3140" t="str">
            <v>SEMANAL</v>
          </cell>
          <cell r="P3140">
            <v>40487</v>
          </cell>
        </row>
        <row r="3141">
          <cell r="B3141">
            <v>3236</v>
          </cell>
          <cell r="C3141"/>
          <cell r="D3141" t="str">
            <v>B</v>
          </cell>
          <cell r="E3141" t="str">
            <v>LIQUIDADO</v>
          </cell>
          <cell r="F3141"/>
          <cell r="G3141" t="str">
            <v>PERSONAL</v>
          </cell>
          <cell r="H3141" t="str">
            <v>Josefina Ochoa</v>
          </cell>
          <cell r="I3141"/>
          <cell r="J3141" t="str">
            <v>JOEL</v>
          </cell>
          <cell r="K3141" t="str">
            <v>DE REZA</v>
          </cell>
          <cell r="L3141" t="str">
            <v>PEREZ</v>
          </cell>
          <cell r="M3141">
            <v>9000</v>
          </cell>
          <cell r="N3141">
            <v>1.92</v>
          </cell>
          <cell r="O3141" t="str">
            <v>SEMANAL</v>
          </cell>
          <cell r="P3141">
            <v>40487</v>
          </cell>
        </row>
        <row r="3142">
          <cell r="B3142">
            <v>3237</v>
          </cell>
          <cell r="C3142"/>
          <cell r="D3142" t="str">
            <v>D</v>
          </cell>
          <cell r="E3142" t="str">
            <v>LIQUIDADO</v>
          </cell>
          <cell r="F3142"/>
          <cell r="G3142" t="str">
            <v>PERSONAL</v>
          </cell>
          <cell r="H3142" t="str">
            <v>Marcela Lopez Munoz</v>
          </cell>
          <cell r="I3142"/>
          <cell r="J3142" t="str">
            <v>JORGE</v>
          </cell>
          <cell r="K3142" t="str">
            <v>MARTINEZ</v>
          </cell>
          <cell r="L3142" t="str">
            <v>MARTINEZ</v>
          </cell>
          <cell r="M3142">
            <v>9000</v>
          </cell>
          <cell r="N3142">
            <v>2.19</v>
          </cell>
          <cell r="O3142" t="str">
            <v>SEMANAL</v>
          </cell>
          <cell r="P3142">
            <v>40487</v>
          </cell>
        </row>
        <row r="3143">
          <cell r="B3143">
            <v>3238</v>
          </cell>
          <cell r="C3143"/>
          <cell r="D3143" t="str">
            <v>D</v>
          </cell>
          <cell r="E3143" t="str">
            <v>LIQUIDADO</v>
          </cell>
          <cell r="F3143"/>
          <cell r="G3143" t="str">
            <v>PERSONAL</v>
          </cell>
          <cell r="H3143" t="str">
            <v>Victoria Garcia Mejia</v>
          </cell>
          <cell r="I3143"/>
          <cell r="J3143" t="str">
            <v>KARLA YOVANA</v>
          </cell>
          <cell r="K3143" t="str">
            <v>GARCIA</v>
          </cell>
          <cell r="L3143" t="str">
            <v>LOPEZ</v>
          </cell>
          <cell r="M3143">
            <v>3000</v>
          </cell>
          <cell r="N3143">
            <v>2.59</v>
          </cell>
          <cell r="O3143" t="str">
            <v>SEMANAL</v>
          </cell>
          <cell r="P3143">
            <v>40487</v>
          </cell>
        </row>
        <row r="3144">
          <cell r="B3144">
            <v>3239</v>
          </cell>
          <cell r="C3144"/>
          <cell r="D3144" t="str">
            <v>B</v>
          </cell>
          <cell r="E3144" t="str">
            <v>LIQUIDADO</v>
          </cell>
          <cell r="F3144"/>
          <cell r="G3144" t="str">
            <v>PERSONAL</v>
          </cell>
          <cell r="H3144" t="str">
            <v>Administracion</v>
          </cell>
          <cell r="I3144"/>
          <cell r="J3144" t="str">
            <v>PABLO DIEGO</v>
          </cell>
          <cell r="K3144" t="str">
            <v>FRAGOSO</v>
          </cell>
          <cell r="L3144" t="str">
            <v>RODRIGUEZ</v>
          </cell>
          <cell r="M3144">
            <v>10000</v>
          </cell>
          <cell r="N3144">
            <v>0.8</v>
          </cell>
          <cell r="O3144" t="str">
            <v>CATORCENAL</v>
          </cell>
          <cell r="P3144">
            <v>40487</v>
          </cell>
        </row>
        <row r="3145">
          <cell r="B3145">
            <v>3240</v>
          </cell>
          <cell r="C3145"/>
          <cell r="D3145" t="str">
            <v>D</v>
          </cell>
          <cell r="E3145" t="str">
            <v>LIQUIDADO</v>
          </cell>
          <cell r="F3145"/>
          <cell r="G3145" t="str">
            <v>PERSONAL</v>
          </cell>
          <cell r="H3145" t="str">
            <v>Monica Flores Mendoza (colima)</v>
          </cell>
          <cell r="I3145"/>
          <cell r="J3145" t="str">
            <v>BLANCA MARGARITA</v>
          </cell>
          <cell r="K3145" t="str">
            <v>ORTIZ</v>
          </cell>
          <cell r="L3145" t="str">
            <v>CUEVA</v>
          </cell>
          <cell r="M3145">
            <v>3000</v>
          </cell>
          <cell r="N3145">
            <v>2.59</v>
          </cell>
          <cell r="O3145" t="str">
            <v>SEMANAL</v>
          </cell>
          <cell r="P3145">
            <v>40487</v>
          </cell>
        </row>
        <row r="3146">
          <cell r="B3146">
            <v>3241</v>
          </cell>
          <cell r="C3146"/>
          <cell r="D3146" t="str">
            <v>D</v>
          </cell>
          <cell r="E3146" t="str">
            <v>COBRANZA EXTERNA</v>
          </cell>
          <cell r="F3146"/>
          <cell r="G3146" t="str">
            <v>PERSONAL</v>
          </cell>
          <cell r="H3146" t="str">
            <v>Victoria Garcia Mejia</v>
          </cell>
          <cell r="I3146"/>
          <cell r="J3146" t="str">
            <v>MARIA DE LOS ANGELES</v>
          </cell>
          <cell r="K3146" t="str">
            <v>ORTIZ</v>
          </cell>
          <cell r="L3146" t="str">
            <v>AMEZCUA</v>
          </cell>
          <cell r="M3146">
            <v>3000</v>
          </cell>
          <cell r="N3146">
            <v>2.59</v>
          </cell>
          <cell r="O3146" t="str">
            <v>SEMANAL</v>
          </cell>
          <cell r="P3146">
            <v>40487</v>
          </cell>
        </row>
        <row r="3147">
          <cell r="B3147">
            <v>3242</v>
          </cell>
          <cell r="C3147"/>
          <cell r="D3147" t="str">
            <v>C</v>
          </cell>
          <cell r="E3147" t="str">
            <v>LIQUIDADO</v>
          </cell>
          <cell r="F3147"/>
          <cell r="G3147" t="str">
            <v>PERSONAL</v>
          </cell>
          <cell r="H3147" t="str">
            <v>Marcela Lopez Munoz</v>
          </cell>
          <cell r="I3147"/>
          <cell r="J3147" t="str">
            <v>LILIANA</v>
          </cell>
          <cell r="K3147" t="str">
            <v>ZAMORA</v>
          </cell>
          <cell r="L3147" t="str">
            <v>GUERRERO</v>
          </cell>
          <cell r="M3147">
            <v>10000</v>
          </cell>
          <cell r="N3147">
            <v>2.17</v>
          </cell>
          <cell r="O3147" t="str">
            <v>SEMANAL</v>
          </cell>
          <cell r="P3147">
            <v>40490</v>
          </cell>
        </row>
        <row r="3148">
          <cell r="B3148">
            <v>3243</v>
          </cell>
          <cell r="C3148"/>
          <cell r="D3148" t="str">
            <v>C</v>
          </cell>
          <cell r="E3148" t="str">
            <v>LIQUIDADO</v>
          </cell>
          <cell r="F3148"/>
          <cell r="G3148" t="str">
            <v>PERSONAL</v>
          </cell>
          <cell r="H3148" t="str">
            <v>Marcela Lopez Munoz</v>
          </cell>
          <cell r="I3148"/>
          <cell r="J3148" t="str">
            <v>JOSE RAFAEL</v>
          </cell>
          <cell r="K3148" t="str">
            <v>GASCA</v>
          </cell>
          <cell r="L3148" t="str">
            <v>GARCIA</v>
          </cell>
          <cell r="M3148">
            <v>5000</v>
          </cell>
          <cell r="N3148">
            <v>2.35</v>
          </cell>
          <cell r="O3148" t="str">
            <v>SEMANAL</v>
          </cell>
          <cell r="P3148">
            <v>40490</v>
          </cell>
        </row>
        <row r="3149">
          <cell r="B3149">
            <v>3244</v>
          </cell>
          <cell r="C3149"/>
          <cell r="D3149" t="str">
            <v>B</v>
          </cell>
          <cell r="E3149" t="str">
            <v>LIQUIDADO</v>
          </cell>
          <cell r="F3149"/>
          <cell r="G3149" t="str">
            <v>PERSONAL</v>
          </cell>
          <cell r="H3149" t="str">
            <v>Marcela Lopez Munoz</v>
          </cell>
          <cell r="I3149"/>
          <cell r="J3149" t="str">
            <v>NANCY</v>
          </cell>
          <cell r="K3149" t="str">
            <v>REYES</v>
          </cell>
          <cell r="L3149" t="str">
            <v>AGUILAR</v>
          </cell>
          <cell r="M3149">
            <v>4000</v>
          </cell>
          <cell r="N3149">
            <v>2.4</v>
          </cell>
          <cell r="O3149" t="str">
            <v>SEMANAL</v>
          </cell>
          <cell r="P3149">
            <v>40490</v>
          </cell>
        </row>
        <row r="3150">
          <cell r="B3150">
            <v>3245</v>
          </cell>
          <cell r="C3150"/>
          <cell r="D3150" t="str">
            <v>B</v>
          </cell>
          <cell r="E3150" t="str">
            <v>LIQUIDADO</v>
          </cell>
          <cell r="F3150"/>
          <cell r="G3150" t="str">
            <v>PERSONAL</v>
          </cell>
          <cell r="H3150" t="str">
            <v>Angelica Tabares Lopez</v>
          </cell>
          <cell r="I3150"/>
          <cell r="J3150" t="str">
            <v>NOE</v>
          </cell>
          <cell r="K3150" t="str">
            <v>SANCHEZ</v>
          </cell>
          <cell r="L3150" t="str">
            <v>GALVAN</v>
          </cell>
          <cell r="M3150">
            <v>15000</v>
          </cell>
          <cell r="N3150">
            <v>2.08</v>
          </cell>
          <cell r="O3150" t="str">
            <v>SEMANAL</v>
          </cell>
          <cell r="P3150">
            <v>40490</v>
          </cell>
        </row>
        <row r="3151">
          <cell r="B3151">
            <v>3247</v>
          </cell>
          <cell r="C3151"/>
          <cell r="D3151" t="str">
            <v>B</v>
          </cell>
          <cell r="E3151" t="str">
            <v>LIQUIDADO</v>
          </cell>
          <cell r="F3151"/>
          <cell r="G3151" t="str">
            <v>PERSONAL</v>
          </cell>
          <cell r="H3151" t="str">
            <v>Marcela Lopez Munoz</v>
          </cell>
          <cell r="I3151"/>
          <cell r="J3151" t="str">
            <v>MARIA DEL CARMEN SOLEDAD</v>
          </cell>
          <cell r="K3151" t="str">
            <v>BECERRA</v>
          </cell>
          <cell r="L3151" t="str">
            <v>MONTIEL</v>
          </cell>
          <cell r="M3151">
            <v>7000</v>
          </cell>
          <cell r="N3151">
            <v>2.25</v>
          </cell>
          <cell r="O3151" t="str">
            <v>SEMANAL</v>
          </cell>
          <cell r="P3151">
            <v>40490</v>
          </cell>
        </row>
        <row r="3152">
          <cell r="B3152">
            <v>3248</v>
          </cell>
          <cell r="C3152"/>
          <cell r="D3152" t="str">
            <v>D</v>
          </cell>
          <cell r="E3152" t="str">
            <v>LIQUIDADO</v>
          </cell>
          <cell r="F3152"/>
          <cell r="G3152" t="str">
            <v>PERSONAL</v>
          </cell>
          <cell r="H3152" t="str">
            <v>Josefina Ochoa</v>
          </cell>
          <cell r="I3152"/>
          <cell r="J3152" t="str">
            <v>MARTIN</v>
          </cell>
          <cell r="K3152" t="str">
            <v>GAMEZ</v>
          </cell>
          <cell r="L3152"/>
          <cell r="M3152">
            <v>10000</v>
          </cell>
          <cell r="N3152">
            <v>2.17</v>
          </cell>
          <cell r="O3152" t="str">
            <v>SEMANAL</v>
          </cell>
          <cell r="P3152">
            <v>40490</v>
          </cell>
        </row>
        <row r="3153">
          <cell r="B3153">
            <v>3249</v>
          </cell>
          <cell r="C3153"/>
          <cell r="D3153" t="str">
            <v>B</v>
          </cell>
          <cell r="E3153" t="str">
            <v>LIQUIDADO</v>
          </cell>
          <cell r="F3153"/>
          <cell r="G3153" t="str">
            <v>PERSONAL</v>
          </cell>
          <cell r="H3153" t="str">
            <v>Angelica Tabares Lopez</v>
          </cell>
          <cell r="I3153"/>
          <cell r="J3153" t="str">
            <v>ROGELIO</v>
          </cell>
          <cell r="K3153" t="str">
            <v>TORRES</v>
          </cell>
          <cell r="L3153" t="str">
            <v>ESPINOSA</v>
          </cell>
          <cell r="M3153">
            <v>10000</v>
          </cell>
          <cell r="N3153">
            <v>2.17</v>
          </cell>
          <cell r="O3153" t="str">
            <v>SEMANAL</v>
          </cell>
          <cell r="P3153">
            <v>40490</v>
          </cell>
        </row>
        <row r="3154">
          <cell r="B3154">
            <v>3250</v>
          </cell>
          <cell r="C3154"/>
          <cell r="D3154" t="str">
            <v>D</v>
          </cell>
          <cell r="E3154" t="str">
            <v>LIQUIDADO</v>
          </cell>
          <cell r="F3154"/>
          <cell r="G3154" t="str">
            <v>PERSONAL</v>
          </cell>
          <cell r="H3154" t="str">
            <v>Josefina Ochoa</v>
          </cell>
          <cell r="I3154"/>
          <cell r="J3154" t="str">
            <v>MARIA ISABEL</v>
          </cell>
          <cell r="K3154" t="str">
            <v>LOPEZ</v>
          </cell>
          <cell r="L3154" t="str">
            <v>FLORES</v>
          </cell>
          <cell r="M3154">
            <v>11000</v>
          </cell>
          <cell r="N3154">
            <v>4.4800000000000004</v>
          </cell>
          <cell r="O3154" t="str">
            <v>QUINCENAL</v>
          </cell>
          <cell r="P3154">
            <v>40490</v>
          </cell>
        </row>
        <row r="3155">
          <cell r="B3155">
            <v>3251</v>
          </cell>
          <cell r="C3155"/>
          <cell r="D3155" t="str">
            <v>B</v>
          </cell>
          <cell r="E3155" t="str">
            <v>LIQUIDADO</v>
          </cell>
          <cell r="F3155"/>
          <cell r="G3155" t="str">
            <v>PERSONAL</v>
          </cell>
          <cell r="H3155" t="str">
            <v>Administracion</v>
          </cell>
          <cell r="I3155"/>
          <cell r="J3155" t="str">
            <v>COMERCIALIZADORA</v>
          </cell>
          <cell r="K3155" t="str">
            <v>JARQUI</v>
          </cell>
          <cell r="L3155" t="str">
            <v>SA DE CV</v>
          </cell>
          <cell r="M3155">
            <v>100000</v>
          </cell>
          <cell r="N3155">
            <v>3.1</v>
          </cell>
          <cell r="O3155" t="str">
            <v>MENSUAL</v>
          </cell>
          <cell r="P3155">
            <v>40491</v>
          </cell>
        </row>
        <row r="3156">
          <cell r="B3156">
            <v>3252</v>
          </cell>
          <cell r="C3156"/>
          <cell r="D3156" t="str">
            <v>B</v>
          </cell>
          <cell r="E3156" t="str">
            <v>LIQUIDADO</v>
          </cell>
          <cell r="F3156"/>
          <cell r="G3156" t="str">
            <v>PERSONAL</v>
          </cell>
          <cell r="H3156" t="str">
            <v>Angelica Tabares Lopez</v>
          </cell>
          <cell r="I3156"/>
          <cell r="J3156" t="str">
            <v>JOSE REYES</v>
          </cell>
          <cell r="K3156" t="str">
            <v>QUEVEDO</v>
          </cell>
          <cell r="L3156" t="str">
            <v>ROSALES</v>
          </cell>
          <cell r="M3156">
            <v>10000</v>
          </cell>
          <cell r="N3156">
            <v>2.17</v>
          </cell>
          <cell r="O3156" t="str">
            <v>SEMANAL</v>
          </cell>
          <cell r="P3156">
            <v>40491</v>
          </cell>
        </row>
        <row r="3157">
          <cell r="B3157">
            <v>3253</v>
          </cell>
          <cell r="C3157"/>
          <cell r="D3157" t="str">
            <v>D</v>
          </cell>
          <cell r="E3157" t="str">
            <v>LIQUIDADO</v>
          </cell>
          <cell r="F3157"/>
          <cell r="G3157" t="str">
            <v>PERSONAL</v>
          </cell>
          <cell r="H3157" t="str">
            <v>Angelica Tabares Lopez</v>
          </cell>
          <cell r="I3157"/>
          <cell r="J3157" t="str">
            <v>GRISELDA</v>
          </cell>
          <cell r="K3157" t="str">
            <v>BOLANOS</v>
          </cell>
          <cell r="L3157" t="str">
            <v>HARO</v>
          </cell>
          <cell r="M3157">
            <v>8000</v>
          </cell>
          <cell r="N3157">
            <v>2.21</v>
          </cell>
          <cell r="O3157" t="str">
            <v>SEMANAL</v>
          </cell>
          <cell r="P3157">
            <v>40491</v>
          </cell>
        </row>
        <row r="3158">
          <cell r="B3158">
            <v>3254</v>
          </cell>
          <cell r="C3158"/>
          <cell r="D3158" t="str">
            <v>D</v>
          </cell>
          <cell r="E3158" t="str">
            <v>LIQUIDADO</v>
          </cell>
          <cell r="F3158"/>
          <cell r="G3158" t="str">
            <v>PERSONAL</v>
          </cell>
          <cell r="H3158" t="str">
            <v>Monica Flores Mendoza (colima)</v>
          </cell>
          <cell r="I3158"/>
          <cell r="J3158" t="str">
            <v>MA DE JESUS</v>
          </cell>
          <cell r="K3158" t="str">
            <v>PALOMINO</v>
          </cell>
          <cell r="L3158" t="str">
            <v>HERNANDEZ</v>
          </cell>
          <cell r="M3158">
            <v>4000</v>
          </cell>
          <cell r="N3158">
            <v>2.4</v>
          </cell>
          <cell r="O3158" t="str">
            <v>SEMANAL</v>
          </cell>
          <cell r="P3158">
            <v>40491</v>
          </cell>
        </row>
        <row r="3159">
          <cell r="B3159">
            <v>3255</v>
          </cell>
          <cell r="C3159"/>
          <cell r="D3159" t="str">
            <v>A</v>
          </cell>
          <cell r="E3159" t="str">
            <v>LIQUIDADO</v>
          </cell>
          <cell r="F3159"/>
          <cell r="G3159" t="str">
            <v>PERSONAL</v>
          </cell>
          <cell r="H3159" t="str">
            <v>Josefina Ochoa</v>
          </cell>
          <cell r="I3159"/>
          <cell r="J3159" t="str">
            <v>PABLO</v>
          </cell>
          <cell r="K3159" t="str">
            <v>HERNANDEZ</v>
          </cell>
          <cell r="L3159" t="str">
            <v>CASTRO</v>
          </cell>
          <cell r="M3159">
            <v>20000</v>
          </cell>
          <cell r="N3159">
            <v>1.6</v>
          </cell>
          <cell r="O3159" t="str">
            <v>SEMANAL</v>
          </cell>
          <cell r="P3159">
            <v>40492</v>
          </cell>
        </row>
        <row r="3160">
          <cell r="B3160">
            <v>3256</v>
          </cell>
          <cell r="C3160"/>
          <cell r="D3160" t="str">
            <v>D</v>
          </cell>
          <cell r="E3160" t="str">
            <v>COBRANZA EXTERNA</v>
          </cell>
          <cell r="F3160"/>
          <cell r="G3160" t="str">
            <v>PERSONAL</v>
          </cell>
          <cell r="H3160" t="str">
            <v>Josefina Ochoa</v>
          </cell>
          <cell r="I3160"/>
          <cell r="J3160" t="str">
            <v>HERMELINDA</v>
          </cell>
          <cell r="K3160" t="str">
            <v>BAUTISTA</v>
          </cell>
          <cell r="L3160" t="str">
            <v>BUSTOS</v>
          </cell>
          <cell r="M3160">
            <v>8000</v>
          </cell>
          <cell r="N3160">
            <v>2.21</v>
          </cell>
          <cell r="O3160" t="str">
            <v>SEMANAL</v>
          </cell>
          <cell r="P3160">
            <v>40492</v>
          </cell>
        </row>
        <row r="3161">
          <cell r="B3161">
            <v>3258</v>
          </cell>
          <cell r="C3161"/>
          <cell r="D3161" t="str">
            <v>C</v>
          </cell>
          <cell r="E3161" t="str">
            <v>LIQUIDADO</v>
          </cell>
          <cell r="F3161"/>
          <cell r="G3161" t="str">
            <v>PERSONAL</v>
          </cell>
          <cell r="H3161" t="str">
            <v>Marcela Lopez Munoz</v>
          </cell>
          <cell r="I3161"/>
          <cell r="J3161" t="str">
            <v>MARINA</v>
          </cell>
          <cell r="K3161" t="str">
            <v>RESENDIZ</v>
          </cell>
          <cell r="L3161" t="str">
            <v>JACINTO</v>
          </cell>
          <cell r="M3161">
            <v>7000</v>
          </cell>
          <cell r="N3161">
            <v>2.25</v>
          </cell>
          <cell r="O3161" t="str">
            <v>SEMANAL</v>
          </cell>
          <cell r="P3161">
            <v>40492</v>
          </cell>
        </row>
        <row r="3162">
          <cell r="B3162">
            <v>3259</v>
          </cell>
          <cell r="C3162"/>
          <cell r="D3162" t="str">
            <v>C</v>
          </cell>
          <cell r="E3162" t="str">
            <v>LIQUIDADO</v>
          </cell>
          <cell r="F3162"/>
          <cell r="G3162" t="str">
            <v>PERSONAL</v>
          </cell>
          <cell r="H3162" t="str">
            <v>Marcela Lopez Munoz</v>
          </cell>
          <cell r="I3162"/>
          <cell r="J3162" t="str">
            <v>JOSE MANUEL</v>
          </cell>
          <cell r="K3162" t="str">
            <v>CARBAJAL</v>
          </cell>
          <cell r="L3162" t="str">
            <v>ISLAS</v>
          </cell>
          <cell r="M3162">
            <v>9000</v>
          </cell>
          <cell r="N3162">
            <v>1.92</v>
          </cell>
          <cell r="O3162" t="str">
            <v>SEMANAL</v>
          </cell>
          <cell r="P3162">
            <v>40492</v>
          </cell>
        </row>
        <row r="3163">
          <cell r="B3163">
            <v>3260</v>
          </cell>
          <cell r="C3163"/>
          <cell r="D3163" t="str">
            <v>A</v>
          </cell>
          <cell r="E3163" t="str">
            <v>LIQUIDADO</v>
          </cell>
          <cell r="F3163"/>
          <cell r="G3163" t="str">
            <v>PERSONAL</v>
          </cell>
          <cell r="H3163" t="str">
            <v>Marcela Lopez Munoz</v>
          </cell>
          <cell r="I3163"/>
          <cell r="J3163" t="str">
            <v>LETICIA RUBI</v>
          </cell>
          <cell r="K3163" t="str">
            <v>PLASCENCIA</v>
          </cell>
          <cell r="L3163" t="str">
            <v>CRUZ</v>
          </cell>
          <cell r="M3163">
            <v>3000</v>
          </cell>
          <cell r="N3163">
            <v>2.59</v>
          </cell>
          <cell r="O3163" t="str">
            <v>SEMANAL</v>
          </cell>
          <cell r="P3163">
            <v>40492</v>
          </cell>
        </row>
        <row r="3164">
          <cell r="B3164">
            <v>3261</v>
          </cell>
          <cell r="C3164"/>
          <cell r="D3164" t="str">
            <v>B</v>
          </cell>
          <cell r="E3164" t="str">
            <v>LIQUIDADO</v>
          </cell>
          <cell r="F3164"/>
          <cell r="G3164" t="str">
            <v>PERSONAL</v>
          </cell>
          <cell r="H3164" t="str">
            <v>Marcela Lopez Munoz</v>
          </cell>
          <cell r="I3164"/>
          <cell r="J3164" t="str">
            <v>ANA LILIA</v>
          </cell>
          <cell r="K3164" t="str">
            <v>TRUJILLO</v>
          </cell>
          <cell r="L3164" t="str">
            <v>PEREZ</v>
          </cell>
          <cell r="M3164">
            <v>7000</v>
          </cell>
          <cell r="N3164">
            <v>2.25</v>
          </cell>
          <cell r="O3164" t="str">
            <v>SEMANAL</v>
          </cell>
          <cell r="P3164">
            <v>40492</v>
          </cell>
        </row>
        <row r="3165">
          <cell r="B3165">
            <v>3262</v>
          </cell>
          <cell r="C3165"/>
          <cell r="D3165" t="str">
            <v>C</v>
          </cell>
          <cell r="E3165" t="str">
            <v>LIQUIDADO</v>
          </cell>
          <cell r="F3165"/>
          <cell r="G3165" t="str">
            <v>PERSONAL</v>
          </cell>
          <cell r="H3165" t="str">
            <v>Angelica Tabares Lopez</v>
          </cell>
          <cell r="I3165"/>
          <cell r="J3165" t="str">
            <v>JORGE DOMINGO</v>
          </cell>
          <cell r="K3165" t="str">
            <v>CRUZ</v>
          </cell>
          <cell r="L3165" t="str">
            <v>LOPEZ</v>
          </cell>
          <cell r="M3165">
            <v>8000</v>
          </cell>
          <cell r="N3165">
            <v>4.4000000000000004</v>
          </cell>
          <cell r="O3165" t="str">
            <v>CATORCENAL</v>
          </cell>
          <cell r="P3165">
            <v>40492</v>
          </cell>
        </row>
        <row r="3166">
          <cell r="B3166">
            <v>3263</v>
          </cell>
          <cell r="C3166"/>
          <cell r="D3166" t="str">
            <v>B</v>
          </cell>
          <cell r="E3166" t="str">
            <v>LIQUIDADO</v>
          </cell>
          <cell r="F3166"/>
          <cell r="G3166" t="str">
            <v>PERSONAL</v>
          </cell>
          <cell r="H3166" t="str">
            <v>Angelica Tabares Lopez</v>
          </cell>
          <cell r="I3166"/>
          <cell r="J3166" t="str">
            <v>MONICA PATRICIA</v>
          </cell>
          <cell r="K3166" t="str">
            <v>PALACIOS</v>
          </cell>
          <cell r="L3166" t="str">
            <v>AVILES</v>
          </cell>
          <cell r="M3166">
            <v>5000</v>
          </cell>
          <cell r="N3166">
            <v>4.68</v>
          </cell>
          <cell r="O3166" t="str">
            <v>CATORCENAL</v>
          </cell>
          <cell r="P3166">
            <v>40492</v>
          </cell>
        </row>
        <row r="3167">
          <cell r="B3167">
            <v>3265</v>
          </cell>
          <cell r="C3167"/>
          <cell r="D3167" t="str">
            <v>B</v>
          </cell>
          <cell r="E3167" t="str">
            <v>LIQUIDADO</v>
          </cell>
          <cell r="F3167"/>
          <cell r="G3167" t="str">
            <v>PERSONAL</v>
          </cell>
          <cell r="H3167" t="str">
            <v>Josefina Ochoa</v>
          </cell>
          <cell r="I3167"/>
          <cell r="J3167" t="str">
            <v>JOSE</v>
          </cell>
          <cell r="K3167" t="str">
            <v>GOMEZ</v>
          </cell>
          <cell r="L3167" t="str">
            <v>DOMINGUEZ</v>
          </cell>
          <cell r="M3167">
            <v>15000</v>
          </cell>
          <cell r="N3167">
            <v>3.58</v>
          </cell>
          <cell r="O3167" t="str">
            <v>CATORCENAL</v>
          </cell>
          <cell r="P3167">
            <v>40493</v>
          </cell>
        </row>
        <row r="3168">
          <cell r="B3168">
            <v>3266</v>
          </cell>
          <cell r="C3168"/>
          <cell r="D3168" t="str">
            <v>B</v>
          </cell>
          <cell r="E3168" t="str">
            <v>LIQUIDADO</v>
          </cell>
          <cell r="F3168"/>
          <cell r="G3168" t="str">
            <v>PERSONAL</v>
          </cell>
          <cell r="H3168" t="str">
            <v>Marcela Lopez Munoz</v>
          </cell>
          <cell r="I3168"/>
          <cell r="J3168" t="str">
            <v>VICTORIA</v>
          </cell>
          <cell r="K3168" t="str">
            <v>MARTINEZ</v>
          </cell>
          <cell r="L3168" t="str">
            <v>VELAZQUEZ</v>
          </cell>
          <cell r="M3168">
            <v>9000</v>
          </cell>
          <cell r="N3168">
            <v>4.1360000000000001</v>
          </cell>
          <cell r="O3168" t="str">
            <v>QUINCENAL</v>
          </cell>
          <cell r="P3168">
            <v>40493</v>
          </cell>
        </row>
        <row r="3169">
          <cell r="B3169">
            <v>3267</v>
          </cell>
          <cell r="C3169"/>
          <cell r="D3169" t="str">
            <v>A</v>
          </cell>
          <cell r="E3169" t="str">
            <v>LIQUIDADO</v>
          </cell>
          <cell r="F3169"/>
          <cell r="G3169" t="str">
            <v>PERSONAL</v>
          </cell>
          <cell r="H3169" t="str">
            <v>Marcela Lopez Munoz</v>
          </cell>
          <cell r="I3169"/>
          <cell r="J3169" t="str">
            <v>NANCY NALLELY</v>
          </cell>
          <cell r="K3169" t="str">
            <v>ORTIZ</v>
          </cell>
          <cell r="L3169" t="str">
            <v>HERNANDEZ</v>
          </cell>
          <cell r="M3169">
            <v>5000</v>
          </cell>
          <cell r="N3169">
            <v>2.35</v>
          </cell>
          <cell r="O3169" t="str">
            <v>SEMANAL</v>
          </cell>
          <cell r="P3169">
            <v>40493</v>
          </cell>
        </row>
        <row r="3170">
          <cell r="B3170">
            <v>3268</v>
          </cell>
          <cell r="C3170"/>
          <cell r="D3170" t="str">
            <v>C</v>
          </cell>
          <cell r="E3170" t="str">
            <v>LIQUIDADO</v>
          </cell>
          <cell r="F3170"/>
          <cell r="G3170" t="str">
            <v>PERSONAL</v>
          </cell>
          <cell r="H3170" t="str">
            <v>Marcela Lopez Munoz</v>
          </cell>
          <cell r="I3170"/>
          <cell r="J3170" t="str">
            <v>Rogerio</v>
          </cell>
          <cell r="K3170" t="str">
            <v>Perez</v>
          </cell>
          <cell r="L3170" t="str">
            <v>Lopez</v>
          </cell>
          <cell r="M3170">
            <v>12000</v>
          </cell>
          <cell r="N3170">
            <v>3.92</v>
          </cell>
          <cell r="O3170" t="str">
            <v>QUINCENAL</v>
          </cell>
          <cell r="P3170">
            <v>40493</v>
          </cell>
        </row>
        <row r="3171">
          <cell r="B3171">
            <v>3269</v>
          </cell>
          <cell r="C3171"/>
          <cell r="D3171" t="str">
            <v>D</v>
          </cell>
          <cell r="E3171" t="str">
            <v>LIQUIDADO</v>
          </cell>
          <cell r="F3171"/>
          <cell r="G3171" t="str">
            <v>PERSONAL</v>
          </cell>
          <cell r="H3171" t="str">
            <v>Josefina Ochoa</v>
          </cell>
          <cell r="I3171"/>
          <cell r="J3171" t="str">
            <v>MARIA ANGELICA</v>
          </cell>
          <cell r="K3171" t="str">
            <v>LOPEZ</v>
          </cell>
          <cell r="L3171" t="str">
            <v>CARINO</v>
          </cell>
          <cell r="M3171">
            <v>10000</v>
          </cell>
          <cell r="N3171">
            <v>2.17</v>
          </cell>
          <cell r="O3171" t="str">
            <v>SEMANAL</v>
          </cell>
          <cell r="P3171">
            <v>40493</v>
          </cell>
        </row>
        <row r="3172">
          <cell r="B3172">
            <v>3270</v>
          </cell>
          <cell r="C3172"/>
          <cell r="D3172" t="str">
            <v>C</v>
          </cell>
          <cell r="E3172" t="str">
            <v>LIQUIDADO</v>
          </cell>
          <cell r="F3172"/>
          <cell r="G3172" t="str">
            <v>PERSONAL</v>
          </cell>
          <cell r="H3172" t="str">
            <v>Josefina Ochoa</v>
          </cell>
          <cell r="I3172"/>
          <cell r="J3172" t="str">
            <v>JORGE TRINIDAD</v>
          </cell>
          <cell r="K3172" t="str">
            <v>ACOSTA</v>
          </cell>
          <cell r="L3172" t="str">
            <v>MARTINEZ</v>
          </cell>
          <cell r="M3172">
            <v>4000</v>
          </cell>
          <cell r="N3172">
            <v>2.42</v>
          </cell>
          <cell r="O3172" t="str">
            <v>SEMANAL</v>
          </cell>
          <cell r="P3172">
            <v>40494</v>
          </cell>
        </row>
        <row r="3173">
          <cell r="B3173">
            <v>3271</v>
          </cell>
          <cell r="C3173"/>
          <cell r="D3173" t="str">
            <v>C</v>
          </cell>
          <cell r="E3173" t="str">
            <v>LIQUIDADO</v>
          </cell>
          <cell r="F3173"/>
          <cell r="G3173" t="str">
            <v>PERSONAL</v>
          </cell>
          <cell r="H3173" t="str">
            <v>Marcela Lopez Munoz</v>
          </cell>
          <cell r="I3173"/>
          <cell r="J3173" t="str">
            <v>MARIA ISABEL</v>
          </cell>
          <cell r="K3173" t="str">
            <v>HERNANDEZ</v>
          </cell>
          <cell r="L3173" t="str">
            <v>PAREDES</v>
          </cell>
          <cell r="M3173">
            <v>5000</v>
          </cell>
          <cell r="N3173">
            <v>2.35</v>
          </cell>
          <cell r="O3173" t="str">
            <v>SEMANAL</v>
          </cell>
          <cell r="P3173">
            <v>40494</v>
          </cell>
        </row>
        <row r="3174">
          <cell r="B3174">
            <v>3272</v>
          </cell>
          <cell r="C3174"/>
          <cell r="D3174" t="str">
            <v>D</v>
          </cell>
          <cell r="E3174" t="str">
            <v>LIQUIDADO</v>
          </cell>
          <cell r="F3174"/>
          <cell r="G3174" t="str">
            <v>PERSONAL</v>
          </cell>
          <cell r="H3174" t="str">
            <v>Marcela Lopez Munoz</v>
          </cell>
          <cell r="I3174"/>
          <cell r="J3174" t="str">
            <v>ALICIA</v>
          </cell>
          <cell r="K3174" t="str">
            <v>ZARATE</v>
          </cell>
          <cell r="L3174" t="str">
            <v>CAPETILLO</v>
          </cell>
          <cell r="M3174">
            <v>5000</v>
          </cell>
          <cell r="N3174">
            <v>4.96</v>
          </cell>
          <cell r="O3174" t="str">
            <v>QUINCENAL</v>
          </cell>
          <cell r="P3174">
            <v>40494</v>
          </cell>
        </row>
        <row r="3175">
          <cell r="B3175">
            <v>3273</v>
          </cell>
          <cell r="C3175"/>
          <cell r="D3175" t="str">
            <v>C</v>
          </cell>
          <cell r="E3175" t="str">
            <v>LIQUIDADO</v>
          </cell>
          <cell r="F3175"/>
          <cell r="G3175" t="str">
            <v>PERSONAL</v>
          </cell>
          <cell r="H3175" t="str">
            <v>Marcela Lopez Munoz</v>
          </cell>
          <cell r="I3175"/>
          <cell r="J3175" t="str">
            <v>VERONICA GUADALUPE</v>
          </cell>
          <cell r="K3175" t="str">
            <v>BAUTISTA</v>
          </cell>
          <cell r="L3175" t="str">
            <v>RODRIGUEZ</v>
          </cell>
          <cell r="M3175">
            <v>12000</v>
          </cell>
          <cell r="N3175">
            <v>2.08</v>
          </cell>
          <cell r="O3175" t="str">
            <v>SEMANAL</v>
          </cell>
          <cell r="P3175">
            <v>40494</v>
          </cell>
        </row>
        <row r="3176">
          <cell r="B3176">
            <v>3274</v>
          </cell>
          <cell r="C3176"/>
          <cell r="D3176" t="str">
            <v>C</v>
          </cell>
          <cell r="E3176" t="str">
            <v>LIQUIDADO</v>
          </cell>
          <cell r="F3176"/>
          <cell r="G3176" t="str">
            <v>PERSONAL</v>
          </cell>
          <cell r="H3176" t="str">
            <v>Marcela Lopez Munoz</v>
          </cell>
          <cell r="I3176"/>
          <cell r="J3176" t="str">
            <v>IRENE</v>
          </cell>
          <cell r="K3176" t="str">
            <v>ELIZALDE</v>
          </cell>
          <cell r="L3176" t="str">
            <v>MORIN</v>
          </cell>
          <cell r="M3176">
            <v>5000</v>
          </cell>
          <cell r="N3176">
            <v>2.35</v>
          </cell>
          <cell r="O3176" t="str">
            <v>SEMANAL</v>
          </cell>
          <cell r="P3176">
            <v>40494</v>
          </cell>
        </row>
        <row r="3177">
          <cell r="B3177">
            <v>3275</v>
          </cell>
          <cell r="C3177"/>
          <cell r="D3177" t="str">
            <v>D</v>
          </cell>
          <cell r="E3177" t="str">
            <v>LIQUIDADO</v>
          </cell>
          <cell r="F3177"/>
          <cell r="G3177" t="str">
            <v>PERSONAL</v>
          </cell>
          <cell r="H3177" t="str">
            <v>Marcela Lopez Munoz</v>
          </cell>
          <cell r="I3177"/>
          <cell r="J3177" t="str">
            <v>FABIAN</v>
          </cell>
          <cell r="K3177" t="str">
            <v>MONDRAGON</v>
          </cell>
          <cell r="L3177" t="str">
            <v>FLORES</v>
          </cell>
          <cell r="M3177">
            <v>9000</v>
          </cell>
          <cell r="N3177">
            <v>2.19</v>
          </cell>
          <cell r="O3177" t="str">
            <v>SEMANAL</v>
          </cell>
          <cell r="P3177">
            <v>40497</v>
          </cell>
        </row>
        <row r="3178">
          <cell r="B3178">
            <v>3276</v>
          </cell>
          <cell r="C3178"/>
          <cell r="D3178" t="str">
            <v>B</v>
          </cell>
          <cell r="E3178" t="str">
            <v>LIQUIDADO</v>
          </cell>
          <cell r="F3178"/>
          <cell r="G3178" t="str">
            <v>PERSONAL</v>
          </cell>
          <cell r="H3178" t="str">
            <v>Marcela Lopez Munoz</v>
          </cell>
          <cell r="I3178"/>
          <cell r="J3178" t="str">
            <v>ESTHER</v>
          </cell>
          <cell r="K3178" t="str">
            <v>FLORES</v>
          </cell>
          <cell r="L3178" t="str">
            <v>CORTES</v>
          </cell>
          <cell r="M3178">
            <v>6000</v>
          </cell>
          <cell r="N3178">
            <v>2.2799999999999998</v>
          </cell>
          <cell r="O3178" t="str">
            <v>SEMANAL</v>
          </cell>
          <cell r="P3178">
            <v>40497</v>
          </cell>
        </row>
        <row r="3179">
          <cell r="B3179">
            <v>3277</v>
          </cell>
          <cell r="C3179"/>
          <cell r="D3179" t="str">
            <v>A</v>
          </cell>
          <cell r="E3179" t="str">
            <v>LIQUIDADO</v>
          </cell>
          <cell r="F3179"/>
          <cell r="G3179" t="str">
            <v>PERSONAL</v>
          </cell>
          <cell r="H3179" t="str">
            <v>Josefina Ochoa</v>
          </cell>
          <cell r="I3179"/>
          <cell r="J3179" t="str">
            <v>CELSO</v>
          </cell>
          <cell r="K3179" t="str">
            <v>VELASCO</v>
          </cell>
          <cell r="L3179" t="str">
            <v>CUEVAS</v>
          </cell>
          <cell r="M3179">
            <v>5000</v>
          </cell>
          <cell r="N3179">
            <v>2.35</v>
          </cell>
          <cell r="O3179" t="str">
            <v>SEMANAL</v>
          </cell>
          <cell r="P3179">
            <v>40498</v>
          </cell>
        </row>
        <row r="3180">
          <cell r="B3180">
            <v>3278</v>
          </cell>
          <cell r="C3180"/>
          <cell r="D3180" t="str">
            <v>B</v>
          </cell>
          <cell r="E3180" t="str">
            <v>LIQUIDADO</v>
          </cell>
          <cell r="F3180"/>
          <cell r="G3180" t="str">
            <v>PERSONAL</v>
          </cell>
          <cell r="H3180" t="str">
            <v>Marcela Lopez Munoz</v>
          </cell>
          <cell r="I3180"/>
          <cell r="J3180" t="str">
            <v>ROSALBA</v>
          </cell>
          <cell r="K3180" t="str">
            <v>SANCHEZ</v>
          </cell>
          <cell r="L3180" t="str">
            <v>CASANOVA</v>
          </cell>
          <cell r="M3180">
            <v>5000</v>
          </cell>
          <cell r="N3180">
            <v>2.35</v>
          </cell>
          <cell r="O3180" t="str">
            <v>SEMANAL</v>
          </cell>
          <cell r="P3180">
            <v>40498</v>
          </cell>
        </row>
        <row r="3181">
          <cell r="B3181">
            <v>3279</v>
          </cell>
          <cell r="C3181"/>
          <cell r="D3181" t="str">
            <v>A</v>
          </cell>
          <cell r="E3181" t="str">
            <v>LIQUIDADO</v>
          </cell>
          <cell r="F3181"/>
          <cell r="G3181" t="str">
            <v>PERSONAL</v>
          </cell>
          <cell r="H3181" t="str">
            <v>Angelica Tabares Lopez</v>
          </cell>
          <cell r="I3181"/>
          <cell r="J3181" t="str">
            <v>ALBERTO ELEUTERIO</v>
          </cell>
          <cell r="K3181" t="str">
            <v>SIXTEGA</v>
          </cell>
          <cell r="L3181" t="str">
            <v>MIXTEGA</v>
          </cell>
          <cell r="M3181">
            <v>25000</v>
          </cell>
          <cell r="N3181">
            <v>3.48</v>
          </cell>
          <cell r="O3181" t="str">
            <v>CATORCENAL</v>
          </cell>
          <cell r="P3181">
            <v>40498</v>
          </cell>
        </row>
        <row r="3182">
          <cell r="B3182">
            <v>3280</v>
          </cell>
          <cell r="C3182"/>
          <cell r="D3182" t="str">
            <v>C</v>
          </cell>
          <cell r="E3182" t="str">
            <v>LIQUIDADO</v>
          </cell>
          <cell r="F3182"/>
          <cell r="G3182" t="str">
            <v>PERSONAL</v>
          </cell>
          <cell r="H3182" t="str">
            <v>Angelica Tabares Lopez</v>
          </cell>
          <cell r="I3182"/>
          <cell r="J3182" t="str">
            <v>Clara</v>
          </cell>
          <cell r="K3182" t="str">
            <v>Romero</v>
          </cell>
          <cell r="L3182" t="str">
            <v>Nava</v>
          </cell>
          <cell r="M3182">
            <v>9000</v>
          </cell>
          <cell r="N3182">
            <v>1.92</v>
          </cell>
          <cell r="O3182" t="str">
            <v>SEMANAL</v>
          </cell>
          <cell r="P3182">
            <v>40498</v>
          </cell>
        </row>
        <row r="3183">
          <cell r="B3183">
            <v>3281</v>
          </cell>
          <cell r="C3183"/>
          <cell r="D3183" t="str">
            <v>C</v>
          </cell>
          <cell r="E3183" t="str">
            <v>LIQUIDADO</v>
          </cell>
          <cell r="F3183"/>
          <cell r="G3183" t="str">
            <v>PERSONAL</v>
          </cell>
          <cell r="H3183" t="str">
            <v>Angelica Tabares Lopez</v>
          </cell>
          <cell r="I3183"/>
          <cell r="J3183" t="str">
            <v>BENITO</v>
          </cell>
          <cell r="K3183" t="str">
            <v>SOTELO</v>
          </cell>
          <cell r="L3183" t="str">
            <v>FRANCO</v>
          </cell>
          <cell r="M3183">
            <v>15000</v>
          </cell>
          <cell r="N3183">
            <v>2.08</v>
          </cell>
          <cell r="O3183" t="str">
            <v>SEMANAL</v>
          </cell>
          <cell r="P3183">
            <v>40498</v>
          </cell>
        </row>
        <row r="3184">
          <cell r="B3184">
            <v>3282</v>
          </cell>
          <cell r="C3184"/>
          <cell r="D3184" t="str">
            <v>B</v>
          </cell>
          <cell r="E3184" t="str">
            <v>LIQUIDADO</v>
          </cell>
          <cell r="F3184"/>
          <cell r="G3184" t="str">
            <v>PERSONAL</v>
          </cell>
          <cell r="H3184" t="str">
            <v>Angelica Tabares Lopez</v>
          </cell>
          <cell r="I3184"/>
          <cell r="J3184" t="str">
            <v>NORMA</v>
          </cell>
          <cell r="K3184" t="str">
            <v>LUNA</v>
          </cell>
          <cell r="L3184" t="str">
            <v>RODRIGUEZ</v>
          </cell>
          <cell r="M3184">
            <v>10000</v>
          </cell>
          <cell r="N3184">
            <v>2.17</v>
          </cell>
          <cell r="O3184" t="str">
            <v>SEMANAL</v>
          </cell>
          <cell r="P3184">
            <v>40498</v>
          </cell>
        </row>
        <row r="3185">
          <cell r="B3185">
            <v>3283</v>
          </cell>
          <cell r="C3185"/>
          <cell r="D3185" t="str">
            <v>C</v>
          </cell>
          <cell r="E3185" t="str">
            <v>LIQUIDADO</v>
          </cell>
          <cell r="F3185"/>
          <cell r="G3185" t="str">
            <v>PERSONAL</v>
          </cell>
          <cell r="H3185" t="str">
            <v>Angelica Tabares Lopez</v>
          </cell>
          <cell r="I3185"/>
          <cell r="J3185" t="str">
            <v>HILDA</v>
          </cell>
          <cell r="K3185" t="str">
            <v>JUAREZ</v>
          </cell>
          <cell r="L3185" t="str">
            <v>RODRIGUEZ</v>
          </cell>
          <cell r="M3185">
            <v>5000</v>
          </cell>
          <cell r="N3185">
            <v>4.68</v>
          </cell>
          <cell r="O3185" t="str">
            <v>CATORCENAL</v>
          </cell>
          <cell r="P3185">
            <v>40498</v>
          </cell>
        </row>
        <row r="3186">
          <cell r="B3186">
            <v>3284</v>
          </cell>
          <cell r="C3186"/>
          <cell r="D3186" t="str">
            <v>B</v>
          </cell>
          <cell r="E3186" t="str">
            <v>LIQUIDADO</v>
          </cell>
          <cell r="F3186"/>
          <cell r="G3186" t="str">
            <v>PERSONAL</v>
          </cell>
          <cell r="H3186" t="str">
            <v>Angelica Tabares Lopez</v>
          </cell>
          <cell r="I3186"/>
          <cell r="J3186" t="str">
            <v>FRANCISCO</v>
          </cell>
          <cell r="K3186" t="str">
            <v>PEREZ</v>
          </cell>
          <cell r="L3186" t="str">
            <v>VIVEROS</v>
          </cell>
          <cell r="M3186">
            <v>3000</v>
          </cell>
          <cell r="N3186">
            <v>2.59</v>
          </cell>
          <cell r="O3186" t="str">
            <v>SEMANAL</v>
          </cell>
          <cell r="P3186">
            <v>40498</v>
          </cell>
        </row>
        <row r="3187">
          <cell r="B3187">
            <v>3285</v>
          </cell>
          <cell r="C3187"/>
          <cell r="D3187" t="str">
            <v>B</v>
          </cell>
          <cell r="E3187" t="str">
            <v>LIQUIDADO</v>
          </cell>
          <cell r="F3187"/>
          <cell r="G3187" t="str">
            <v>PERSONAL</v>
          </cell>
          <cell r="H3187" t="str">
            <v>Marcela Lopez Munoz</v>
          </cell>
          <cell r="I3187"/>
          <cell r="J3187" t="str">
            <v>VICTORIA EMILIA</v>
          </cell>
          <cell r="K3187" t="str">
            <v>GALVAN</v>
          </cell>
          <cell r="L3187" t="str">
            <v>REYES</v>
          </cell>
          <cell r="M3187">
            <v>7000</v>
          </cell>
          <cell r="N3187">
            <v>2.25</v>
          </cell>
          <cell r="O3187" t="str">
            <v>SEMANAL</v>
          </cell>
          <cell r="P3187">
            <v>40499</v>
          </cell>
        </row>
        <row r="3188">
          <cell r="B3188">
            <v>3286</v>
          </cell>
          <cell r="C3188"/>
          <cell r="D3188" t="str">
            <v>A</v>
          </cell>
          <cell r="E3188" t="str">
            <v>LIQUIDADO</v>
          </cell>
          <cell r="F3188"/>
          <cell r="G3188" t="str">
            <v>PERSONAL</v>
          </cell>
          <cell r="H3188" t="str">
            <v>Marcela Lopez Munoz</v>
          </cell>
          <cell r="I3188"/>
          <cell r="J3188" t="str">
            <v>CARLOS</v>
          </cell>
          <cell r="K3188" t="str">
            <v>MATA</v>
          </cell>
          <cell r="L3188" t="str">
            <v>ALCALA</v>
          </cell>
          <cell r="M3188">
            <v>9000</v>
          </cell>
          <cell r="N3188">
            <v>2.19</v>
          </cell>
          <cell r="O3188" t="str">
            <v>SEMANAL</v>
          </cell>
          <cell r="P3188">
            <v>40499</v>
          </cell>
        </row>
        <row r="3189">
          <cell r="B3189">
            <v>3287</v>
          </cell>
          <cell r="C3189"/>
          <cell r="D3189" t="str">
            <v>B</v>
          </cell>
          <cell r="E3189" t="str">
            <v>LIQUIDADO</v>
          </cell>
          <cell r="F3189"/>
          <cell r="G3189" t="str">
            <v>PERSONAL</v>
          </cell>
          <cell r="H3189" t="str">
            <v>Marcela Lopez Munoz</v>
          </cell>
          <cell r="I3189"/>
          <cell r="J3189" t="str">
            <v>MARIA ELEAZAR</v>
          </cell>
          <cell r="K3189" t="str">
            <v>JACOBO</v>
          </cell>
          <cell r="L3189" t="str">
            <v>GARNICA</v>
          </cell>
          <cell r="M3189">
            <v>5000</v>
          </cell>
          <cell r="N3189">
            <v>2.35</v>
          </cell>
          <cell r="O3189" t="str">
            <v>SEMANAL</v>
          </cell>
          <cell r="P3189">
            <v>40499</v>
          </cell>
        </row>
        <row r="3190">
          <cell r="B3190">
            <v>3288</v>
          </cell>
          <cell r="C3190"/>
          <cell r="D3190" t="str">
            <v>C</v>
          </cell>
          <cell r="E3190" t="str">
            <v>LIQUIDADO</v>
          </cell>
          <cell r="F3190"/>
          <cell r="G3190" t="str">
            <v>PERSONAL</v>
          </cell>
          <cell r="H3190" t="str">
            <v>Marcela Lopez Munoz</v>
          </cell>
          <cell r="I3190"/>
          <cell r="J3190" t="str">
            <v>Carolina</v>
          </cell>
          <cell r="K3190" t="str">
            <v>Garcia</v>
          </cell>
          <cell r="L3190" t="str">
            <v>Torres</v>
          </cell>
          <cell r="M3190">
            <v>7000</v>
          </cell>
          <cell r="N3190">
            <v>1.96</v>
          </cell>
          <cell r="O3190" t="str">
            <v>SEMANAL</v>
          </cell>
          <cell r="P3190">
            <v>40499</v>
          </cell>
        </row>
        <row r="3191">
          <cell r="B3191">
            <v>3289</v>
          </cell>
          <cell r="C3191"/>
          <cell r="D3191" t="str">
            <v>B</v>
          </cell>
          <cell r="E3191" t="str">
            <v>LIQUIDADO</v>
          </cell>
          <cell r="F3191"/>
          <cell r="G3191" t="str">
            <v>PERSONAL</v>
          </cell>
          <cell r="H3191" t="str">
            <v>Marcela Lopez Munoz</v>
          </cell>
          <cell r="I3191"/>
          <cell r="J3191" t="str">
            <v>HERMAN</v>
          </cell>
          <cell r="K3191" t="str">
            <v>RAMIREZ</v>
          </cell>
          <cell r="L3191" t="str">
            <v>TORRES</v>
          </cell>
          <cell r="M3191">
            <v>14000</v>
          </cell>
          <cell r="N3191">
            <v>2.0699999999999998</v>
          </cell>
          <cell r="O3191" t="str">
            <v>SEMANAL</v>
          </cell>
          <cell r="P3191">
            <v>40499</v>
          </cell>
        </row>
        <row r="3192">
          <cell r="B3192">
            <v>3290</v>
          </cell>
          <cell r="C3192"/>
          <cell r="D3192" t="str">
            <v>D</v>
          </cell>
          <cell r="E3192" t="str">
            <v>LIQUIDADO</v>
          </cell>
          <cell r="F3192"/>
          <cell r="G3192" t="str">
            <v>PERSONAL</v>
          </cell>
          <cell r="H3192" t="str">
            <v>Marcela Lopez Munoz</v>
          </cell>
          <cell r="I3192"/>
          <cell r="J3192" t="str">
            <v>CARMELO</v>
          </cell>
          <cell r="K3192" t="str">
            <v>RAMIREZ</v>
          </cell>
          <cell r="L3192" t="str">
            <v>JIMENEZ</v>
          </cell>
          <cell r="M3192">
            <v>3000</v>
          </cell>
          <cell r="N3192">
            <v>2.59</v>
          </cell>
          <cell r="O3192" t="str">
            <v>SEMANAL</v>
          </cell>
          <cell r="P3192">
            <v>40499</v>
          </cell>
        </row>
        <row r="3193">
          <cell r="B3193">
            <v>3291</v>
          </cell>
          <cell r="C3193"/>
          <cell r="D3193" t="str">
            <v>C</v>
          </cell>
          <cell r="E3193" t="str">
            <v>LIQUIDADO</v>
          </cell>
          <cell r="F3193"/>
          <cell r="G3193" t="str">
            <v>PERSONAL</v>
          </cell>
          <cell r="H3193" t="str">
            <v>Marcela Lopez Munoz</v>
          </cell>
          <cell r="I3193"/>
          <cell r="J3193" t="str">
            <v>ARACELI</v>
          </cell>
          <cell r="K3193" t="str">
            <v>ORTEGA</v>
          </cell>
          <cell r="L3193" t="str">
            <v>RUIZ</v>
          </cell>
          <cell r="M3193">
            <v>6500</v>
          </cell>
          <cell r="N3193">
            <v>2.2599999999999998</v>
          </cell>
          <cell r="O3193" t="str">
            <v>SEMANAL</v>
          </cell>
          <cell r="P3193">
            <v>40500</v>
          </cell>
        </row>
        <row r="3194">
          <cell r="B3194">
            <v>3292</v>
          </cell>
          <cell r="C3194"/>
          <cell r="D3194" t="str">
            <v>B</v>
          </cell>
          <cell r="E3194" t="str">
            <v>LIQUIDADO</v>
          </cell>
          <cell r="F3194"/>
          <cell r="G3194" t="str">
            <v>PERSONAL</v>
          </cell>
          <cell r="H3194" t="str">
            <v>Marcela Lopez Munoz</v>
          </cell>
          <cell r="I3194"/>
          <cell r="J3194" t="str">
            <v>JORGE</v>
          </cell>
          <cell r="K3194" t="str">
            <v>DIAZ</v>
          </cell>
          <cell r="L3194" t="str">
            <v>IBARRA</v>
          </cell>
          <cell r="M3194">
            <v>20000</v>
          </cell>
          <cell r="N3194">
            <v>1.77</v>
          </cell>
          <cell r="O3194" t="str">
            <v>SEMANAL</v>
          </cell>
          <cell r="P3194">
            <v>40500</v>
          </cell>
        </row>
        <row r="3195">
          <cell r="B3195">
            <v>3293</v>
          </cell>
          <cell r="C3195"/>
          <cell r="D3195" t="str">
            <v>C</v>
          </cell>
          <cell r="E3195" t="str">
            <v>LIQUIDADO</v>
          </cell>
          <cell r="F3195"/>
          <cell r="G3195" t="str">
            <v>PERSONAL</v>
          </cell>
          <cell r="H3195" t="str">
            <v>Marcela Lopez Munoz</v>
          </cell>
          <cell r="I3195"/>
          <cell r="J3195" t="str">
            <v>LAURA</v>
          </cell>
          <cell r="K3195" t="str">
            <v>ISLAS</v>
          </cell>
          <cell r="L3195" t="str">
            <v>BADILLO</v>
          </cell>
          <cell r="M3195">
            <v>16000</v>
          </cell>
          <cell r="N3195">
            <v>1.8</v>
          </cell>
          <cell r="O3195" t="str">
            <v>SEMANAL</v>
          </cell>
          <cell r="P3195">
            <v>40500</v>
          </cell>
        </row>
        <row r="3196">
          <cell r="B3196">
            <v>3294</v>
          </cell>
          <cell r="C3196"/>
          <cell r="D3196" t="str">
            <v>C</v>
          </cell>
          <cell r="E3196" t="str">
            <v>LIQUIDADO</v>
          </cell>
          <cell r="F3196"/>
          <cell r="G3196" t="str">
            <v>PERSONAL</v>
          </cell>
          <cell r="H3196" t="str">
            <v>Josefina Ochoa</v>
          </cell>
          <cell r="I3196"/>
          <cell r="J3196" t="str">
            <v>GUILLERMO</v>
          </cell>
          <cell r="K3196" t="str">
            <v>CARRILLO</v>
          </cell>
          <cell r="L3196" t="str">
            <v>COVARRUBIAS</v>
          </cell>
          <cell r="M3196">
            <v>14000</v>
          </cell>
          <cell r="N3196">
            <v>2.0699999999999998</v>
          </cell>
          <cell r="O3196" t="str">
            <v>SEMANAL</v>
          </cell>
          <cell r="P3196">
            <v>40500</v>
          </cell>
        </row>
        <row r="3197">
          <cell r="B3197">
            <v>3295</v>
          </cell>
          <cell r="C3197"/>
          <cell r="D3197" t="str">
            <v>D</v>
          </cell>
          <cell r="E3197" t="str">
            <v>LIQUIDADO</v>
          </cell>
          <cell r="F3197"/>
          <cell r="G3197" t="str">
            <v>PERSONAL</v>
          </cell>
          <cell r="H3197" t="str">
            <v>Josefina Ochoa</v>
          </cell>
          <cell r="I3197"/>
          <cell r="J3197" t="str">
            <v>MARIA GLORIA</v>
          </cell>
          <cell r="K3197" t="str">
            <v>FLORES</v>
          </cell>
          <cell r="L3197" t="str">
            <v>HERNANDEZ</v>
          </cell>
          <cell r="M3197">
            <v>5000</v>
          </cell>
          <cell r="N3197">
            <v>2.35</v>
          </cell>
          <cell r="O3197" t="str">
            <v>SEMANAL</v>
          </cell>
          <cell r="P3197">
            <v>40500</v>
          </cell>
        </row>
        <row r="3198">
          <cell r="B3198">
            <v>3296</v>
          </cell>
          <cell r="C3198"/>
          <cell r="D3198" t="str">
            <v>B</v>
          </cell>
          <cell r="E3198" t="str">
            <v>LIQUIDADO</v>
          </cell>
          <cell r="F3198"/>
          <cell r="G3198" t="str">
            <v>PERSONAL</v>
          </cell>
          <cell r="H3198" t="str">
            <v>Josefina Ochoa</v>
          </cell>
          <cell r="I3198"/>
          <cell r="J3198" t="str">
            <v>PILAR</v>
          </cell>
          <cell r="K3198" t="str">
            <v>HERNANDEZ</v>
          </cell>
          <cell r="L3198" t="str">
            <v>ROSAS</v>
          </cell>
          <cell r="M3198">
            <v>4000</v>
          </cell>
          <cell r="N3198">
            <v>2.42</v>
          </cell>
          <cell r="O3198" t="str">
            <v>SEMANAL</v>
          </cell>
          <cell r="P3198">
            <v>40500</v>
          </cell>
        </row>
        <row r="3199">
          <cell r="B3199">
            <v>3297</v>
          </cell>
          <cell r="C3199"/>
          <cell r="D3199" t="str">
            <v>C</v>
          </cell>
          <cell r="E3199" t="str">
            <v>LIQUIDADO</v>
          </cell>
          <cell r="F3199"/>
          <cell r="G3199" t="str">
            <v>PERSONAL</v>
          </cell>
          <cell r="H3199" t="str">
            <v>Josefina Ochoa</v>
          </cell>
          <cell r="I3199"/>
          <cell r="J3199" t="str">
            <v>OSCAR</v>
          </cell>
          <cell r="K3199" t="str">
            <v>NAVA</v>
          </cell>
          <cell r="L3199" t="str">
            <v>ESPINOLA</v>
          </cell>
          <cell r="M3199">
            <v>8000</v>
          </cell>
          <cell r="N3199">
            <v>1.92</v>
          </cell>
          <cell r="O3199" t="str">
            <v>SEMANAL</v>
          </cell>
          <cell r="P3199">
            <v>40501</v>
          </cell>
        </row>
        <row r="3200">
          <cell r="B3200">
            <v>3298</v>
          </cell>
          <cell r="C3200"/>
          <cell r="D3200" t="str">
            <v>C</v>
          </cell>
          <cell r="E3200" t="str">
            <v>LIQUIDADO</v>
          </cell>
          <cell r="F3200"/>
          <cell r="G3200" t="str">
            <v>PERSONAL</v>
          </cell>
          <cell r="H3200" t="str">
            <v>Pedro Solano Quiroz</v>
          </cell>
          <cell r="I3200"/>
          <cell r="J3200" t="str">
            <v>MIGUEL ANGEL</v>
          </cell>
          <cell r="K3200" t="str">
            <v>GONZALEZ</v>
          </cell>
          <cell r="L3200" t="str">
            <v>GONZALEZ</v>
          </cell>
          <cell r="M3200">
            <v>3000</v>
          </cell>
          <cell r="N3200">
            <v>2.59</v>
          </cell>
          <cell r="O3200" t="str">
            <v>SEMANAL</v>
          </cell>
          <cell r="P3200">
            <v>40501</v>
          </cell>
        </row>
        <row r="3201">
          <cell r="B3201">
            <v>3299</v>
          </cell>
          <cell r="C3201"/>
          <cell r="D3201" t="str">
            <v>D</v>
          </cell>
          <cell r="E3201" t="str">
            <v>INCOBRABLE</v>
          </cell>
          <cell r="F3201"/>
          <cell r="G3201" t="str">
            <v>PERSONAL</v>
          </cell>
          <cell r="H3201" t="str">
            <v>Administracion</v>
          </cell>
          <cell r="I3201"/>
          <cell r="J3201" t="str">
            <v>ISRAEL</v>
          </cell>
          <cell r="K3201" t="str">
            <v>RAMIREZ</v>
          </cell>
          <cell r="L3201" t="str">
            <v>PEREA</v>
          </cell>
          <cell r="M3201">
            <v>5500</v>
          </cell>
          <cell r="N3201">
            <v>0.8</v>
          </cell>
          <cell r="O3201" t="str">
            <v>CATORCENAL</v>
          </cell>
          <cell r="P3201">
            <v>40501</v>
          </cell>
        </row>
        <row r="3202">
          <cell r="B3202">
            <v>3300</v>
          </cell>
          <cell r="C3202"/>
          <cell r="D3202" t="str">
            <v>C</v>
          </cell>
          <cell r="E3202" t="str">
            <v>LIQUIDADO</v>
          </cell>
          <cell r="F3202"/>
          <cell r="G3202" t="str">
            <v>PERSONAL</v>
          </cell>
          <cell r="H3202" t="str">
            <v>Marcela Lopez Munoz</v>
          </cell>
          <cell r="I3202"/>
          <cell r="J3202" t="str">
            <v>ALFONSO MIGUEL</v>
          </cell>
          <cell r="K3202" t="str">
            <v>SANTIAGO</v>
          </cell>
          <cell r="L3202" t="str">
            <v>MARTINEZ</v>
          </cell>
          <cell r="M3202">
            <v>20000</v>
          </cell>
          <cell r="N3202">
            <v>1.77</v>
          </cell>
          <cell r="O3202" t="str">
            <v>SEMANAL</v>
          </cell>
          <cell r="P3202">
            <v>40504</v>
          </cell>
        </row>
        <row r="3203">
          <cell r="B3203">
            <v>3301</v>
          </cell>
          <cell r="C3203"/>
          <cell r="D3203" t="str">
            <v>C</v>
          </cell>
          <cell r="E3203" t="str">
            <v>LIQUIDADO</v>
          </cell>
          <cell r="F3203"/>
          <cell r="G3203" t="str">
            <v>PERSONAL</v>
          </cell>
          <cell r="H3203" t="str">
            <v>Marcela Lopez Munoz</v>
          </cell>
          <cell r="I3203"/>
          <cell r="J3203" t="str">
            <v>ENRIQUE</v>
          </cell>
          <cell r="K3203" t="str">
            <v>JIMENEZ</v>
          </cell>
          <cell r="L3203" t="str">
            <v>CASTANEDA</v>
          </cell>
          <cell r="M3203">
            <v>7000</v>
          </cell>
          <cell r="N3203">
            <v>2.25</v>
          </cell>
          <cell r="O3203" t="str">
            <v>SEMANAL</v>
          </cell>
          <cell r="P3203">
            <v>40504</v>
          </cell>
        </row>
        <row r="3204">
          <cell r="B3204">
            <v>3302</v>
          </cell>
          <cell r="C3204"/>
          <cell r="D3204" t="str">
            <v>B</v>
          </cell>
          <cell r="E3204" t="str">
            <v>LIQUIDADO</v>
          </cell>
          <cell r="F3204"/>
          <cell r="G3204" t="str">
            <v>PERSONAL</v>
          </cell>
          <cell r="H3204" t="str">
            <v>Marcela Lopez Munoz</v>
          </cell>
          <cell r="I3204"/>
          <cell r="J3204" t="str">
            <v>MARIA ISABEL</v>
          </cell>
          <cell r="K3204" t="str">
            <v>CURIEL</v>
          </cell>
          <cell r="L3204" t="str">
            <v>PEREZ</v>
          </cell>
          <cell r="M3204">
            <v>4000</v>
          </cell>
          <cell r="N3204">
            <v>2.42</v>
          </cell>
          <cell r="O3204" t="str">
            <v>SEMANAL</v>
          </cell>
          <cell r="P3204">
            <v>40504</v>
          </cell>
        </row>
        <row r="3205">
          <cell r="B3205">
            <v>3303</v>
          </cell>
          <cell r="C3205"/>
          <cell r="D3205" t="str">
            <v>D</v>
          </cell>
          <cell r="E3205" t="str">
            <v>COBRANZA EXTERNA</v>
          </cell>
          <cell r="F3205"/>
          <cell r="G3205" t="str">
            <v>PERSONAL</v>
          </cell>
          <cell r="H3205" t="str">
            <v>Marcela Lopez Munoz</v>
          </cell>
          <cell r="I3205"/>
          <cell r="J3205" t="str">
            <v>Jorge Samuel</v>
          </cell>
          <cell r="K3205" t="str">
            <v>Beltran</v>
          </cell>
          <cell r="L3205" t="str">
            <v>Paz</v>
          </cell>
          <cell r="M3205">
            <v>15000</v>
          </cell>
          <cell r="N3205">
            <v>1.8</v>
          </cell>
          <cell r="O3205" t="str">
            <v>SEMANAL</v>
          </cell>
          <cell r="P3205">
            <v>40505</v>
          </cell>
        </row>
        <row r="3206">
          <cell r="B3206">
            <v>3304</v>
          </cell>
          <cell r="C3206"/>
          <cell r="D3206" t="str">
            <v>B</v>
          </cell>
          <cell r="E3206" t="str">
            <v>LIQUIDADO</v>
          </cell>
          <cell r="F3206"/>
          <cell r="G3206" t="str">
            <v>PERSONAL</v>
          </cell>
          <cell r="H3206" t="str">
            <v>Monica Flores Mendoza (colima)</v>
          </cell>
          <cell r="I3206"/>
          <cell r="J3206" t="str">
            <v>GUSTAVO</v>
          </cell>
          <cell r="K3206" t="str">
            <v>CHAVEZ</v>
          </cell>
          <cell r="L3206" t="str">
            <v>RAMIREZ</v>
          </cell>
          <cell r="M3206">
            <v>20000</v>
          </cell>
          <cell r="N3206">
            <v>2.02</v>
          </cell>
          <cell r="O3206" t="str">
            <v>SEMANAL</v>
          </cell>
          <cell r="P3206">
            <v>40504</v>
          </cell>
        </row>
        <row r="3207">
          <cell r="B3207">
            <v>3305</v>
          </cell>
          <cell r="C3207"/>
          <cell r="D3207" t="str">
            <v>B</v>
          </cell>
          <cell r="E3207" t="str">
            <v>LIQUIDADO</v>
          </cell>
          <cell r="F3207"/>
          <cell r="G3207" t="str">
            <v>PERSONAL</v>
          </cell>
          <cell r="H3207" t="str">
            <v>Monica Flores Mendoza (colima)</v>
          </cell>
          <cell r="I3207"/>
          <cell r="J3207" t="str">
            <v>JOSE LUIS</v>
          </cell>
          <cell r="K3207" t="str">
            <v>RODRIGUEZ</v>
          </cell>
          <cell r="L3207" t="str">
            <v>SANCHEZ</v>
          </cell>
          <cell r="M3207">
            <v>3000</v>
          </cell>
          <cell r="N3207">
            <v>5.58</v>
          </cell>
          <cell r="O3207" t="str">
            <v>QUINCENAL</v>
          </cell>
          <cell r="P3207">
            <v>40504</v>
          </cell>
        </row>
        <row r="3208">
          <cell r="B3208">
            <v>3306</v>
          </cell>
          <cell r="C3208"/>
          <cell r="D3208" t="str">
            <v>D</v>
          </cell>
          <cell r="E3208" t="str">
            <v>COBRANZA EXTERNA</v>
          </cell>
          <cell r="F3208"/>
          <cell r="G3208" t="str">
            <v>PERSONAL</v>
          </cell>
          <cell r="H3208" t="str">
            <v>Victoria Garcia Mejia</v>
          </cell>
          <cell r="I3208"/>
          <cell r="J3208" t="str">
            <v>EDITH ARACELI</v>
          </cell>
          <cell r="K3208" t="str">
            <v>ORTIZ</v>
          </cell>
          <cell r="L3208" t="str">
            <v>GREEN</v>
          </cell>
          <cell r="M3208">
            <v>10000</v>
          </cell>
          <cell r="N3208">
            <v>2.17</v>
          </cell>
          <cell r="O3208" t="str">
            <v>SEMANAL</v>
          </cell>
          <cell r="P3208">
            <v>40504</v>
          </cell>
        </row>
        <row r="3209">
          <cell r="B3209">
            <v>3307</v>
          </cell>
          <cell r="C3209"/>
          <cell r="D3209" t="str">
            <v>B</v>
          </cell>
          <cell r="E3209" t="str">
            <v>LIQUIDADO</v>
          </cell>
          <cell r="F3209"/>
          <cell r="G3209" t="str">
            <v>PERSONAL</v>
          </cell>
          <cell r="H3209" t="str">
            <v>Marcela Lopez Munoz</v>
          </cell>
          <cell r="I3209"/>
          <cell r="J3209" t="str">
            <v>JOSE LUIS</v>
          </cell>
          <cell r="K3209" t="str">
            <v>MURILLO</v>
          </cell>
          <cell r="L3209" t="str">
            <v>RODRIGUEZ</v>
          </cell>
          <cell r="M3209">
            <v>20000</v>
          </cell>
          <cell r="N3209">
            <v>2.02</v>
          </cell>
          <cell r="O3209" t="str">
            <v>SEMANAL</v>
          </cell>
          <cell r="P3209">
            <v>40505</v>
          </cell>
        </row>
        <row r="3210">
          <cell r="B3210">
            <v>3308</v>
          </cell>
          <cell r="C3210"/>
          <cell r="D3210" t="str">
            <v>D</v>
          </cell>
          <cell r="E3210" t="str">
            <v>LIQUIDADO</v>
          </cell>
          <cell r="F3210"/>
          <cell r="G3210" t="str">
            <v>PERSONAL</v>
          </cell>
          <cell r="H3210" t="str">
            <v>Marcela Lopez Munoz</v>
          </cell>
          <cell r="I3210"/>
          <cell r="J3210" t="str">
            <v>ERIK</v>
          </cell>
          <cell r="K3210" t="str">
            <v>ORTIZ</v>
          </cell>
          <cell r="L3210" t="str">
            <v>AVILA</v>
          </cell>
          <cell r="M3210">
            <v>20000</v>
          </cell>
          <cell r="N3210">
            <v>2.02</v>
          </cell>
          <cell r="O3210" t="str">
            <v>SEMANAL</v>
          </cell>
          <cell r="P3210">
            <v>40505</v>
          </cell>
        </row>
        <row r="3211">
          <cell r="B3211">
            <v>3309</v>
          </cell>
          <cell r="C3211"/>
          <cell r="D3211" t="str">
            <v>B</v>
          </cell>
          <cell r="E3211" t="str">
            <v>LIQUIDADO</v>
          </cell>
          <cell r="F3211"/>
          <cell r="G3211" t="str">
            <v>PERSONAL</v>
          </cell>
          <cell r="H3211" t="str">
            <v>Marcela Lopez Munoz</v>
          </cell>
          <cell r="I3211"/>
          <cell r="J3211" t="str">
            <v>RAUL ARMANDO</v>
          </cell>
          <cell r="K3211" t="str">
            <v>RODRIGUEZ</v>
          </cell>
          <cell r="L3211" t="str">
            <v>SANTILLAN</v>
          </cell>
          <cell r="M3211">
            <v>5000</v>
          </cell>
          <cell r="N3211">
            <v>2.35</v>
          </cell>
          <cell r="O3211" t="str">
            <v>SEMANAL</v>
          </cell>
          <cell r="P3211">
            <v>40505</v>
          </cell>
        </row>
        <row r="3212">
          <cell r="B3212">
            <v>3310</v>
          </cell>
          <cell r="C3212"/>
          <cell r="D3212" t="str">
            <v>A</v>
          </cell>
          <cell r="E3212" t="str">
            <v>LIQUIDADO</v>
          </cell>
          <cell r="F3212"/>
          <cell r="G3212" t="str">
            <v>PERSONAL</v>
          </cell>
          <cell r="H3212" t="str">
            <v>Marcela Lopez Munoz</v>
          </cell>
          <cell r="I3212"/>
          <cell r="J3212" t="str">
            <v>VICTORIA</v>
          </cell>
          <cell r="K3212" t="str">
            <v>SALDIVAR</v>
          </cell>
          <cell r="L3212" t="str">
            <v>HUERTA</v>
          </cell>
          <cell r="M3212">
            <v>3000</v>
          </cell>
          <cell r="N3212">
            <v>2.59</v>
          </cell>
          <cell r="O3212" t="str">
            <v>SEMANAL</v>
          </cell>
          <cell r="P3212">
            <v>40505</v>
          </cell>
        </row>
        <row r="3213">
          <cell r="B3213">
            <v>3311</v>
          </cell>
          <cell r="C3213"/>
          <cell r="D3213" t="str">
            <v>C</v>
          </cell>
          <cell r="E3213" t="str">
            <v>LIQUIDADO</v>
          </cell>
          <cell r="F3213"/>
          <cell r="G3213" t="str">
            <v>PERSONAL</v>
          </cell>
          <cell r="H3213" t="str">
            <v>Josefina Ochoa</v>
          </cell>
          <cell r="I3213"/>
          <cell r="J3213" t="str">
            <v>MARIBEL</v>
          </cell>
          <cell r="K3213" t="str">
            <v>VELASQUEZ</v>
          </cell>
          <cell r="L3213" t="str">
            <v>GARCIA</v>
          </cell>
          <cell r="M3213">
            <v>15000</v>
          </cell>
          <cell r="N3213">
            <v>3.87</v>
          </cell>
          <cell r="O3213" t="str">
            <v>QUINCENAL</v>
          </cell>
          <cell r="P3213">
            <v>40505</v>
          </cell>
        </row>
        <row r="3214">
          <cell r="B3214">
            <v>3312</v>
          </cell>
          <cell r="C3214"/>
          <cell r="D3214" t="str">
            <v>B</v>
          </cell>
          <cell r="E3214" t="str">
            <v>LIQUIDADO</v>
          </cell>
          <cell r="F3214"/>
          <cell r="G3214" t="str">
            <v>PERSONAL</v>
          </cell>
          <cell r="H3214" t="str">
            <v>Angelica Tabares Lopez</v>
          </cell>
          <cell r="I3214"/>
          <cell r="J3214" t="str">
            <v>EMELINA</v>
          </cell>
          <cell r="K3214" t="str">
            <v>HARO</v>
          </cell>
          <cell r="L3214" t="str">
            <v>GARCIA</v>
          </cell>
          <cell r="M3214">
            <v>8500</v>
          </cell>
          <cell r="N3214">
            <v>2.2000000000000002</v>
          </cell>
          <cell r="O3214" t="str">
            <v>SEMANAL</v>
          </cell>
          <cell r="P3214">
            <v>40505</v>
          </cell>
        </row>
        <row r="3215">
          <cell r="B3215">
            <v>3313</v>
          </cell>
          <cell r="C3215"/>
          <cell r="D3215" t="str">
            <v>D</v>
          </cell>
          <cell r="E3215" t="str">
            <v>COBRANZA EXTERNA</v>
          </cell>
          <cell r="F3215"/>
          <cell r="G3215" t="str">
            <v>PERSONAL</v>
          </cell>
          <cell r="H3215" t="str">
            <v>Marcela Lopez Munoz</v>
          </cell>
          <cell r="I3215"/>
          <cell r="J3215" t="str">
            <v>PAULO CESAR</v>
          </cell>
          <cell r="K3215" t="str">
            <v>GARCIA</v>
          </cell>
          <cell r="L3215" t="str">
            <v>ROSAS</v>
          </cell>
          <cell r="M3215">
            <v>8000</v>
          </cell>
          <cell r="N3215">
            <v>2.21</v>
          </cell>
          <cell r="O3215" t="str">
            <v>SEMANAL</v>
          </cell>
          <cell r="P3215">
            <v>40506</v>
          </cell>
        </row>
        <row r="3216">
          <cell r="B3216">
            <v>3315</v>
          </cell>
          <cell r="C3216"/>
          <cell r="D3216" t="str">
            <v>D</v>
          </cell>
          <cell r="E3216" t="str">
            <v>LIQUIDADO</v>
          </cell>
          <cell r="F3216"/>
          <cell r="G3216" t="str">
            <v>PERSONAL</v>
          </cell>
          <cell r="H3216" t="str">
            <v>Josefina Ochoa</v>
          </cell>
          <cell r="I3216"/>
          <cell r="J3216" t="str">
            <v>Perla Sofia</v>
          </cell>
          <cell r="K3216" t="str">
            <v>RUIZ</v>
          </cell>
          <cell r="L3216" t="str">
            <v>AGUILAR</v>
          </cell>
          <cell r="M3216">
            <v>7000</v>
          </cell>
          <cell r="N3216">
            <v>1.96</v>
          </cell>
          <cell r="O3216" t="str">
            <v>SEMANAL</v>
          </cell>
          <cell r="P3216">
            <v>40506</v>
          </cell>
        </row>
        <row r="3217">
          <cell r="B3217">
            <v>3316</v>
          </cell>
          <cell r="C3217"/>
          <cell r="D3217" t="str">
            <v>B</v>
          </cell>
          <cell r="E3217" t="str">
            <v>LIQUIDADO</v>
          </cell>
          <cell r="F3217"/>
          <cell r="G3217" t="str">
            <v>PERSONAL</v>
          </cell>
          <cell r="H3217" t="str">
            <v>Josefina Ochoa</v>
          </cell>
          <cell r="I3217"/>
          <cell r="J3217" t="str">
            <v>CELIA ADRIANA</v>
          </cell>
          <cell r="K3217" t="str">
            <v>CRUZ</v>
          </cell>
          <cell r="L3217" t="str">
            <v>ESTRADA</v>
          </cell>
          <cell r="M3217">
            <v>6000</v>
          </cell>
          <cell r="N3217">
            <v>2.2799999999999998</v>
          </cell>
          <cell r="O3217" t="str">
            <v>SEMANAL</v>
          </cell>
          <cell r="P3217">
            <v>40506</v>
          </cell>
        </row>
        <row r="3218">
          <cell r="B3218">
            <v>3317</v>
          </cell>
          <cell r="C3218"/>
          <cell r="D3218" t="str">
            <v>C</v>
          </cell>
          <cell r="E3218" t="str">
            <v>LIQUIDADO</v>
          </cell>
          <cell r="F3218"/>
          <cell r="G3218" t="str">
            <v>PERSONAL</v>
          </cell>
          <cell r="H3218" t="str">
            <v>Josefina Ochoa</v>
          </cell>
          <cell r="I3218"/>
          <cell r="J3218" t="str">
            <v>MARIBEL</v>
          </cell>
          <cell r="K3218" t="str">
            <v>VAZQUEZ</v>
          </cell>
          <cell r="L3218" t="str">
            <v>JUAREZ</v>
          </cell>
          <cell r="M3218">
            <v>10000</v>
          </cell>
          <cell r="N3218">
            <v>4.67</v>
          </cell>
          <cell r="O3218" t="str">
            <v>QUINCENAL</v>
          </cell>
          <cell r="P3218">
            <v>40506</v>
          </cell>
        </row>
        <row r="3219">
          <cell r="B3219">
            <v>3318</v>
          </cell>
          <cell r="C3219"/>
          <cell r="D3219" t="str">
            <v>D</v>
          </cell>
          <cell r="E3219" t="str">
            <v>LIQUIDADO</v>
          </cell>
          <cell r="F3219"/>
          <cell r="G3219" t="str">
            <v>PERSONAL</v>
          </cell>
          <cell r="H3219" t="str">
            <v>Angelica Tabares Lopez</v>
          </cell>
          <cell r="I3219"/>
          <cell r="J3219" t="str">
            <v>TERESA CIPRIANA</v>
          </cell>
          <cell r="K3219" t="str">
            <v>ALQUICIRA</v>
          </cell>
          <cell r="L3219" t="str">
            <v>GOMEZ</v>
          </cell>
          <cell r="M3219">
            <v>10000</v>
          </cell>
          <cell r="N3219">
            <v>2.17</v>
          </cell>
          <cell r="O3219" t="str">
            <v>SEMANAL</v>
          </cell>
          <cell r="P3219">
            <v>40508</v>
          </cell>
        </row>
        <row r="3220">
          <cell r="B3220">
            <v>3319</v>
          </cell>
          <cell r="C3220"/>
          <cell r="D3220" t="str">
            <v>B</v>
          </cell>
          <cell r="E3220" t="str">
            <v>LIQUIDADO</v>
          </cell>
          <cell r="F3220"/>
          <cell r="G3220" t="str">
            <v>PERSONAL</v>
          </cell>
          <cell r="H3220" t="str">
            <v>Marcela Lopez Munoz</v>
          </cell>
          <cell r="I3220"/>
          <cell r="J3220" t="str">
            <v>ROSALIA</v>
          </cell>
          <cell r="K3220" t="str">
            <v>MALDONADO</v>
          </cell>
          <cell r="L3220" t="str">
            <v>NAJERA</v>
          </cell>
          <cell r="M3220">
            <v>3000</v>
          </cell>
          <cell r="N3220">
            <v>5.58</v>
          </cell>
          <cell r="O3220" t="str">
            <v>QUINCENAL</v>
          </cell>
          <cell r="P3220">
            <v>40508</v>
          </cell>
        </row>
        <row r="3221">
          <cell r="B3221">
            <v>3320</v>
          </cell>
          <cell r="C3221"/>
          <cell r="D3221" t="str">
            <v>D</v>
          </cell>
          <cell r="E3221" t="str">
            <v>LIQUIDADO</v>
          </cell>
          <cell r="F3221"/>
          <cell r="G3221" t="str">
            <v>PERSONAL</v>
          </cell>
          <cell r="H3221" t="str">
            <v>Marcela Lopez Munoz</v>
          </cell>
          <cell r="I3221"/>
          <cell r="J3221" t="str">
            <v>CLAUDIA</v>
          </cell>
          <cell r="K3221" t="str">
            <v>TELLO</v>
          </cell>
          <cell r="L3221" t="str">
            <v>FLORES</v>
          </cell>
          <cell r="M3221">
            <v>10000</v>
          </cell>
          <cell r="N3221">
            <v>2.42</v>
          </cell>
          <cell r="O3221" t="str">
            <v>SEMANAL</v>
          </cell>
          <cell r="P3221">
            <v>40508</v>
          </cell>
        </row>
        <row r="3222">
          <cell r="B3222">
            <v>3322</v>
          </cell>
          <cell r="C3222"/>
          <cell r="D3222" t="str">
            <v>D</v>
          </cell>
          <cell r="E3222" t="str">
            <v>COBRANZA EXTERNA</v>
          </cell>
          <cell r="F3222"/>
          <cell r="G3222" t="str">
            <v>PERSONAL</v>
          </cell>
          <cell r="H3222" t="str">
            <v>Administracion</v>
          </cell>
          <cell r="I3222"/>
          <cell r="J3222" t="str">
            <v>Hector Armando</v>
          </cell>
          <cell r="K3222" t="str">
            <v>Fragoso</v>
          </cell>
          <cell r="L3222" t="str">
            <v>Rodriguez</v>
          </cell>
          <cell r="M3222">
            <v>5000</v>
          </cell>
          <cell r="N3222">
            <v>4.08</v>
          </cell>
          <cell r="O3222" t="str">
            <v>MENSUAL</v>
          </cell>
          <cell r="P3222">
            <v>40508</v>
          </cell>
        </row>
        <row r="3223">
          <cell r="B3223">
            <v>3323</v>
          </cell>
          <cell r="C3223"/>
          <cell r="D3223" t="str">
            <v>C</v>
          </cell>
          <cell r="E3223" t="str">
            <v>LIQUIDADO</v>
          </cell>
          <cell r="F3223"/>
          <cell r="G3223" t="str">
            <v>PERSONAL</v>
          </cell>
          <cell r="H3223" t="str">
            <v>Josefina Ochoa</v>
          </cell>
          <cell r="I3223"/>
          <cell r="J3223" t="str">
            <v>ADRIANA</v>
          </cell>
          <cell r="K3223" t="str">
            <v>RANGEL</v>
          </cell>
          <cell r="L3223" t="str">
            <v>FLORES</v>
          </cell>
          <cell r="M3223">
            <v>20000</v>
          </cell>
          <cell r="N3223">
            <v>1.77</v>
          </cell>
          <cell r="O3223" t="str">
            <v>SEMANAL</v>
          </cell>
          <cell r="P3223">
            <v>40508</v>
          </cell>
        </row>
        <row r="3224">
          <cell r="B3224">
            <v>3324</v>
          </cell>
          <cell r="C3224"/>
          <cell r="D3224" t="str">
            <v>D</v>
          </cell>
          <cell r="E3224" t="str">
            <v>LIQUIDADO</v>
          </cell>
          <cell r="F3224"/>
          <cell r="G3224" t="str">
            <v>PERSONAL</v>
          </cell>
          <cell r="H3224" t="str">
            <v>Pedro Solano Quiroz</v>
          </cell>
          <cell r="I3224"/>
          <cell r="J3224" t="str">
            <v>Juan Rosendo</v>
          </cell>
          <cell r="K3224" t="str">
            <v>Estrada</v>
          </cell>
          <cell r="L3224"/>
          <cell r="M3224">
            <v>3000</v>
          </cell>
          <cell r="N3224">
            <v>2.2799999999999998</v>
          </cell>
          <cell r="O3224" t="str">
            <v>SEMANAL</v>
          </cell>
          <cell r="P3224">
            <v>40512</v>
          </cell>
        </row>
        <row r="3225">
          <cell r="B3225">
            <v>3325</v>
          </cell>
          <cell r="C3225"/>
          <cell r="D3225" t="str">
            <v>B</v>
          </cell>
          <cell r="E3225" t="str">
            <v>LIQUIDADO</v>
          </cell>
          <cell r="F3225"/>
          <cell r="G3225" t="str">
            <v>PERSONAL</v>
          </cell>
          <cell r="H3225" t="str">
            <v>Angelica Tabares Lopez</v>
          </cell>
          <cell r="I3225"/>
          <cell r="J3225" t="str">
            <v>MARIA DEL CARMEN</v>
          </cell>
          <cell r="K3225" t="str">
            <v>MURILLO</v>
          </cell>
          <cell r="L3225" t="str">
            <v>JARAMILLO</v>
          </cell>
          <cell r="M3225">
            <v>60000</v>
          </cell>
          <cell r="N3225">
            <v>1.75</v>
          </cell>
          <cell r="O3225" t="str">
            <v>SEMANAL</v>
          </cell>
          <cell r="P3225">
            <v>40511</v>
          </cell>
        </row>
        <row r="3226">
          <cell r="B3226">
            <v>3326</v>
          </cell>
          <cell r="C3226"/>
          <cell r="D3226" t="str">
            <v>B</v>
          </cell>
          <cell r="E3226" t="str">
            <v>LIQUIDADO</v>
          </cell>
          <cell r="F3226"/>
          <cell r="G3226" t="str">
            <v>PERSONAL</v>
          </cell>
          <cell r="H3226" t="str">
            <v>Monica Flores Mendoza (colima)</v>
          </cell>
          <cell r="I3226"/>
          <cell r="J3226" t="str">
            <v>GERARDO</v>
          </cell>
          <cell r="K3226" t="str">
            <v>HERRERA</v>
          </cell>
          <cell r="L3226" t="str">
            <v>CARRILLO</v>
          </cell>
          <cell r="M3226">
            <v>10000</v>
          </cell>
          <cell r="N3226">
            <v>2.17</v>
          </cell>
          <cell r="O3226" t="str">
            <v>SEMANAL</v>
          </cell>
          <cell r="P3226">
            <v>40511</v>
          </cell>
        </row>
        <row r="3227">
          <cell r="B3227">
            <v>3327</v>
          </cell>
          <cell r="C3227"/>
          <cell r="D3227" t="str">
            <v>B</v>
          </cell>
          <cell r="E3227" t="str">
            <v>LIQUIDADO</v>
          </cell>
          <cell r="F3227"/>
          <cell r="G3227" t="str">
            <v>PERSONAL</v>
          </cell>
          <cell r="H3227" t="str">
            <v>Marcela Lopez Munoz</v>
          </cell>
          <cell r="I3227"/>
          <cell r="J3227" t="str">
            <v>INOCENCIA</v>
          </cell>
          <cell r="K3227" t="str">
            <v>DE LA CRUZ</v>
          </cell>
          <cell r="L3227" t="str">
            <v>PASCUAL</v>
          </cell>
          <cell r="M3227">
            <v>20000</v>
          </cell>
          <cell r="N3227">
            <v>2.02</v>
          </cell>
          <cell r="O3227" t="str">
            <v>SEMANAL</v>
          </cell>
          <cell r="P3227">
            <v>40512</v>
          </cell>
        </row>
        <row r="3228">
          <cell r="B3228">
            <v>3328</v>
          </cell>
          <cell r="C3228"/>
          <cell r="D3228" t="str">
            <v>B</v>
          </cell>
          <cell r="E3228" t="str">
            <v>LIQUIDADO</v>
          </cell>
          <cell r="F3228"/>
          <cell r="G3228" t="str">
            <v>PERSONAL</v>
          </cell>
          <cell r="H3228" t="str">
            <v>Marcela Lopez Munoz</v>
          </cell>
          <cell r="I3228"/>
          <cell r="J3228" t="str">
            <v>ALONSO</v>
          </cell>
          <cell r="K3228" t="str">
            <v>MIRELES</v>
          </cell>
          <cell r="L3228" t="str">
            <v>DE LA CRUZ</v>
          </cell>
          <cell r="M3228">
            <v>5000</v>
          </cell>
          <cell r="N3228">
            <v>2.35</v>
          </cell>
          <cell r="O3228" t="str">
            <v>SEMANAL</v>
          </cell>
          <cell r="P3228">
            <v>40512</v>
          </cell>
        </row>
        <row r="3229">
          <cell r="B3229">
            <v>3329</v>
          </cell>
          <cell r="C3229"/>
          <cell r="D3229" t="str">
            <v>B</v>
          </cell>
          <cell r="E3229" t="str">
            <v>LIQUIDADO</v>
          </cell>
          <cell r="F3229"/>
          <cell r="G3229" t="str">
            <v>PERSONAL</v>
          </cell>
          <cell r="H3229" t="str">
            <v>Marcela Lopez Munoz</v>
          </cell>
          <cell r="I3229"/>
          <cell r="J3229" t="str">
            <v>CARMEN</v>
          </cell>
          <cell r="K3229" t="str">
            <v>PINA</v>
          </cell>
          <cell r="L3229" t="str">
            <v>SANDOVAL</v>
          </cell>
          <cell r="M3229">
            <v>5000</v>
          </cell>
          <cell r="N3229">
            <v>2.35</v>
          </cell>
          <cell r="O3229" t="str">
            <v>SEMANAL</v>
          </cell>
          <cell r="P3229">
            <v>40512</v>
          </cell>
        </row>
        <row r="3230">
          <cell r="B3230">
            <v>3331</v>
          </cell>
          <cell r="C3230"/>
          <cell r="D3230" t="str">
            <v>B</v>
          </cell>
          <cell r="E3230" t="str">
            <v>LIQUIDADO</v>
          </cell>
          <cell r="F3230"/>
          <cell r="G3230" t="str">
            <v>PERSONAL</v>
          </cell>
          <cell r="H3230" t="str">
            <v>Angelica Tabares Lopez</v>
          </cell>
          <cell r="I3230"/>
          <cell r="J3230" t="str">
            <v>ELIZABETH</v>
          </cell>
          <cell r="K3230" t="str">
            <v>RAMIREZ</v>
          </cell>
          <cell r="L3230" t="str">
            <v>HEREDIA</v>
          </cell>
          <cell r="M3230">
            <v>20000</v>
          </cell>
          <cell r="N3230">
            <v>2.02</v>
          </cell>
          <cell r="O3230" t="str">
            <v>SEMANAL</v>
          </cell>
          <cell r="P3230">
            <v>40512</v>
          </cell>
        </row>
        <row r="3231">
          <cell r="B3231">
            <v>3332</v>
          </cell>
          <cell r="C3231"/>
          <cell r="D3231" t="str">
            <v>D</v>
          </cell>
          <cell r="E3231" t="str">
            <v>LIQUIDADO</v>
          </cell>
          <cell r="F3231"/>
          <cell r="G3231" t="str">
            <v>PERSONAL</v>
          </cell>
          <cell r="H3231" t="str">
            <v>Josefina Ochoa</v>
          </cell>
          <cell r="I3231"/>
          <cell r="J3231" t="str">
            <v>MARIA GUADALUPE</v>
          </cell>
          <cell r="K3231" t="str">
            <v>ALANIZ</v>
          </cell>
          <cell r="L3231" t="str">
            <v>NUNEZ</v>
          </cell>
          <cell r="M3231">
            <v>5000</v>
          </cell>
          <cell r="N3231">
            <v>2.35</v>
          </cell>
          <cell r="O3231" t="str">
            <v>SEMANAL</v>
          </cell>
          <cell r="P3231">
            <v>40513</v>
          </cell>
        </row>
        <row r="3232">
          <cell r="B3232">
            <v>3333</v>
          </cell>
          <cell r="C3232"/>
          <cell r="D3232" t="str">
            <v>B</v>
          </cell>
          <cell r="E3232" t="str">
            <v>LIQUIDADO</v>
          </cell>
          <cell r="F3232"/>
          <cell r="G3232" t="str">
            <v>PERSONAL</v>
          </cell>
          <cell r="H3232" t="str">
            <v>Marcela Lopez Munoz</v>
          </cell>
          <cell r="I3232"/>
          <cell r="J3232" t="str">
            <v>ALICIA</v>
          </cell>
          <cell r="K3232" t="str">
            <v>NEPOMUCENO</v>
          </cell>
          <cell r="L3232" t="str">
            <v>DIONICIO</v>
          </cell>
          <cell r="M3232">
            <v>5000</v>
          </cell>
          <cell r="N3232">
            <v>2.35</v>
          </cell>
          <cell r="O3232" t="str">
            <v>SEMANAL</v>
          </cell>
          <cell r="P3232">
            <v>40513</v>
          </cell>
        </row>
        <row r="3233">
          <cell r="B3233">
            <v>3335</v>
          </cell>
          <cell r="C3233"/>
          <cell r="D3233" t="str">
            <v>D</v>
          </cell>
          <cell r="E3233" t="str">
            <v>LIQUIDADO</v>
          </cell>
          <cell r="F3233"/>
          <cell r="G3233" t="str">
            <v>PERSONAL</v>
          </cell>
          <cell r="H3233" t="str">
            <v>Angelica Tabares Lopez</v>
          </cell>
          <cell r="I3233"/>
          <cell r="J3233" t="str">
            <v>ROSARIO</v>
          </cell>
          <cell r="K3233" t="str">
            <v>TABARES</v>
          </cell>
          <cell r="L3233" t="str">
            <v>LOPEZ</v>
          </cell>
          <cell r="M3233">
            <v>20000</v>
          </cell>
          <cell r="N3233">
            <v>4.0199999999999996</v>
          </cell>
          <cell r="O3233" t="str">
            <v>CATORCENAL</v>
          </cell>
          <cell r="P3233">
            <v>40513</v>
          </cell>
        </row>
        <row r="3234">
          <cell r="B3234">
            <v>3336</v>
          </cell>
          <cell r="C3234"/>
          <cell r="D3234" t="str">
            <v>B</v>
          </cell>
          <cell r="E3234" t="str">
            <v>LIQUIDADO</v>
          </cell>
          <cell r="F3234"/>
          <cell r="G3234" t="str">
            <v>PERSONAL</v>
          </cell>
          <cell r="H3234" t="str">
            <v>Angelica Tabares Lopez</v>
          </cell>
          <cell r="I3234"/>
          <cell r="J3234" t="str">
            <v>MARCO ANTONIO</v>
          </cell>
          <cell r="K3234" t="str">
            <v>TORRES</v>
          </cell>
          <cell r="L3234" t="str">
            <v>ESQUIVEL</v>
          </cell>
          <cell r="M3234">
            <v>4000</v>
          </cell>
          <cell r="N3234">
            <v>4.82</v>
          </cell>
          <cell r="O3234" t="str">
            <v>CATORCENAL</v>
          </cell>
          <cell r="P3234">
            <v>40513</v>
          </cell>
        </row>
        <row r="3235">
          <cell r="B3235">
            <v>3337</v>
          </cell>
          <cell r="C3235"/>
          <cell r="D3235" t="str">
            <v>C</v>
          </cell>
          <cell r="E3235" t="str">
            <v>LIQUIDADO</v>
          </cell>
          <cell r="F3235"/>
          <cell r="G3235" t="str">
            <v>PERSONAL</v>
          </cell>
          <cell r="H3235" t="str">
            <v>Angelica Tabares Lopez</v>
          </cell>
          <cell r="I3235"/>
          <cell r="J3235" t="str">
            <v>Humberta</v>
          </cell>
          <cell r="K3235" t="str">
            <v>Aquino</v>
          </cell>
          <cell r="L3235" t="str">
            <v>Lopez</v>
          </cell>
          <cell r="M3235">
            <v>5000</v>
          </cell>
          <cell r="N3235">
            <v>2.35</v>
          </cell>
          <cell r="O3235" t="str">
            <v>SEMANAL</v>
          </cell>
          <cell r="P3235">
            <v>40513</v>
          </cell>
        </row>
        <row r="3236">
          <cell r="B3236">
            <v>3338</v>
          </cell>
          <cell r="C3236"/>
          <cell r="D3236" t="str">
            <v>D</v>
          </cell>
          <cell r="E3236" t="str">
            <v>LIQUIDADO</v>
          </cell>
          <cell r="F3236"/>
          <cell r="G3236" t="str">
            <v>PERSONAL</v>
          </cell>
          <cell r="H3236" t="str">
            <v>Marcela Lopez Munoz</v>
          </cell>
          <cell r="I3236"/>
          <cell r="J3236" t="str">
            <v>MARIA DE LA LUZ</v>
          </cell>
          <cell r="K3236" t="str">
            <v>RODRIGUEZ</v>
          </cell>
          <cell r="L3236" t="str">
            <v>JASSO</v>
          </cell>
          <cell r="M3236">
            <v>5000</v>
          </cell>
          <cell r="N3236">
            <v>4.68</v>
          </cell>
          <cell r="O3236" t="str">
            <v>CATORCENAL</v>
          </cell>
          <cell r="P3236">
            <v>40514</v>
          </cell>
        </row>
        <row r="3237">
          <cell r="B3237">
            <v>3339</v>
          </cell>
          <cell r="C3237"/>
          <cell r="D3237" t="str">
            <v>C</v>
          </cell>
          <cell r="E3237" t="str">
            <v>LIQUIDADO</v>
          </cell>
          <cell r="F3237"/>
          <cell r="G3237" t="str">
            <v>PERSONAL</v>
          </cell>
          <cell r="H3237" t="str">
            <v>Marcela Lopez Munoz</v>
          </cell>
          <cell r="I3237"/>
          <cell r="J3237" t="str">
            <v>NORMA</v>
          </cell>
          <cell r="K3237" t="str">
            <v>GONZALEZ</v>
          </cell>
          <cell r="L3237" t="str">
            <v>CRUZ</v>
          </cell>
          <cell r="M3237">
            <v>3000</v>
          </cell>
          <cell r="N3237">
            <v>2.59</v>
          </cell>
          <cell r="O3237" t="str">
            <v>SEMANAL</v>
          </cell>
          <cell r="P3237">
            <v>40514</v>
          </cell>
        </row>
        <row r="3238">
          <cell r="B3238">
            <v>3340</v>
          </cell>
          <cell r="C3238"/>
          <cell r="D3238" t="str">
            <v>B</v>
          </cell>
          <cell r="E3238" t="str">
            <v>LIQUIDADO</v>
          </cell>
          <cell r="F3238"/>
          <cell r="G3238" t="str">
            <v>PERSONAL</v>
          </cell>
          <cell r="H3238" t="str">
            <v>Marcela Lopez Munoz</v>
          </cell>
          <cell r="I3238"/>
          <cell r="J3238" t="str">
            <v>CELIA</v>
          </cell>
          <cell r="K3238" t="str">
            <v>VARGAS</v>
          </cell>
          <cell r="L3238" t="str">
            <v>GALLEGOS</v>
          </cell>
          <cell r="M3238">
            <v>8000</v>
          </cell>
          <cell r="N3238">
            <v>4.76</v>
          </cell>
          <cell r="O3238" t="str">
            <v>QUINCENAL</v>
          </cell>
          <cell r="P3238">
            <v>40514</v>
          </cell>
        </row>
        <row r="3239">
          <cell r="B3239">
            <v>3341</v>
          </cell>
          <cell r="C3239"/>
          <cell r="D3239" t="str">
            <v>B</v>
          </cell>
          <cell r="E3239" t="str">
            <v>LIQUIDADO</v>
          </cell>
          <cell r="F3239"/>
          <cell r="G3239" t="str">
            <v>PERSONAL</v>
          </cell>
          <cell r="H3239" t="str">
            <v>Marcela Lopez Munoz</v>
          </cell>
          <cell r="I3239"/>
          <cell r="J3239" t="str">
            <v>BERTA MARGARITA</v>
          </cell>
          <cell r="K3239" t="str">
            <v>SALAS</v>
          </cell>
          <cell r="L3239" t="str">
            <v>RUBIO</v>
          </cell>
          <cell r="M3239">
            <v>5000</v>
          </cell>
          <cell r="N3239">
            <v>2.35</v>
          </cell>
          <cell r="O3239" t="str">
            <v>SEMANAL</v>
          </cell>
          <cell r="P3239">
            <v>40514</v>
          </cell>
        </row>
        <row r="3240">
          <cell r="B3240">
            <v>3342</v>
          </cell>
          <cell r="C3240"/>
          <cell r="D3240" t="str">
            <v>D</v>
          </cell>
          <cell r="E3240" t="str">
            <v>LIQUIDADO</v>
          </cell>
          <cell r="F3240"/>
          <cell r="G3240" t="str">
            <v>PERSONAL</v>
          </cell>
          <cell r="H3240" t="str">
            <v>Angelica Tabares Lopez</v>
          </cell>
          <cell r="I3240"/>
          <cell r="J3240" t="str">
            <v>MARIA DEL SOCORRO</v>
          </cell>
          <cell r="K3240" t="str">
            <v>SALINAS</v>
          </cell>
          <cell r="L3240" t="str">
            <v>SALDANA</v>
          </cell>
          <cell r="M3240">
            <v>8000</v>
          </cell>
          <cell r="N3240">
            <v>2.21</v>
          </cell>
          <cell r="O3240" t="str">
            <v>SEMANAL</v>
          </cell>
          <cell r="P3240">
            <v>40514</v>
          </cell>
        </row>
        <row r="3241">
          <cell r="B3241">
            <v>3343</v>
          </cell>
          <cell r="C3241"/>
          <cell r="D3241" t="str">
            <v>B</v>
          </cell>
          <cell r="E3241" t="str">
            <v>LIQUIDADO</v>
          </cell>
          <cell r="F3241"/>
          <cell r="G3241" t="str">
            <v>PERSONAL</v>
          </cell>
          <cell r="H3241" t="str">
            <v>Angelica Tabares Lopez</v>
          </cell>
          <cell r="I3241"/>
          <cell r="J3241" t="str">
            <v>ANAHI</v>
          </cell>
          <cell r="K3241" t="str">
            <v>ALQUICIRA</v>
          </cell>
          <cell r="L3241" t="str">
            <v>HARO</v>
          </cell>
          <cell r="M3241">
            <v>10000</v>
          </cell>
          <cell r="N3241">
            <v>2.17</v>
          </cell>
          <cell r="O3241" t="str">
            <v>SEMANAL</v>
          </cell>
          <cell r="P3241">
            <v>40514</v>
          </cell>
        </row>
        <row r="3242">
          <cell r="B3242">
            <v>3344</v>
          </cell>
          <cell r="C3242"/>
          <cell r="D3242" t="str">
            <v>D</v>
          </cell>
          <cell r="E3242" t="str">
            <v>LIQUIDADO</v>
          </cell>
          <cell r="F3242"/>
          <cell r="G3242" t="str">
            <v>PERSONAL</v>
          </cell>
          <cell r="H3242" t="str">
            <v>Monica Flores Mendoza (colima)</v>
          </cell>
          <cell r="I3242"/>
          <cell r="J3242" t="str">
            <v>ERNESTINA</v>
          </cell>
          <cell r="K3242" t="str">
            <v>LEYVA</v>
          </cell>
          <cell r="L3242" t="str">
            <v>ESPINO</v>
          </cell>
          <cell r="M3242">
            <v>3000</v>
          </cell>
          <cell r="N3242">
            <v>2.59</v>
          </cell>
          <cell r="O3242" t="str">
            <v>SEMANAL</v>
          </cell>
          <cell r="P3242">
            <v>40514</v>
          </cell>
        </row>
        <row r="3243">
          <cell r="B3243">
            <v>3345</v>
          </cell>
          <cell r="C3243"/>
          <cell r="D3243" t="str">
            <v>D</v>
          </cell>
          <cell r="E3243" t="str">
            <v>LIQUIDADO</v>
          </cell>
          <cell r="F3243"/>
          <cell r="G3243" t="str">
            <v>PERSONAL</v>
          </cell>
          <cell r="H3243" t="str">
            <v>Marcela Lopez Munoz</v>
          </cell>
          <cell r="I3243"/>
          <cell r="J3243" t="str">
            <v>JOSE LUIS</v>
          </cell>
          <cell r="K3243" t="str">
            <v>ONTIVEROS</v>
          </cell>
          <cell r="L3243" t="str">
            <v>ARROYO</v>
          </cell>
          <cell r="M3243">
            <v>10000</v>
          </cell>
          <cell r="N3243">
            <v>2.17</v>
          </cell>
          <cell r="O3243" t="str">
            <v>SEMANAL</v>
          </cell>
          <cell r="P3243">
            <v>40515</v>
          </cell>
        </row>
        <row r="3244">
          <cell r="B3244">
            <v>3346</v>
          </cell>
          <cell r="C3244"/>
          <cell r="D3244" t="str">
            <v>C</v>
          </cell>
          <cell r="E3244" t="str">
            <v>LIQUIDADO</v>
          </cell>
          <cell r="F3244"/>
          <cell r="G3244" t="str">
            <v>PERSONAL</v>
          </cell>
          <cell r="H3244" t="str">
            <v>Angelica Tabares Lopez</v>
          </cell>
          <cell r="I3244"/>
          <cell r="J3244" t="str">
            <v>MARCOS</v>
          </cell>
          <cell r="K3244" t="str">
            <v>NONATO</v>
          </cell>
          <cell r="L3244" t="str">
            <v>SANCHEZ</v>
          </cell>
          <cell r="M3244">
            <v>5000</v>
          </cell>
          <cell r="N3244">
            <v>2.35</v>
          </cell>
          <cell r="O3244" t="str">
            <v>SEMANAL</v>
          </cell>
          <cell r="P3244">
            <v>40518</v>
          </cell>
        </row>
        <row r="3245">
          <cell r="B3245">
            <v>3347</v>
          </cell>
          <cell r="C3245"/>
          <cell r="D3245" t="str">
            <v>B</v>
          </cell>
          <cell r="E3245" t="str">
            <v>LIQUIDADO</v>
          </cell>
          <cell r="F3245"/>
          <cell r="G3245" t="str">
            <v>PERSONAL</v>
          </cell>
          <cell r="H3245" t="str">
            <v>Angelica Tabares Lopez</v>
          </cell>
          <cell r="I3245"/>
          <cell r="J3245" t="str">
            <v>ROSA</v>
          </cell>
          <cell r="K3245" t="str">
            <v>RANGEL</v>
          </cell>
          <cell r="L3245" t="str">
            <v>FLORENCIO</v>
          </cell>
          <cell r="M3245">
            <v>3000</v>
          </cell>
          <cell r="N3245">
            <v>2.59</v>
          </cell>
          <cell r="O3245" t="str">
            <v>SEMANAL</v>
          </cell>
          <cell r="P3245">
            <v>40518</v>
          </cell>
        </row>
        <row r="3246">
          <cell r="B3246">
            <v>3348</v>
          </cell>
          <cell r="C3246"/>
          <cell r="D3246" t="str">
            <v>B</v>
          </cell>
          <cell r="E3246" t="str">
            <v>LIQUIDADO</v>
          </cell>
          <cell r="F3246"/>
          <cell r="G3246" t="str">
            <v>PERSONAL</v>
          </cell>
          <cell r="H3246" t="str">
            <v>Josefina Ochoa</v>
          </cell>
          <cell r="I3246"/>
          <cell r="J3246" t="str">
            <v>NORMA</v>
          </cell>
          <cell r="K3246" t="str">
            <v>PERALTA</v>
          </cell>
          <cell r="L3246" t="str">
            <v>DUARTE</v>
          </cell>
          <cell r="M3246">
            <v>13000</v>
          </cell>
          <cell r="N3246">
            <v>2.08</v>
          </cell>
          <cell r="O3246" t="str">
            <v>SEMANAL</v>
          </cell>
          <cell r="P3246">
            <v>40518</v>
          </cell>
        </row>
        <row r="3247">
          <cell r="B3247">
            <v>3349</v>
          </cell>
          <cell r="C3247"/>
          <cell r="D3247" t="str">
            <v>D</v>
          </cell>
          <cell r="E3247" t="str">
            <v>LIQUIDADO</v>
          </cell>
          <cell r="F3247"/>
          <cell r="G3247" t="str">
            <v>PERSONAL</v>
          </cell>
          <cell r="H3247" t="str">
            <v>Josefina Ochoa</v>
          </cell>
          <cell r="I3247"/>
          <cell r="J3247" t="str">
            <v>ELISA ANDREA</v>
          </cell>
          <cell r="K3247" t="str">
            <v>FLORES</v>
          </cell>
          <cell r="L3247" t="str">
            <v>AMADOR</v>
          </cell>
          <cell r="M3247">
            <v>10000</v>
          </cell>
          <cell r="N3247">
            <v>4.67</v>
          </cell>
          <cell r="O3247" t="str">
            <v>QUINCENAL</v>
          </cell>
          <cell r="P3247">
            <v>40518</v>
          </cell>
        </row>
        <row r="3248">
          <cell r="B3248">
            <v>3350</v>
          </cell>
          <cell r="C3248"/>
          <cell r="D3248" t="str">
            <v>D</v>
          </cell>
          <cell r="E3248" t="str">
            <v>LIQUIDADO</v>
          </cell>
          <cell r="F3248"/>
          <cell r="G3248" t="str">
            <v>PERSONAL</v>
          </cell>
          <cell r="H3248" t="str">
            <v>Josefina Ochoa</v>
          </cell>
          <cell r="I3248"/>
          <cell r="J3248" t="str">
            <v>JOSE MIGUEL</v>
          </cell>
          <cell r="K3248" t="str">
            <v>NICOLAS</v>
          </cell>
          <cell r="L3248" t="str">
            <v>CORTEZ</v>
          </cell>
          <cell r="M3248">
            <v>8000</v>
          </cell>
          <cell r="N3248">
            <v>2.21</v>
          </cell>
          <cell r="O3248" t="str">
            <v>SEMANAL</v>
          </cell>
          <cell r="P3248">
            <v>40518</v>
          </cell>
        </row>
        <row r="3249">
          <cell r="B3249">
            <v>3351</v>
          </cell>
          <cell r="C3249"/>
          <cell r="D3249" t="str">
            <v>C</v>
          </cell>
          <cell r="E3249" t="str">
            <v>LIQUIDADO</v>
          </cell>
          <cell r="F3249"/>
          <cell r="G3249" t="str">
            <v>PERSONAL</v>
          </cell>
          <cell r="H3249" t="str">
            <v>Josefina Ochoa</v>
          </cell>
          <cell r="I3249"/>
          <cell r="J3249" t="str">
            <v>ERNESTINA</v>
          </cell>
          <cell r="K3249" t="str">
            <v>SORIA</v>
          </cell>
          <cell r="L3249" t="str">
            <v>GARCIA</v>
          </cell>
          <cell r="M3249">
            <v>10000</v>
          </cell>
          <cell r="N3249">
            <v>2.17</v>
          </cell>
          <cell r="O3249" t="str">
            <v>SEMANAL</v>
          </cell>
          <cell r="P3249">
            <v>40518</v>
          </cell>
        </row>
        <row r="3250">
          <cell r="B3250">
            <v>3352</v>
          </cell>
          <cell r="C3250"/>
          <cell r="D3250" t="str">
            <v>B</v>
          </cell>
          <cell r="E3250" t="str">
            <v>LIQUIDADO</v>
          </cell>
          <cell r="F3250"/>
          <cell r="G3250" t="str">
            <v>PERSONAL</v>
          </cell>
          <cell r="H3250" t="str">
            <v>Marcela Lopez Munoz</v>
          </cell>
          <cell r="I3250"/>
          <cell r="J3250" t="str">
            <v>LEONEL</v>
          </cell>
          <cell r="K3250" t="str">
            <v>SAUCEDO</v>
          </cell>
          <cell r="L3250" t="str">
            <v>RODRIGUEZ</v>
          </cell>
          <cell r="M3250">
            <v>5000</v>
          </cell>
          <cell r="N3250">
            <v>2.35</v>
          </cell>
          <cell r="O3250" t="str">
            <v>SEMANAL</v>
          </cell>
          <cell r="P3250">
            <v>40518</v>
          </cell>
        </row>
        <row r="3251">
          <cell r="B3251">
            <v>3353</v>
          </cell>
          <cell r="C3251"/>
          <cell r="D3251" t="str">
            <v>B</v>
          </cell>
          <cell r="E3251" t="str">
            <v>LIQUIDADO</v>
          </cell>
          <cell r="F3251"/>
          <cell r="G3251" t="str">
            <v>PERSONAL</v>
          </cell>
          <cell r="H3251" t="str">
            <v>Marcela Lopez Munoz</v>
          </cell>
          <cell r="I3251"/>
          <cell r="J3251" t="str">
            <v>ANTONIO</v>
          </cell>
          <cell r="K3251" t="str">
            <v>HERNANDEZ</v>
          </cell>
          <cell r="L3251" t="str">
            <v>VAZQUEZ</v>
          </cell>
          <cell r="M3251">
            <v>5000</v>
          </cell>
          <cell r="N3251">
            <v>2.35</v>
          </cell>
          <cell r="O3251" t="str">
            <v>SEMANAL</v>
          </cell>
          <cell r="P3251">
            <v>40518</v>
          </cell>
        </row>
        <row r="3252">
          <cell r="B3252">
            <v>3354</v>
          </cell>
          <cell r="C3252"/>
          <cell r="D3252" t="str">
            <v>C</v>
          </cell>
          <cell r="E3252" t="str">
            <v>LIQUIDADO</v>
          </cell>
          <cell r="F3252"/>
          <cell r="G3252" t="str">
            <v>PERSONAL</v>
          </cell>
          <cell r="H3252" t="str">
            <v>Marcela Lopez Munoz</v>
          </cell>
          <cell r="I3252"/>
          <cell r="J3252" t="str">
            <v>ADRIAN</v>
          </cell>
          <cell r="K3252" t="str">
            <v>NORIEGA</v>
          </cell>
          <cell r="L3252" t="str">
            <v>YEPEZ</v>
          </cell>
          <cell r="M3252">
            <v>5000</v>
          </cell>
          <cell r="N3252">
            <v>2.35</v>
          </cell>
          <cell r="O3252" t="str">
            <v>SEMANAL</v>
          </cell>
          <cell r="P3252">
            <v>40518</v>
          </cell>
        </row>
        <row r="3253">
          <cell r="B3253">
            <v>3355</v>
          </cell>
          <cell r="C3253"/>
          <cell r="D3253" t="str">
            <v>B</v>
          </cell>
          <cell r="E3253" t="str">
            <v>LIQUIDADO</v>
          </cell>
          <cell r="F3253"/>
          <cell r="G3253" t="str">
            <v>PERSONAL</v>
          </cell>
          <cell r="H3253" t="str">
            <v>Marcela Lopez Munoz</v>
          </cell>
          <cell r="I3253"/>
          <cell r="J3253" t="str">
            <v>CESAR</v>
          </cell>
          <cell r="K3253" t="str">
            <v>BARRIENTOS</v>
          </cell>
          <cell r="L3253" t="str">
            <v>JIMENEZ</v>
          </cell>
          <cell r="M3253">
            <v>10000</v>
          </cell>
          <cell r="N3253">
            <v>2.17</v>
          </cell>
          <cell r="O3253" t="str">
            <v>SEMANAL</v>
          </cell>
          <cell r="P3253">
            <v>40518</v>
          </cell>
        </row>
        <row r="3254">
          <cell r="B3254">
            <v>3356</v>
          </cell>
          <cell r="C3254"/>
          <cell r="D3254" t="str">
            <v>D</v>
          </cell>
          <cell r="E3254" t="str">
            <v>LIQUIDADO</v>
          </cell>
          <cell r="F3254"/>
          <cell r="G3254" t="str">
            <v>PERSONAL</v>
          </cell>
          <cell r="H3254" t="str">
            <v>Angelica Tabares Lopez</v>
          </cell>
          <cell r="I3254"/>
          <cell r="J3254" t="str">
            <v>MARIA DE JESUS</v>
          </cell>
          <cell r="K3254" t="str">
            <v>RIVAS</v>
          </cell>
          <cell r="L3254" t="str">
            <v>PEREZ</v>
          </cell>
          <cell r="M3254">
            <v>21000</v>
          </cell>
          <cell r="N3254">
            <v>1.06</v>
          </cell>
          <cell r="O3254" t="str">
            <v>SEMANAL</v>
          </cell>
          <cell r="P3254">
            <v>40518</v>
          </cell>
        </row>
        <row r="3255">
          <cell r="B3255">
            <v>3358</v>
          </cell>
          <cell r="C3255"/>
          <cell r="D3255" t="str">
            <v>B</v>
          </cell>
          <cell r="E3255" t="str">
            <v>LIQUIDADO</v>
          </cell>
          <cell r="F3255"/>
          <cell r="G3255" t="str">
            <v>PERSONAL</v>
          </cell>
          <cell r="H3255" t="str">
            <v>Administracion</v>
          </cell>
          <cell r="I3255"/>
          <cell r="J3255" t="str">
            <v>RAUL</v>
          </cell>
          <cell r="K3255" t="str">
            <v>RODRIGUEZ</v>
          </cell>
          <cell r="L3255" t="str">
            <v>GUDINO</v>
          </cell>
          <cell r="M3255">
            <v>10000</v>
          </cell>
          <cell r="N3255">
            <v>0.77</v>
          </cell>
          <cell r="O3255" t="str">
            <v>CATORCENAL</v>
          </cell>
          <cell r="P3255">
            <v>40518</v>
          </cell>
        </row>
        <row r="3256">
          <cell r="B3256">
            <v>3359</v>
          </cell>
          <cell r="C3256"/>
          <cell r="D3256" t="str">
            <v>B</v>
          </cell>
          <cell r="E3256" t="str">
            <v>LIQUIDADO</v>
          </cell>
          <cell r="F3256"/>
          <cell r="G3256" t="str">
            <v>PERSONAL</v>
          </cell>
          <cell r="H3256" t="str">
            <v>Marcela Lopez Munoz</v>
          </cell>
          <cell r="I3256"/>
          <cell r="J3256" t="str">
            <v>GERARDO</v>
          </cell>
          <cell r="K3256" t="str">
            <v>LOPEZ</v>
          </cell>
          <cell r="L3256" t="str">
            <v>REYES</v>
          </cell>
          <cell r="M3256">
            <v>8000</v>
          </cell>
          <cell r="N3256">
            <v>2.21</v>
          </cell>
          <cell r="O3256" t="str">
            <v>SEMANAL</v>
          </cell>
          <cell r="P3256">
            <v>40519</v>
          </cell>
        </row>
        <row r="3257">
          <cell r="B3257">
            <v>3360</v>
          </cell>
          <cell r="C3257"/>
          <cell r="D3257" t="str">
            <v>B</v>
          </cell>
          <cell r="E3257" t="str">
            <v>LIQUIDADO</v>
          </cell>
          <cell r="F3257"/>
          <cell r="G3257" t="str">
            <v>PERSONAL</v>
          </cell>
          <cell r="H3257" t="str">
            <v>Marcela Lopez Munoz</v>
          </cell>
          <cell r="I3257"/>
          <cell r="J3257" t="str">
            <v>ALEJANDRO</v>
          </cell>
          <cell r="K3257" t="str">
            <v>ROJAS</v>
          </cell>
          <cell r="L3257" t="str">
            <v>GARCIA</v>
          </cell>
          <cell r="M3257">
            <v>6000</v>
          </cell>
          <cell r="N3257">
            <v>3.94</v>
          </cell>
          <cell r="O3257" t="str">
            <v>CATORCENAL</v>
          </cell>
          <cell r="P3257">
            <v>40519</v>
          </cell>
        </row>
        <row r="3258">
          <cell r="B3258">
            <v>3361</v>
          </cell>
          <cell r="C3258"/>
          <cell r="D3258" t="str">
            <v>B</v>
          </cell>
          <cell r="E3258" t="str">
            <v>LIQUIDADO</v>
          </cell>
          <cell r="F3258"/>
          <cell r="G3258" t="str">
            <v>PERSONAL</v>
          </cell>
          <cell r="H3258" t="str">
            <v>Marcela Lopez Munoz</v>
          </cell>
          <cell r="I3258"/>
          <cell r="J3258" t="str">
            <v>EVARISTO</v>
          </cell>
          <cell r="K3258" t="str">
            <v>REYES</v>
          </cell>
          <cell r="L3258" t="str">
            <v>RAMIREZ</v>
          </cell>
          <cell r="M3258">
            <v>30000</v>
          </cell>
          <cell r="N3258">
            <v>1.77</v>
          </cell>
          <cell r="O3258" t="str">
            <v>SEMANAL</v>
          </cell>
          <cell r="P3258">
            <v>40519</v>
          </cell>
        </row>
        <row r="3259">
          <cell r="B3259">
            <v>3362</v>
          </cell>
          <cell r="C3259"/>
          <cell r="D3259" t="str">
            <v>B</v>
          </cell>
          <cell r="E3259" t="str">
            <v>LIQUIDADO</v>
          </cell>
          <cell r="F3259"/>
          <cell r="G3259" t="str">
            <v>PERSONAL</v>
          </cell>
          <cell r="H3259" t="str">
            <v>Marcela Lopez Munoz</v>
          </cell>
          <cell r="I3259"/>
          <cell r="J3259" t="str">
            <v>HERLINDA</v>
          </cell>
          <cell r="K3259" t="str">
            <v>LUNA</v>
          </cell>
          <cell r="L3259" t="str">
            <v>ALVARADO</v>
          </cell>
          <cell r="M3259">
            <v>5000</v>
          </cell>
          <cell r="N3259">
            <v>4.68</v>
          </cell>
          <cell r="O3259" t="str">
            <v>CATORCENAL</v>
          </cell>
          <cell r="P3259">
            <v>40519</v>
          </cell>
        </row>
        <row r="3260">
          <cell r="B3260">
            <v>3363</v>
          </cell>
          <cell r="C3260"/>
          <cell r="D3260" t="str">
            <v>C</v>
          </cell>
          <cell r="E3260" t="str">
            <v>LIQUIDADO</v>
          </cell>
          <cell r="F3260"/>
          <cell r="G3260" t="str">
            <v>PERSONAL</v>
          </cell>
          <cell r="H3260" t="str">
            <v>Marcela Lopez Munoz</v>
          </cell>
          <cell r="I3260"/>
          <cell r="J3260" t="str">
            <v>ROCIO GUADALUPE</v>
          </cell>
          <cell r="K3260" t="str">
            <v>AGUILAR</v>
          </cell>
          <cell r="L3260" t="str">
            <v>RODRIGUEZ</v>
          </cell>
          <cell r="M3260">
            <v>16000</v>
          </cell>
          <cell r="N3260">
            <v>1.8</v>
          </cell>
          <cell r="O3260" t="str">
            <v>SEMANAL</v>
          </cell>
          <cell r="P3260">
            <v>40519</v>
          </cell>
        </row>
        <row r="3261">
          <cell r="B3261">
            <v>3365</v>
          </cell>
          <cell r="C3261"/>
          <cell r="D3261" t="str">
            <v>D</v>
          </cell>
          <cell r="E3261" t="str">
            <v>LIQUIDADO</v>
          </cell>
          <cell r="F3261"/>
          <cell r="G3261" t="str">
            <v>PERSONAL</v>
          </cell>
          <cell r="H3261" t="str">
            <v>Marcela Lopez Munoz</v>
          </cell>
          <cell r="I3261"/>
          <cell r="J3261" t="str">
            <v>GERARDO</v>
          </cell>
          <cell r="K3261" t="str">
            <v>TELLO</v>
          </cell>
          <cell r="L3261" t="str">
            <v>FLORES</v>
          </cell>
          <cell r="M3261">
            <v>9000</v>
          </cell>
          <cell r="N3261">
            <v>2.19</v>
          </cell>
          <cell r="O3261" t="str">
            <v>SEMANAL</v>
          </cell>
          <cell r="P3261">
            <v>40519</v>
          </cell>
        </row>
        <row r="3262">
          <cell r="B3262">
            <v>3366</v>
          </cell>
          <cell r="C3262"/>
          <cell r="D3262" t="str">
            <v>B</v>
          </cell>
          <cell r="E3262" t="str">
            <v>LIQUIDADO</v>
          </cell>
          <cell r="F3262"/>
          <cell r="G3262" t="str">
            <v>PERSONAL</v>
          </cell>
          <cell r="H3262" t="str">
            <v>Marcela Lopez Munoz</v>
          </cell>
          <cell r="I3262"/>
          <cell r="J3262" t="str">
            <v>JORGE</v>
          </cell>
          <cell r="K3262" t="str">
            <v>GUTIERREZ</v>
          </cell>
          <cell r="L3262" t="str">
            <v>GARCIA</v>
          </cell>
          <cell r="M3262">
            <v>4000</v>
          </cell>
          <cell r="N3262">
            <v>2.42</v>
          </cell>
          <cell r="O3262" t="str">
            <v>SEMANAL</v>
          </cell>
          <cell r="P3262">
            <v>40519</v>
          </cell>
        </row>
        <row r="3263">
          <cell r="B3263">
            <v>3367</v>
          </cell>
          <cell r="C3263"/>
          <cell r="D3263" t="str">
            <v>C</v>
          </cell>
          <cell r="E3263" t="str">
            <v>LIQUIDADO</v>
          </cell>
          <cell r="F3263"/>
          <cell r="G3263" t="str">
            <v>PERSONAL</v>
          </cell>
          <cell r="H3263" t="str">
            <v>Administracion</v>
          </cell>
          <cell r="I3263"/>
          <cell r="J3263" t="str">
            <v>PEDRO</v>
          </cell>
          <cell r="K3263" t="str">
            <v>SOLANO</v>
          </cell>
          <cell r="L3263" t="str">
            <v>QUIROZ</v>
          </cell>
          <cell r="M3263">
            <v>3000</v>
          </cell>
          <cell r="N3263">
            <v>0.48</v>
          </cell>
          <cell r="O3263" t="str">
            <v>SEMANAL</v>
          </cell>
          <cell r="P3263">
            <v>40520</v>
          </cell>
        </row>
        <row r="3264">
          <cell r="B3264">
            <v>3369</v>
          </cell>
          <cell r="C3264"/>
          <cell r="D3264" t="str">
            <v>C</v>
          </cell>
          <cell r="E3264" t="str">
            <v>LIQUIDADO</v>
          </cell>
          <cell r="F3264"/>
          <cell r="G3264" t="str">
            <v>PERSONAL</v>
          </cell>
          <cell r="H3264" t="str">
            <v>Angelica Tabares Lopez</v>
          </cell>
          <cell r="I3264"/>
          <cell r="J3264" t="str">
            <v>LEONEL</v>
          </cell>
          <cell r="K3264" t="str">
            <v>MARTINEZ</v>
          </cell>
          <cell r="L3264" t="str">
            <v>CRUZ</v>
          </cell>
          <cell r="M3264">
            <v>11000</v>
          </cell>
          <cell r="N3264">
            <v>3.64</v>
          </cell>
          <cell r="O3264" t="str">
            <v>CATORCENAL</v>
          </cell>
          <cell r="P3264">
            <v>40520</v>
          </cell>
        </row>
        <row r="3265">
          <cell r="B3265">
            <v>3370</v>
          </cell>
          <cell r="C3265"/>
          <cell r="D3265" t="str">
            <v>B</v>
          </cell>
          <cell r="E3265" t="str">
            <v>LIQUIDADO</v>
          </cell>
          <cell r="F3265"/>
          <cell r="G3265" t="str">
            <v>PERSONAL</v>
          </cell>
          <cell r="H3265" t="str">
            <v>Angelica Tabares Lopez</v>
          </cell>
          <cell r="I3265"/>
          <cell r="J3265" t="str">
            <v>ADELINA ESTELA</v>
          </cell>
          <cell r="K3265" t="str">
            <v>ROJAS</v>
          </cell>
          <cell r="L3265" t="str">
            <v>CRUZ</v>
          </cell>
          <cell r="M3265">
            <v>5000</v>
          </cell>
          <cell r="N3265">
            <v>2.35</v>
          </cell>
          <cell r="O3265" t="str">
            <v>SEMANAL</v>
          </cell>
          <cell r="P3265">
            <v>40520</v>
          </cell>
        </row>
        <row r="3266">
          <cell r="B3266">
            <v>3371</v>
          </cell>
          <cell r="C3266"/>
          <cell r="D3266" t="str">
            <v>B</v>
          </cell>
          <cell r="E3266" t="str">
            <v>LIQUIDADO</v>
          </cell>
          <cell r="F3266"/>
          <cell r="G3266" t="str">
            <v>PERSONAL</v>
          </cell>
          <cell r="H3266" t="str">
            <v>Angelica Tabares Lopez</v>
          </cell>
          <cell r="I3266"/>
          <cell r="J3266" t="str">
            <v>GREGORIO</v>
          </cell>
          <cell r="K3266" t="str">
            <v>SANTOS</v>
          </cell>
          <cell r="L3266" t="str">
            <v>SANTIAGO</v>
          </cell>
          <cell r="M3266">
            <v>9500</v>
          </cell>
          <cell r="N3266">
            <v>2.19</v>
          </cell>
          <cell r="O3266" t="str">
            <v>SEMANAL</v>
          </cell>
          <cell r="P3266">
            <v>40520</v>
          </cell>
        </row>
        <row r="3267">
          <cell r="B3267">
            <v>3372</v>
          </cell>
          <cell r="C3267"/>
          <cell r="D3267" t="str">
            <v>B</v>
          </cell>
          <cell r="E3267" t="str">
            <v>LIQUIDADO</v>
          </cell>
          <cell r="F3267"/>
          <cell r="G3267" t="str">
            <v>PERSONAL</v>
          </cell>
          <cell r="H3267" t="str">
            <v>Josefina Ochoa</v>
          </cell>
          <cell r="I3267"/>
          <cell r="J3267" t="str">
            <v>LUCERO BELEM</v>
          </cell>
          <cell r="K3267" t="str">
            <v>ZULETA</v>
          </cell>
          <cell r="L3267" t="str">
            <v>VARELA</v>
          </cell>
          <cell r="M3267">
            <v>15000</v>
          </cell>
          <cell r="N3267">
            <v>2.06</v>
          </cell>
          <cell r="O3267" t="str">
            <v>SEMANAL</v>
          </cell>
          <cell r="P3267">
            <v>40521</v>
          </cell>
        </row>
        <row r="3268">
          <cell r="B3268">
            <v>3373</v>
          </cell>
          <cell r="C3268"/>
          <cell r="D3268" t="str">
            <v>B</v>
          </cell>
          <cell r="E3268" t="str">
            <v>LIQUIDADO</v>
          </cell>
          <cell r="F3268"/>
          <cell r="G3268" t="str">
            <v>PERSONAL</v>
          </cell>
          <cell r="H3268" t="str">
            <v>Marcela Lopez Munoz</v>
          </cell>
          <cell r="I3268"/>
          <cell r="J3268" t="str">
            <v>EDITH</v>
          </cell>
          <cell r="K3268" t="str">
            <v>VIZUETT</v>
          </cell>
          <cell r="L3268" t="str">
            <v>SALAS</v>
          </cell>
          <cell r="M3268">
            <v>15000</v>
          </cell>
          <cell r="N3268">
            <v>1.78</v>
          </cell>
          <cell r="O3268" t="str">
            <v>SEMANAL</v>
          </cell>
          <cell r="P3268">
            <v>40521</v>
          </cell>
        </row>
        <row r="3269">
          <cell r="B3269">
            <v>3374</v>
          </cell>
          <cell r="C3269"/>
          <cell r="D3269" t="str">
            <v>C</v>
          </cell>
          <cell r="E3269" t="str">
            <v>LIQUIDADO</v>
          </cell>
          <cell r="F3269"/>
          <cell r="G3269" t="str">
            <v>PERSONAL</v>
          </cell>
          <cell r="H3269" t="str">
            <v>Marcela Lopez Munoz</v>
          </cell>
          <cell r="I3269"/>
          <cell r="J3269" t="str">
            <v>EMILIA</v>
          </cell>
          <cell r="K3269" t="str">
            <v>CANDIANI</v>
          </cell>
          <cell r="L3269" t="str">
            <v>GONZALEZ</v>
          </cell>
          <cell r="M3269">
            <v>15000</v>
          </cell>
          <cell r="N3269">
            <v>3.87</v>
          </cell>
          <cell r="O3269" t="str">
            <v>QUINCENAL</v>
          </cell>
          <cell r="P3269">
            <v>40521</v>
          </cell>
        </row>
        <row r="3270">
          <cell r="B3270">
            <v>3375</v>
          </cell>
          <cell r="C3270"/>
          <cell r="D3270" t="str">
            <v>B</v>
          </cell>
          <cell r="E3270" t="str">
            <v>LIQUIDADO</v>
          </cell>
          <cell r="F3270"/>
          <cell r="G3270" t="str">
            <v>PERSONAL</v>
          </cell>
          <cell r="H3270" t="str">
            <v>Marcela Lopez Munoz</v>
          </cell>
          <cell r="I3270"/>
          <cell r="J3270" t="str">
            <v>MARIA DEL CARMEN</v>
          </cell>
          <cell r="K3270" t="str">
            <v>LOPEZ</v>
          </cell>
          <cell r="L3270" t="str">
            <v>HERNANDEZ</v>
          </cell>
          <cell r="M3270">
            <v>6000</v>
          </cell>
          <cell r="N3270">
            <v>2.2799999999999998</v>
          </cell>
          <cell r="O3270" t="str">
            <v>SEMANAL</v>
          </cell>
          <cell r="P3270">
            <v>40521</v>
          </cell>
        </row>
        <row r="3271">
          <cell r="B3271">
            <v>3376</v>
          </cell>
          <cell r="C3271"/>
          <cell r="D3271" t="str">
            <v>D</v>
          </cell>
          <cell r="E3271" t="str">
            <v>LIQUIDADO</v>
          </cell>
          <cell r="F3271"/>
          <cell r="G3271" t="str">
            <v>PERSONAL</v>
          </cell>
          <cell r="H3271" t="str">
            <v>Marcela Lopez Munoz</v>
          </cell>
          <cell r="I3271"/>
          <cell r="J3271" t="str">
            <v>JESUS</v>
          </cell>
          <cell r="K3271" t="str">
            <v>ORTEGA</v>
          </cell>
          <cell r="L3271" t="str">
            <v>HERNANDEZ</v>
          </cell>
          <cell r="M3271">
            <v>5000</v>
          </cell>
          <cell r="N3271">
            <v>2.35</v>
          </cell>
          <cell r="O3271" t="str">
            <v>SEMANAL</v>
          </cell>
          <cell r="P3271">
            <v>40521</v>
          </cell>
        </row>
        <row r="3272">
          <cell r="B3272">
            <v>3377</v>
          </cell>
          <cell r="C3272"/>
          <cell r="D3272" t="str">
            <v>C</v>
          </cell>
          <cell r="E3272" t="str">
            <v>LIQUIDADO</v>
          </cell>
          <cell r="F3272"/>
          <cell r="G3272" t="str">
            <v>PERSONAL</v>
          </cell>
          <cell r="H3272" t="str">
            <v>Marcela Lopez Munoz</v>
          </cell>
          <cell r="I3272"/>
          <cell r="J3272" t="str">
            <v>BEATRIZ ELIZABETH</v>
          </cell>
          <cell r="K3272" t="str">
            <v>LOPEZ</v>
          </cell>
          <cell r="L3272" t="str">
            <v>MARTINEZ</v>
          </cell>
          <cell r="M3272">
            <v>9000</v>
          </cell>
          <cell r="N3272">
            <v>2.19</v>
          </cell>
          <cell r="O3272" t="str">
            <v>SEMANAL</v>
          </cell>
          <cell r="P3272">
            <v>40521</v>
          </cell>
        </row>
        <row r="3273">
          <cell r="B3273">
            <v>3378</v>
          </cell>
          <cell r="C3273"/>
          <cell r="D3273" t="str">
            <v>B</v>
          </cell>
          <cell r="E3273" t="str">
            <v>LIQUIDADO</v>
          </cell>
          <cell r="F3273"/>
          <cell r="G3273" t="str">
            <v>PERSONAL</v>
          </cell>
          <cell r="H3273" t="str">
            <v>Administracion</v>
          </cell>
          <cell r="I3273"/>
          <cell r="J3273" t="str">
            <v>SERGIO HECTOR</v>
          </cell>
          <cell r="K3273" t="str">
            <v>RUIZ</v>
          </cell>
          <cell r="L3273" t="str">
            <v>RESENDIZ</v>
          </cell>
          <cell r="M3273">
            <v>100000</v>
          </cell>
          <cell r="N3273">
            <v>0.96199999999999997</v>
          </cell>
          <cell r="O3273" t="str">
            <v>SEMANAL</v>
          </cell>
          <cell r="P3273">
            <v>40521</v>
          </cell>
        </row>
        <row r="3274">
          <cell r="B3274">
            <v>3379</v>
          </cell>
          <cell r="C3274"/>
          <cell r="D3274" t="str">
            <v>C</v>
          </cell>
          <cell r="E3274" t="str">
            <v>LIQUIDADO</v>
          </cell>
          <cell r="F3274"/>
          <cell r="G3274" t="str">
            <v>PERSONAL</v>
          </cell>
          <cell r="H3274" t="str">
            <v>Josefina Ochoa</v>
          </cell>
          <cell r="I3274"/>
          <cell r="J3274" t="str">
            <v>HECTOR</v>
          </cell>
          <cell r="K3274" t="str">
            <v>VALLEJO</v>
          </cell>
          <cell r="L3274" t="str">
            <v>DOMINGUEZ</v>
          </cell>
          <cell r="M3274">
            <v>8000</v>
          </cell>
          <cell r="N3274">
            <v>3.82</v>
          </cell>
          <cell r="O3274" t="str">
            <v>CATORCENAL</v>
          </cell>
          <cell r="P3274">
            <v>40522</v>
          </cell>
        </row>
        <row r="3275">
          <cell r="B3275">
            <v>3381</v>
          </cell>
          <cell r="C3275"/>
          <cell r="D3275" t="str">
            <v>D</v>
          </cell>
          <cell r="E3275" t="str">
            <v>LIQUIDADO</v>
          </cell>
          <cell r="F3275"/>
          <cell r="G3275" t="str">
            <v>PERSONAL</v>
          </cell>
          <cell r="H3275" t="str">
            <v>Josefina Ochoa</v>
          </cell>
          <cell r="I3275"/>
          <cell r="J3275" t="str">
            <v>FIDEL</v>
          </cell>
          <cell r="K3275" t="str">
            <v>TORRES</v>
          </cell>
          <cell r="L3275" t="str">
            <v>HERNANDEZ</v>
          </cell>
          <cell r="M3275">
            <v>5000</v>
          </cell>
          <cell r="N3275">
            <v>2.35</v>
          </cell>
          <cell r="O3275" t="str">
            <v>SEMANAL</v>
          </cell>
          <cell r="P3275">
            <v>40522</v>
          </cell>
        </row>
        <row r="3276">
          <cell r="B3276">
            <v>3382</v>
          </cell>
          <cell r="C3276"/>
          <cell r="D3276" t="str">
            <v>B</v>
          </cell>
          <cell r="E3276" t="str">
            <v>LIQUIDADO</v>
          </cell>
          <cell r="F3276"/>
          <cell r="G3276" t="str">
            <v>PERSONAL</v>
          </cell>
          <cell r="H3276" t="str">
            <v>Marcela Lopez Munoz</v>
          </cell>
          <cell r="I3276"/>
          <cell r="J3276" t="str">
            <v>JOSE LUIS</v>
          </cell>
          <cell r="K3276" t="str">
            <v>FLORES</v>
          </cell>
          <cell r="L3276" t="str">
            <v>HERNANDEZ</v>
          </cell>
          <cell r="M3276">
            <v>9000</v>
          </cell>
          <cell r="N3276">
            <v>2.19</v>
          </cell>
          <cell r="O3276" t="str">
            <v>SEMANAL</v>
          </cell>
          <cell r="P3276">
            <v>40522</v>
          </cell>
        </row>
        <row r="3277">
          <cell r="B3277">
            <v>3383</v>
          </cell>
          <cell r="C3277"/>
          <cell r="D3277" t="str">
            <v>D</v>
          </cell>
          <cell r="E3277" t="str">
            <v>LIQUIDADO</v>
          </cell>
          <cell r="F3277"/>
          <cell r="G3277" t="str">
            <v>PERSONAL</v>
          </cell>
          <cell r="H3277" t="str">
            <v>Marcela Lopez Munoz</v>
          </cell>
          <cell r="I3277"/>
          <cell r="J3277" t="str">
            <v>VERO JAQUELIN</v>
          </cell>
          <cell r="K3277" t="str">
            <v>NAVARRO</v>
          </cell>
          <cell r="L3277" t="str">
            <v>RAMIREZ</v>
          </cell>
          <cell r="M3277">
            <v>6000</v>
          </cell>
          <cell r="N3277">
            <v>2.2799999999999998</v>
          </cell>
          <cell r="O3277" t="str">
            <v>SEMANAL</v>
          </cell>
          <cell r="P3277">
            <v>40522</v>
          </cell>
        </row>
        <row r="3278">
          <cell r="B3278">
            <v>3384</v>
          </cell>
          <cell r="C3278"/>
          <cell r="D3278" t="str">
            <v>D</v>
          </cell>
          <cell r="E3278" t="str">
            <v>LIQUIDADO</v>
          </cell>
          <cell r="F3278"/>
          <cell r="G3278" t="str">
            <v>PERSONAL</v>
          </cell>
          <cell r="H3278" t="str">
            <v>Marcela Lopez Munoz</v>
          </cell>
          <cell r="I3278"/>
          <cell r="J3278" t="str">
            <v>BERTHA PATRICIA</v>
          </cell>
          <cell r="K3278" t="str">
            <v>RAMOS</v>
          </cell>
          <cell r="L3278" t="str">
            <v>LOPEZ</v>
          </cell>
          <cell r="M3278">
            <v>18000</v>
          </cell>
          <cell r="N3278">
            <v>2.04</v>
          </cell>
          <cell r="O3278" t="str">
            <v>SEMANAL</v>
          </cell>
          <cell r="P3278">
            <v>40522</v>
          </cell>
        </row>
        <row r="3279">
          <cell r="B3279">
            <v>3385</v>
          </cell>
          <cell r="C3279"/>
          <cell r="D3279" t="str">
            <v>C</v>
          </cell>
          <cell r="E3279" t="str">
            <v>LIQUIDADO</v>
          </cell>
          <cell r="F3279"/>
          <cell r="G3279" t="str">
            <v>PERSONAL</v>
          </cell>
          <cell r="H3279" t="str">
            <v>Marcela Lopez Munoz</v>
          </cell>
          <cell r="I3279"/>
          <cell r="J3279" t="str">
            <v>JULIAN</v>
          </cell>
          <cell r="K3279" t="str">
            <v>PEREZ</v>
          </cell>
          <cell r="L3279" t="str">
            <v>AVENDANO</v>
          </cell>
          <cell r="M3279">
            <v>8000</v>
          </cell>
          <cell r="N3279">
            <v>3.84</v>
          </cell>
          <cell r="O3279" t="str">
            <v>CATORCENAL</v>
          </cell>
          <cell r="P3279">
            <v>40522</v>
          </cell>
        </row>
        <row r="3280">
          <cell r="B3280">
            <v>3386</v>
          </cell>
          <cell r="C3280"/>
          <cell r="D3280" t="str">
            <v>A</v>
          </cell>
          <cell r="E3280" t="str">
            <v>LIQUIDADO</v>
          </cell>
          <cell r="F3280"/>
          <cell r="G3280" t="str">
            <v>PERSONAL</v>
          </cell>
          <cell r="H3280" t="str">
            <v>Marcela Lopez Munoz</v>
          </cell>
          <cell r="I3280"/>
          <cell r="J3280" t="str">
            <v>JOSE LUIS</v>
          </cell>
          <cell r="K3280" t="str">
            <v>GARCIA</v>
          </cell>
          <cell r="L3280" t="str">
            <v>BERRIO</v>
          </cell>
          <cell r="M3280">
            <v>4000</v>
          </cell>
          <cell r="N3280">
            <v>2.42</v>
          </cell>
          <cell r="O3280" t="str">
            <v>SEMANAL</v>
          </cell>
          <cell r="P3280">
            <v>40526</v>
          </cell>
        </row>
        <row r="3281">
          <cell r="B3281">
            <v>3387</v>
          </cell>
          <cell r="C3281"/>
          <cell r="D3281" t="str">
            <v>D</v>
          </cell>
          <cell r="E3281" t="str">
            <v>COBRANZA EXTERNA</v>
          </cell>
          <cell r="F3281"/>
          <cell r="G3281" t="str">
            <v>PERSONAL</v>
          </cell>
          <cell r="H3281" t="str">
            <v>Victoria Garcia Mejia</v>
          </cell>
          <cell r="I3281"/>
          <cell r="J3281" t="str">
            <v>ANTONIO</v>
          </cell>
          <cell r="K3281" t="str">
            <v>BERNAL</v>
          </cell>
          <cell r="L3281" t="str">
            <v>PONCE</v>
          </cell>
          <cell r="M3281">
            <v>20000</v>
          </cell>
          <cell r="N3281">
            <v>2.02</v>
          </cell>
          <cell r="O3281" t="str">
            <v>SEMANAL</v>
          </cell>
          <cell r="P3281">
            <v>40526</v>
          </cell>
        </row>
        <row r="3282">
          <cell r="B3282">
            <v>3388</v>
          </cell>
          <cell r="C3282"/>
          <cell r="D3282" t="str">
            <v>B</v>
          </cell>
          <cell r="E3282" t="str">
            <v>LIQUIDADO</v>
          </cell>
          <cell r="F3282"/>
          <cell r="G3282" t="str">
            <v>PERSONAL</v>
          </cell>
          <cell r="H3282" t="str">
            <v>Marcela Lopez Munoz</v>
          </cell>
          <cell r="I3282"/>
          <cell r="J3282" t="str">
            <v>KARLA EUNICE</v>
          </cell>
          <cell r="K3282" t="str">
            <v>MATA</v>
          </cell>
          <cell r="L3282" t="str">
            <v>SUAREZ</v>
          </cell>
          <cell r="M3282">
            <v>13000</v>
          </cell>
          <cell r="N3282">
            <v>2.08</v>
          </cell>
          <cell r="O3282" t="str">
            <v>SEMANAL</v>
          </cell>
          <cell r="P3282">
            <v>40526</v>
          </cell>
        </row>
        <row r="3283">
          <cell r="B3283">
            <v>3389</v>
          </cell>
          <cell r="C3283"/>
          <cell r="D3283" t="str">
            <v>A</v>
          </cell>
          <cell r="E3283" t="str">
            <v>LIQUIDADO</v>
          </cell>
          <cell r="F3283"/>
          <cell r="G3283" t="str">
            <v>PERSONAL</v>
          </cell>
          <cell r="H3283" t="str">
            <v>Marcela Lopez Munoz</v>
          </cell>
          <cell r="I3283"/>
          <cell r="J3283" t="str">
            <v>MARIA DEL ROSARIO</v>
          </cell>
          <cell r="K3283" t="str">
            <v>ISLAS</v>
          </cell>
          <cell r="L3283" t="str">
            <v>BADILLO</v>
          </cell>
          <cell r="M3283">
            <v>5000</v>
          </cell>
          <cell r="N3283">
            <v>2.33</v>
          </cell>
          <cell r="O3283" t="str">
            <v>SEMANAL</v>
          </cell>
          <cell r="P3283">
            <v>40526</v>
          </cell>
        </row>
        <row r="3284">
          <cell r="B3284">
            <v>3390</v>
          </cell>
          <cell r="C3284"/>
          <cell r="D3284" t="str">
            <v>B</v>
          </cell>
          <cell r="E3284" t="str">
            <v>LIQUIDADO</v>
          </cell>
          <cell r="F3284"/>
          <cell r="G3284" t="str">
            <v>PERSONAL</v>
          </cell>
          <cell r="H3284" t="str">
            <v>Marcela Lopez Munoz</v>
          </cell>
          <cell r="I3284"/>
          <cell r="J3284" t="str">
            <v>ELIZABETH</v>
          </cell>
          <cell r="K3284" t="str">
            <v>GALVAN</v>
          </cell>
          <cell r="L3284" t="str">
            <v>AVILA</v>
          </cell>
          <cell r="M3284">
            <v>10000</v>
          </cell>
          <cell r="N3284">
            <v>2.17</v>
          </cell>
          <cell r="O3284" t="str">
            <v>SEMANAL</v>
          </cell>
          <cell r="P3284">
            <v>40526</v>
          </cell>
        </row>
        <row r="3285">
          <cell r="B3285">
            <v>3391</v>
          </cell>
          <cell r="C3285"/>
          <cell r="D3285" t="str">
            <v>B</v>
          </cell>
          <cell r="E3285" t="str">
            <v>LIQUIDADO</v>
          </cell>
          <cell r="F3285"/>
          <cell r="G3285" t="str">
            <v>PERSONAL</v>
          </cell>
          <cell r="H3285" t="str">
            <v>Marcela Lopez Munoz</v>
          </cell>
          <cell r="I3285"/>
          <cell r="J3285" t="str">
            <v>EMILIANO</v>
          </cell>
          <cell r="K3285" t="str">
            <v>MIRELES</v>
          </cell>
          <cell r="L3285" t="str">
            <v>GONZALEZ</v>
          </cell>
          <cell r="M3285">
            <v>25000</v>
          </cell>
          <cell r="N3285">
            <v>1.77</v>
          </cell>
          <cell r="O3285" t="str">
            <v>SEMANAL</v>
          </cell>
          <cell r="P3285">
            <v>40526</v>
          </cell>
        </row>
        <row r="3286">
          <cell r="B3286">
            <v>3392</v>
          </cell>
          <cell r="C3286"/>
          <cell r="D3286" t="str">
            <v>D</v>
          </cell>
          <cell r="E3286" t="str">
            <v>COBRANZA EXTERNA</v>
          </cell>
          <cell r="F3286"/>
          <cell r="G3286" t="str">
            <v>PERSONAL</v>
          </cell>
          <cell r="H3286" t="str">
            <v>Marcela Lopez Munoz</v>
          </cell>
          <cell r="I3286"/>
          <cell r="J3286" t="str">
            <v>PATRICIA</v>
          </cell>
          <cell r="K3286" t="str">
            <v>CORONEL</v>
          </cell>
          <cell r="L3286" t="str">
            <v>MARIANO</v>
          </cell>
          <cell r="M3286">
            <v>15000</v>
          </cell>
          <cell r="N3286">
            <v>4.4400000000000004</v>
          </cell>
          <cell r="O3286" t="str">
            <v>QUINCENAL</v>
          </cell>
          <cell r="P3286">
            <v>40526</v>
          </cell>
        </row>
        <row r="3287">
          <cell r="B3287">
            <v>3393</v>
          </cell>
          <cell r="C3287"/>
          <cell r="D3287" t="str">
            <v>B</v>
          </cell>
          <cell r="E3287" t="str">
            <v>LIQUIDADO</v>
          </cell>
          <cell r="F3287"/>
          <cell r="G3287" t="str">
            <v>PERSONAL</v>
          </cell>
          <cell r="H3287" t="str">
            <v>Marcela Lopez Munoz</v>
          </cell>
          <cell r="I3287"/>
          <cell r="J3287" t="str">
            <v>FLORENTINO</v>
          </cell>
          <cell r="K3287" t="str">
            <v>LUGO</v>
          </cell>
          <cell r="L3287" t="str">
            <v>BENITEZ</v>
          </cell>
          <cell r="M3287">
            <v>4000</v>
          </cell>
          <cell r="N3287">
            <v>2.42</v>
          </cell>
          <cell r="O3287" t="str">
            <v>SEMANAL</v>
          </cell>
          <cell r="P3287">
            <v>40526</v>
          </cell>
        </row>
        <row r="3288">
          <cell r="B3288">
            <v>3394</v>
          </cell>
          <cell r="C3288"/>
          <cell r="D3288" t="str">
            <v>B</v>
          </cell>
          <cell r="E3288" t="str">
            <v>LIQUIDADO</v>
          </cell>
          <cell r="F3288"/>
          <cell r="G3288" t="str">
            <v>PERSONAL</v>
          </cell>
          <cell r="H3288" t="str">
            <v>Marcela Lopez Munoz</v>
          </cell>
          <cell r="I3288"/>
          <cell r="J3288" t="str">
            <v>LEONOR</v>
          </cell>
          <cell r="K3288" t="str">
            <v>SANCHEZ</v>
          </cell>
          <cell r="L3288" t="str">
            <v>EUGENIO</v>
          </cell>
          <cell r="M3288">
            <v>8000</v>
          </cell>
          <cell r="N3288">
            <v>2.21</v>
          </cell>
          <cell r="O3288" t="str">
            <v>SEMANAL</v>
          </cell>
          <cell r="P3288">
            <v>40526</v>
          </cell>
        </row>
        <row r="3289">
          <cell r="B3289">
            <v>3395</v>
          </cell>
          <cell r="C3289"/>
          <cell r="D3289" t="str">
            <v>B</v>
          </cell>
          <cell r="E3289" t="str">
            <v>LIQUIDADO</v>
          </cell>
          <cell r="F3289"/>
          <cell r="G3289" t="str">
            <v>PERSONAL</v>
          </cell>
          <cell r="H3289" t="str">
            <v>Marcela Lopez Munoz</v>
          </cell>
          <cell r="I3289"/>
          <cell r="J3289" t="str">
            <v>ABEL</v>
          </cell>
          <cell r="K3289" t="str">
            <v>RODRIGUEZ</v>
          </cell>
          <cell r="L3289" t="str">
            <v>ARELLANO</v>
          </cell>
          <cell r="M3289">
            <v>6000</v>
          </cell>
          <cell r="N3289">
            <v>2.2799999999999998</v>
          </cell>
          <cell r="O3289" t="str">
            <v>SEMANAL</v>
          </cell>
          <cell r="P3289">
            <v>40526</v>
          </cell>
        </row>
        <row r="3290">
          <cell r="B3290">
            <v>3396</v>
          </cell>
          <cell r="C3290"/>
          <cell r="D3290" t="str">
            <v>C</v>
          </cell>
          <cell r="E3290" t="str">
            <v>LIQUIDADO</v>
          </cell>
          <cell r="F3290"/>
          <cell r="G3290" t="str">
            <v>PERSONAL</v>
          </cell>
          <cell r="H3290" t="str">
            <v>Marcela Lopez Munoz</v>
          </cell>
          <cell r="I3290"/>
          <cell r="J3290" t="str">
            <v>RITA</v>
          </cell>
          <cell r="K3290" t="str">
            <v>TRUJILLO</v>
          </cell>
          <cell r="L3290" t="str">
            <v>RANGEL</v>
          </cell>
          <cell r="M3290">
            <v>12000</v>
          </cell>
          <cell r="N3290">
            <v>2.08</v>
          </cell>
          <cell r="O3290" t="str">
            <v>SEMANAL</v>
          </cell>
          <cell r="P3290">
            <v>40526</v>
          </cell>
        </row>
        <row r="3291">
          <cell r="B3291">
            <v>3397</v>
          </cell>
          <cell r="C3291"/>
          <cell r="D3291" t="str">
            <v>C</v>
          </cell>
          <cell r="E3291" t="str">
            <v>LIQUIDADO</v>
          </cell>
          <cell r="F3291"/>
          <cell r="G3291" t="str">
            <v>PERSONAL</v>
          </cell>
          <cell r="H3291" t="str">
            <v>Marcela Lopez Munoz</v>
          </cell>
          <cell r="I3291"/>
          <cell r="J3291" t="str">
            <v>LOURDES</v>
          </cell>
          <cell r="K3291" t="str">
            <v>BRIONES</v>
          </cell>
          <cell r="L3291" t="str">
            <v>CALDERON</v>
          </cell>
          <cell r="M3291">
            <v>13000</v>
          </cell>
          <cell r="N3291">
            <v>2.08</v>
          </cell>
          <cell r="O3291" t="str">
            <v>SEMANAL</v>
          </cell>
          <cell r="P3291">
            <v>40526</v>
          </cell>
        </row>
        <row r="3292">
          <cell r="B3292">
            <v>3398</v>
          </cell>
          <cell r="C3292"/>
          <cell r="D3292" t="str">
            <v>B</v>
          </cell>
          <cell r="E3292" t="str">
            <v>LIQUIDADO</v>
          </cell>
          <cell r="F3292"/>
          <cell r="G3292" t="str">
            <v>PERSONAL</v>
          </cell>
          <cell r="H3292" t="str">
            <v>Angelica Tabares Lopez</v>
          </cell>
          <cell r="I3292"/>
          <cell r="J3292" t="str">
            <v>MARIA ANGELICA</v>
          </cell>
          <cell r="K3292" t="str">
            <v>JIMENEZ</v>
          </cell>
          <cell r="L3292" t="str">
            <v>FRANCISCO</v>
          </cell>
          <cell r="M3292">
            <v>4000</v>
          </cell>
          <cell r="N3292">
            <v>2.42</v>
          </cell>
          <cell r="O3292" t="str">
            <v>SEMANAL</v>
          </cell>
          <cell r="P3292">
            <v>40526</v>
          </cell>
        </row>
        <row r="3293">
          <cell r="B3293">
            <v>3399</v>
          </cell>
          <cell r="C3293"/>
          <cell r="D3293" t="str">
            <v>C</v>
          </cell>
          <cell r="E3293" t="str">
            <v>LIQUIDADO</v>
          </cell>
          <cell r="F3293"/>
          <cell r="G3293" t="str">
            <v>PERSONAL</v>
          </cell>
          <cell r="H3293" t="str">
            <v>Angelica Tabares Lopez</v>
          </cell>
          <cell r="I3293"/>
          <cell r="J3293" t="str">
            <v>TERESA</v>
          </cell>
          <cell r="K3293" t="str">
            <v>SIXTO</v>
          </cell>
          <cell r="L3293" t="str">
            <v>GIL</v>
          </cell>
          <cell r="M3293">
            <v>13000</v>
          </cell>
          <cell r="N3293">
            <v>2.08</v>
          </cell>
          <cell r="O3293" t="str">
            <v>SEMANAL</v>
          </cell>
          <cell r="P3293">
            <v>40526</v>
          </cell>
        </row>
        <row r="3294">
          <cell r="B3294">
            <v>3400</v>
          </cell>
          <cell r="C3294"/>
          <cell r="D3294" t="str">
            <v>B</v>
          </cell>
          <cell r="E3294" t="str">
            <v>LIQUIDADO</v>
          </cell>
          <cell r="F3294"/>
          <cell r="G3294" t="str">
            <v>PERSONAL</v>
          </cell>
          <cell r="H3294" t="str">
            <v>Administracion</v>
          </cell>
          <cell r="I3294"/>
          <cell r="J3294" t="str">
            <v>COMERCIALIZADORA</v>
          </cell>
          <cell r="K3294" t="str">
            <v>JARQUI</v>
          </cell>
          <cell r="L3294" t="str">
            <v>SA DE CV</v>
          </cell>
          <cell r="M3294">
            <v>100000</v>
          </cell>
          <cell r="N3294">
            <v>3.1</v>
          </cell>
          <cell r="O3294" t="str">
            <v>MENSUAL</v>
          </cell>
          <cell r="P3294">
            <v>40526</v>
          </cell>
        </row>
        <row r="3295">
          <cell r="B3295">
            <v>3401</v>
          </cell>
          <cell r="C3295"/>
          <cell r="D3295" t="str">
            <v>A</v>
          </cell>
          <cell r="E3295" t="str">
            <v>LIQUIDADO</v>
          </cell>
          <cell r="F3295"/>
          <cell r="G3295" t="str">
            <v>PERSONAL</v>
          </cell>
          <cell r="H3295" t="str">
            <v>Monica Flores Mendoza (colima)</v>
          </cell>
          <cell r="I3295"/>
          <cell r="J3295" t="str">
            <v>YOLANDA</v>
          </cell>
          <cell r="K3295" t="str">
            <v>VIVEROS</v>
          </cell>
          <cell r="L3295" t="str">
            <v>HERNANDEZ</v>
          </cell>
          <cell r="M3295">
            <v>5000</v>
          </cell>
          <cell r="N3295">
            <v>2.35</v>
          </cell>
          <cell r="O3295" t="str">
            <v>SEMANAL</v>
          </cell>
          <cell r="P3295">
            <v>40526</v>
          </cell>
        </row>
        <row r="3296">
          <cell r="B3296">
            <v>3402</v>
          </cell>
          <cell r="C3296"/>
          <cell r="D3296" t="str">
            <v>A</v>
          </cell>
          <cell r="E3296" t="str">
            <v>LIQUIDADO</v>
          </cell>
          <cell r="F3296"/>
          <cell r="G3296" t="str">
            <v>PERSONAL</v>
          </cell>
          <cell r="H3296" t="str">
            <v>Monica Flores Mendoza (colima)</v>
          </cell>
          <cell r="I3296"/>
          <cell r="J3296" t="str">
            <v>MARIA DOLORES</v>
          </cell>
          <cell r="K3296" t="str">
            <v>GRAJEDA</v>
          </cell>
          <cell r="L3296" t="str">
            <v>VAZQUEZ</v>
          </cell>
          <cell r="M3296">
            <v>5000</v>
          </cell>
          <cell r="N3296">
            <v>2.35</v>
          </cell>
          <cell r="O3296" t="str">
            <v>SEMANAL</v>
          </cell>
          <cell r="P3296">
            <v>40526</v>
          </cell>
        </row>
        <row r="3297">
          <cell r="B3297">
            <v>3403</v>
          </cell>
          <cell r="C3297"/>
          <cell r="D3297" t="str">
            <v>B</v>
          </cell>
          <cell r="E3297" t="str">
            <v>LIQUIDADO</v>
          </cell>
          <cell r="F3297"/>
          <cell r="G3297" t="str">
            <v>PERSONAL</v>
          </cell>
          <cell r="H3297" t="str">
            <v>Josefina Ochoa</v>
          </cell>
          <cell r="I3297"/>
          <cell r="J3297" t="str">
            <v>JOSE ADRIAN</v>
          </cell>
          <cell r="K3297" t="str">
            <v>ESCOTO</v>
          </cell>
          <cell r="L3297" t="str">
            <v>PADILLA</v>
          </cell>
          <cell r="M3297">
            <v>6000</v>
          </cell>
          <cell r="N3297">
            <v>1.98</v>
          </cell>
          <cell r="O3297" t="str">
            <v>SEMANAL</v>
          </cell>
          <cell r="P3297">
            <v>40527</v>
          </cell>
        </row>
        <row r="3298">
          <cell r="B3298">
            <v>3404</v>
          </cell>
          <cell r="C3298"/>
          <cell r="D3298" t="str">
            <v>D</v>
          </cell>
          <cell r="E3298" t="str">
            <v>LIQUIDADO</v>
          </cell>
          <cell r="F3298"/>
          <cell r="G3298" t="str">
            <v>PERSONAL</v>
          </cell>
          <cell r="H3298" t="str">
            <v>Marcela Lopez Munoz</v>
          </cell>
          <cell r="I3298"/>
          <cell r="J3298" t="str">
            <v>ISRAEL</v>
          </cell>
          <cell r="K3298" t="str">
            <v>AREVALO</v>
          </cell>
          <cell r="L3298" t="str">
            <v>LUNA</v>
          </cell>
          <cell r="M3298">
            <v>12000</v>
          </cell>
          <cell r="N3298">
            <v>3.92</v>
          </cell>
          <cell r="O3298" t="str">
            <v>QUINCENAL</v>
          </cell>
          <cell r="P3298">
            <v>40527</v>
          </cell>
        </row>
        <row r="3299">
          <cell r="B3299">
            <v>3405</v>
          </cell>
          <cell r="C3299"/>
          <cell r="D3299" t="str">
            <v>D</v>
          </cell>
          <cell r="E3299" t="str">
            <v>INCOBRABLE</v>
          </cell>
          <cell r="F3299"/>
          <cell r="G3299" t="str">
            <v>PERSONAL</v>
          </cell>
          <cell r="H3299" t="str">
            <v>Josefina Ochoa</v>
          </cell>
          <cell r="I3299"/>
          <cell r="J3299" t="str">
            <v>NANCY</v>
          </cell>
          <cell r="K3299" t="str">
            <v>ESPINOSA</v>
          </cell>
          <cell r="L3299" t="str">
            <v>LOPEZ</v>
          </cell>
          <cell r="M3299">
            <v>8000</v>
          </cell>
          <cell r="N3299">
            <v>2.21</v>
          </cell>
          <cell r="O3299" t="str">
            <v>SEMANAL</v>
          </cell>
          <cell r="P3299">
            <v>40527</v>
          </cell>
        </row>
        <row r="3300">
          <cell r="B3300">
            <v>3406</v>
          </cell>
          <cell r="C3300"/>
          <cell r="D3300" t="str">
            <v>A</v>
          </cell>
          <cell r="E3300" t="str">
            <v>LIQUIDADO</v>
          </cell>
          <cell r="F3300"/>
          <cell r="G3300" t="str">
            <v>PERSONAL</v>
          </cell>
          <cell r="H3300" t="str">
            <v>Angelica Tabares Lopez</v>
          </cell>
          <cell r="I3300"/>
          <cell r="J3300" t="str">
            <v>REYES</v>
          </cell>
          <cell r="K3300" t="str">
            <v>CRUZ</v>
          </cell>
          <cell r="L3300" t="str">
            <v>RIVERA</v>
          </cell>
          <cell r="M3300">
            <v>5000</v>
          </cell>
          <cell r="N3300">
            <v>2.35</v>
          </cell>
          <cell r="O3300" t="str">
            <v>SEMANAL</v>
          </cell>
          <cell r="P3300">
            <v>40527</v>
          </cell>
        </row>
        <row r="3301">
          <cell r="B3301">
            <v>3407</v>
          </cell>
          <cell r="C3301"/>
          <cell r="D3301" t="str">
            <v>A</v>
          </cell>
          <cell r="E3301" t="str">
            <v>LIQUIDADO</v>
          </cell>
          <cell r="F3301"/>
          <cell r="G3301" t="str">
            <v>PERSONAL</v>
          </cell>
          <cell r="H3301" t="str">
            <v>Monica Flores Mendoza (colima)</v>
          </cell>
          <cell r="I3301"/>
          <cell r="J3301" t="str">
            <v>MA DEL CARMEN</v>
          </cell>
          <cell r="K3301" t="str">
            <v>ROSAS</v>
          </cell>
          <cell r="L3301" t="str">
            <v>VAZQUEZ</v>
          </cell>
          <cell r="M3301">
            <v>13000</v>
          </cell>
          <cell r="N3301">
            <v>2.08</v>
          </cell>
          <cell r="O3301" t="str">
            <v>SEMANAL</v>
          </cell>
          <cell r="P3301">
            <v>40527</v>
          </cell>
        </row>
        <row r="3302">
          <cell r="B3302">
            <v>3408</v>
          </cell>
          <cell r="C3302"/>
          <cell r="D3302" t="str">
            <v>B</v>
          </cell>
          <cell r="E3302" t="str">
            <v>LIQUIDADO</v>
          </cell>
          <cell r="F3302"/>
          <cell r="G3302" t="str">
            <v>PERSONAL</v>
          </cell>
          <cell r="H3302" t="str">
            <v>Angelica Tabares Lopez</v>
          </cell>
          <cell r="I3302"/>
          <cell r="J3302" t="str">
            <v>CIRIA</v>
          </cell>
          <cell r="K3302" t="str">
            <v>PAULINO</v>
          </cell>
          <cell r="L3302" t="str">
            <v>FRANCISCO</v>
          </cell>
          <cell r="M3302">
            <v>4000</v>
          </cell>
          <cell r="N3302">
            <v>2.42</v>
          </cell>
          <cell r="O3302" t="str">
            <v>SEMANAL</v>
          </cell>
          <cell r="P3302">
            <v>40527</v>
          </cell>
        </row>
        <row r="3303">
          <cell r="B3303">
            <v>3409</v>
          </cell>
          <cell r="C3303"/>
          <cell r="D3303" t="str">
            <v>A</v>
          </cell>
          <cell r="E3303" t="str">
            <v>LIQUIDADO</v>
          </cell>
          <cell r="F3303"/>
          <cell r="G3303" t="str">
            <v>PERSONAL</v>
          </cell>
          <cell r="H3303" t="str">
            <v>Angelica Tabares Lopez</v>
          </cell>
          <cell r="I3303"/>
          <cell r="J3303" t="str">
            <v>CIRA</v>
          </cell>
          <cell r="K3303" t="str">
            <v>MENDOZA</v>
          </cell>
          <cell r="L3303" t="str">
            <v>VAZQUEZ</v>
          </cell>
          <cell r="M3303">
            <v>12000</v>
          </cell>
          <cell r="N3303">
            <v>2.25</v>
          </cell>
          <cell r="O3303" t="str">
            <v>SEMANAL</v>
          </cell>
          <cell r="P3303">
            <v>40527</v>
          </cell>
        </row>
        <row r="3304">
          <cell r="B3304">
            <v>3410</v>
          </cell>
          <cell r="C3304"/>
          <cell r="D3304" t="str">
            <v>C</v>
          </cell>
          <cell r="E3304" t="str">
            <v>LIQUIDADO</v>
          </cell>
          <cell r="F3304"/>
          <cell r="G3304" t="str">
            <v>PERSONAL</v>
          </cell>
          <cell r="H3304" t="str">
            <v>Marcela Lopez Munoz</v>
          </cell>
          <cell r="I3304"/>
          <cell r="J3304" t="str">
            <v>MAGDALENA</v>
          </cell>
          <cell r="K3304" t="str">
            <v>REYES</v>
          </cell>
          <cell r="L3304" t="str">
            <v>PONCIANO</v>
          </cell>
          <cell r="M3304">
            <v>8000</v>
          </cell>
          <cell r="N3304">
            <v>2.21</v>
          </cell>
          <cell r="O3304" t="str">
            <v>SEMANAL</v>
          </cell>
          <cell r="P3304">
            <v>40528</v>
          </cell>
        </row>
        <row r="3305">
          <cell r="B3305">
            <v>3411</v>
          </cell>
          <cell r="C3305"/>
          <cell r="D3305" t="str">
            <v>B</v>
          </cell>
          <cell r="E3305" t="str">
            <v>LIQUIDADO</v>
          </cell>
          <cell r="F3305"/>
          <cell r="G3305" t="str">
            <v>PERSONAL</v>
          </cell>
          <cell r="H3305" t="str">
            <v>Marcela Lopez Munoz</v>
          </cell>
          <cell r="I3305"/>
          <cell r="J3305" t="str">
            <v>OBDULIA ITANDEHUI PALOMA</v>
          </cell>
          <cell r="K3305" t="str">
            <v>GRANADOS</v>
          </cell>
          <cell r="L3305" t="str">
            <v>CRUZ</v>
          </cell>
          <cell r="M3305">
            <v>3000</v>
          </cell>
          <cell r="N3305">
            <v>2.59</v>
          </cell>
          <cell r="O3305" t="str">
            <v>SEMANAL</v>
          </cell>
          <cell r="P3305">
            <v>40529</v>
          </cell>
        </row>
        <row r="3306">
          <cell r="B3306">
            <v>3412</v>
          </cell>
          <cell r="C3306"/>
          <cell r="D3306" t="str">
            <v>D</v>
          </cell>
          <cell r="E3306" t="str">
            <v>LIQUIDADO</v>
          </cell>
          <cell r="F3306"/>
          <cell r="G3306" t="str">
            <v>PERSONAL</v>
          </cell>
          <cell r="H3306" t="str">
            <v>Marcela Lopez Munoz</v>
          </cell>
          <cell r="I3306"/>
          <cell r="J3306" t="str">
            <v>MARIA DEL REFUGIO</v>
          </cell>
          <cell r="K3306" t="str">
            <v>CAMACHO</v>
          </cell>
          <cell r="L3306" t="str">
            <v>ROQUE</v>
          </cell>
          <cell r="M3306">
            <v>8000</v>
          </cell>
          <cell r="N3306">
            <v>4.76</v>
          </cell>
          <cell r="O3306" t="str">
            <v>QUINCENAL</v>
          </cell>
          <cell r="P3306">
            <v>40529</v>
          </cell>
        </row>
        <row r="3307">
          <cell r="B3307">
            <v>3413</v>
          </cell>
          <cell r="C3307"/>
          <cell r="D3307" t="str">
            <v>C</v>
          </cell>
          <cell r="E3307" t="str">
            <v>LIQUIDADO</v>
          </cell>
          <cell r="F3307"/>
          <cell r="G3307" t="str">
            <v>PERSONAL</v>
          </cell>
          <cell r="H3307" t="str">
            <v>Marcela Lopez Munoz</v>
          </cell>
          <cell r="I3307"/>
          <cell r="J3307" t="str">
            <v>PERLA</v>
          </cell>
          <cell r="K3307" t="str">
            <v>GUTIERREZ</v>
          </cell>
          <cell r="L3307" t="str">
            <v>SOSA</v>
          </cell>
          <cell r="M3307">
            <v>15000</v>
          </cell>
          <cell r="N3307">
            <v>1.8</v>
          </cell>
          <cell r="O3307" t="str">
            <v>SEMANAL</v>
          </cell>
          <cell r="P3307">
            <v>40529</v>
          </cell>
        </row>
        <row r="3308">
          <cell r="B3308">
            <v>3415</v>
          </cell>
          <cell r="C3308"/>
          <cell r="D3308" t="str">
            <v>D</v>
          </cell>
          <cell r="E3308" t="str">
            <v>LIQUIDADO</v>
          </cell>
          <cell r="F3308"/>
          <cell r="G3308" t="str">
            <v>PERSONAL</v>
          </cell>
          <cell r="H3308" t="str">
            <v>Marcela Lopez Munoz</v>
          </cell>
          <cell r="I3308"/>
          <cell r="J3308" t="str">
            <v>HECTOR ARTURO</v>
          </cell>
          <cell r="K3308" t="str">
            <v>JUAREZ</v>
          </cell>
          <cell r="L3308" t="str">
            <v>LOPEZ</v>
          </cell>
          <cell r="M3308">
            <v>15000</v>
          </cell>
          <cell r="N3308">
            <v>2.06</v>
          </cell>
          <cell r="O3308" t="str">
            <v>SEMANAL</v>
          </cell>
          <cell r="P3308">
            <v>40529</v>
          </cell>
        </row>
        <row r="3309">
          <cell r="B3309">
            <v>3416</v>
          </cell>
          <cell r="C3309"/>
          <cell r="D3309" t="str">
            <v>D</v>
          </cell>
          <cell r="E3309" t="str">
            <v>LIQUIDADO</v>
          </cell>
          <cell r="F3309"/>
          <cell r="G3309" t="str">
            <v>PERSONAL</v>
          </cell>
          <cell r="H3309" t="str">
            <v>Marcela Lopez Munoz</v>
          </cell>
          <cell r="I3309"/>
          <cell r="J3309" t="str">
            <v>ANDRES</v>
          </cell>
          <cell r="K3309" t="str">
            <v>RUIZ</v>
          </cell>
          <cell r="L3309" t="str">
            <v>TREJO</v>
          </cell>
          <cell r="M3309">
            <v>3000</v>
          </cell>
          <cell r="N3309">
            <v>2.59</v>
          </cell>
          <cell r="O3309" t="str">
            <v>SEMANAL</v>
          </cell>
          <cell r="P3309">
            <v>40529</v>
          </cell>
        </row>
        <row r="3310">
          <cell r="B3310">
            <v>3417</v>
          </cell>
          <cell r="C3310"/>
          <cell r="D3310" t="str">
            <v>B</v>
          </cell>
          <cell r="E3310" t="str">
            <v>LIQUIDADO</v>
          </cell>
          <cell r="F3310"/>
          <cell r="G3310" t="str">
            <v>PERSONAL</v>
          </cell>
          <cell r="H3310" t="str">
            <v>Marcela Lopez Munoz</v>
          </cell>
          <cell r="I3310"/>
          <cell r="J3310" t="str">
            <v>MIRNA</v>
          </cell>
          <cell r="K3310" t="str">
            <v>ROQUE</v>
          </cell>
          <cell r="L3310" t="str">
            <v>MENDOZA</v>
          </cell>
          <cell r="M3310">
            <v>6000</v>
          </cell>
          <cell r="N3310">
            <v>2.2799999999999998</v>
          </cell>
          <cell r="O3310" t="str">
            <v>SEMANAL</v>
          </cell>
          <cell r="P3310">
            <v>40529</v>
          </cell>
        </row>
        <row r="3311">
          <cell r="B3311">
            <v>3418</v>
          </cell>
          <cell r="C3311"/>
          <cell r="D3311" t="str">
            <v>D</v>
          </cell>
          <cell r="E3311" t="str">
            <v>LIQUIDADO</v>
          </cell>
          <cell r="F3311"/>
          <cell r="G3311" t="str">
            <v>PERSONAL</v>
          </cell>
          <cell r="H3311" t="str">
            <v>Marcela Lopez Munoz</v>
          </cell>
          <cell r="I3311"/>
          <cell r="J3311" t="str">
            <v>MARIA ELENA</v>
          </cell>
          <cell r="K3311" t="str">
            <v>ROCHA</v>
          </cell>
          <cell r="L3311" t="str">
            <v>TOLEDO</v>
          </cell>
          <cell r="M3311">
            <v>11000</v>
          </cell>
          <cell r="N3311">
            <v>2.09</v>
          </cell>
          <cell r="O3311" t="str">
            <v>SEMANAL</v>
          </cell>
          <cell r="P3311">
            <v>40529</v>
          </cell>
        </row>
        <row r="3312">
          <cell r="B3312">
            <v>3419</v>
          </cell>
          <cell r="C3312"/>
          <cell r="D3312" t="str">
            <v>A</v>
          </cell>
          <cell r="E3312" t="str">
            <v>LIQUIDADO</v>
          </cell>
          <cell r="F3312"/>
          <cell r="G3312" t="str">
            <v>PERSONAL</v>
          </cell>
          <cell r="H3312" t="str">
            <v>Marcela Lopez Munoz</v>
          </cell>
          <cell r="I3312"/>
          <cell r="J3312" t="str">
            <v>ROSALBA</v>
          </cell>
          <cell r="K3312" t="str">
            <v>GOMEZ</v>
          </cell>
          <cell r="L3312" t="str">
            <v>RAMIREZ</v>
          </cell>
          <cell r="M3312">
            <v>7000</v>
          </cell>
          <cell r="N3312">
            <v>2.25</v>
          </cell>
          <cell r="O3312" t="str">
            <v>SEMANAL</v>
          </cell>
          <cell r="P3312">
            <v>40529</v>
          </cell>
        </row>
        <row r="3313">
          <cell r="B3313">
            <v>3420</v>
          </cell>
          <cell r="C3313"/>
          <cell r="D3313" t="str">
            <v>C</v>
          </cell>
          <cell r="E3313" t="str">
            <v>LIQUIDADO</v>
          </cell>
          <cell r="F3313"/>
          <cell r="G3313" t="str">
            <v>PERSONAL</v>
          </cell>
          <cell r="H3313" t="str">
            <v>Monica Flores Mendoza (colima)</v>
          </cell>
          <cell r="I3313"/>
          <cell r="J3313" t="str">
            <v>ENRIQUE</v>
          </cell>
          <cell r="K3313" t="str">
            <v>FLORES</v>
          </cell>
          <cell r="L3313" t="str">
            <v>GARCIA</v>
          </cell>
          <cell r="M3313">
            <v>10000</v>
          </cell>
          <cell r="N3313">
            <v>2.17</v>
          </cell>
          <cell r="O3313" t="str">
            <v>SEMANAL</v>
          </cell>
          <cell r="P3313">
            <v>40529</v>
          </cell>
        </row>
        <row r="3314">
          <cell r="B3314">
            <v>3421</v>
          </cell>
          <cell r="C3314"/>
          <cell r="D3314" t="str">
            <v>D</v>
          </cell>
          <cell r="E3314" t="str">
            <v>LIQUIDADO</v>
          </cell>
          <cell r="F3314"/>
          <cell r="G3314" t="str">
            <v>PERSONAL</v>
          </cell>
          <cell r="H3314" t="str">
            <v>Monica Flores Mendoza (colima)</v>
          </cell>
          <cell r="I3314"/>
          <cell r="J3314" t="str">
            <v>ALEJANDRA</v>
          </cell>
          <cell r="K3314" t="str">
            <v>MUNGUIA</v>
          </cell>
          <cell r="L3314" t="str">
            <v>LUCATERO</v>
          </cell>
          <cell r="M3314">
            <v>20000</v>
          </cell>
          <cell r="N3314">
            <v>2.02</v>
          </cell>
          <cell r="O3314" t="str">
            <v>SEMANAL</v>
          </cell>
          <cell r="P3314">
            <v>40529</v>
          </cell>
        </row>
        <row r="3315">
          <cell r="B3315">
            <v>3422</v>
          </cell>
          <cell r="C3315"/>
          <cell r="D3315" t="str">
            <v>B</v>
          </cell>
          <cell r="E3315" t="str">
            <v>LIQUIDADO</v>
          </cell>
          <cell r="F3315"/>
          <cell r="G3315" t="str">
            <v>PERSONAL</v>
          </cell>
          <cell r="H3315" t="str">
            <v>Marcela Lopez Munoz</v>
          </cell>
          <cell r="I3315"/>
          <cell r="J3315" t="str">
            <v>ALEJANDRO</v>
          </cell>
          <cell r="K3315" t="str">
            <v>SANTIAGO</v>
          </cell>
          <cell r="L3315" t="str">
            <v>REYES</v>
          </cell>
          <cell r="M3315">
            <v>8000</v>
          </cell>
          <cell r="N3315">
            <v>2.21</v>
          </cell>
          <cell r="O3315" t="str">
            <v>SEMANAL</v>
          </cell>
          <cell r="P3315">
            <v>40532</v>
          </cell>
        </row>
        <row r="3316">
          <cell r="B3316">
            <v>3423</v>
          </cell>
          <cell r="C3316"/>
          <cell r="D3316" t="str">
            <v>A</v>
          </cell>
          <cell r="E3316" t="str">
            <v>LIQUIDADO</v>
          </cell>
          <cell r="F3316"/>
          <cell r="G3316" t="str">
            <v>PERSONAL</v>
          </cell>
          <cell r="H3316" t="str">
            <v>Marcela Lopez Munoz</v>
          </cell>
          <cell r="I3316"/>
          <cell r="J3316" t="str">
            <v>NICOLAS</v>
          </cell>
          <cell r="K3316" t="str">
            <v>LARA</v>
          </cell>
          <cell r="L3316" t="str">
            <v>SOLIS</v>
          </cell>
          <cell r="M3316">
            <v>5000</v>
          </cell>
          <cell r="N3316">
            <v>2.35</v>
          </cell>
          <cell r="O3316" t="str">
            <v>SEMANAL</v>
          </cell>
          <cell r="P3316">
            <v>40532</v>
          </cell>
        </row>
        <row r="3317">
          <cell r="B3317">
            <v>3424</v>
          </cell>
          <cell r="C3317"/>
          <cell r="D3317" t="str">
            <v>B</v>
          </cell>
          <cell r="E3317" t="str">
            <v>LIQUIDADO</v>
          </cell>
          <cell r="F3317"/>
          <cell r="G3317" t="str">
            <v>PERSONAL</v>
          </cell>
          <cell r="H3317" t="str">
            <v>Josefina Ochoa</v>
          </cell>
          <cell r="I3317"/>
          <cell r="J3317" t="str">
            <v>MARIA DEL CARMEN</v>
          </cell>
          <cell r="K3317" t="str">
            <v>SALCEDO</v>
          </cell>
          <cell r="L3317" t="str">
            <v>MERCADO</v>
          </cell>
          <cell r="M3317">
            <v>13000</v>
          </cell>
          <cell r="N3317">
            <v>2.08</v>
          </cell>
          <cell r="O3317" t="str">
            <v>SEMANAL</v>
          </cell>
          <cell r="P3317">
            <v>40532</v>
          </cell>
        </row>
        <row r="3318">
          <cell r="B3318">
            <v>3425</v>
          </cell>
          <cell r="C3318"/>
          <cell r="D3318" t="str">
            <v>D</v>
          </cell>
          <cell r="E3318" t="str">
            <v>LIQUIDADO</v>
          </cell>
          <cell r="F3318"/>
          <cell r="G3318" t="str">
            <v>PERSONAL</v>
          </cell>
          <cell r="H3318" t="str">
            <v>Marcela Lopez Munoz</v>
          </cell>
          <cell r="I3318"/>
          <cell r="J3318" t="str">
            <v>JOSEFA</v>
          </cell>
          <cell r="K3318" t="str">
            <v>FLORES</v>
          </cell>
          <cell r="L3318" t="str">
            <v>PADILLA</v>
          </cell>
          <cell r="M3318">
            <v>10000</v>
          </cell>
          <cell r="N3318">
            <v>1.89</v>
          </cell>
          <cell r="O3318" t="str">
            <v>SEMANAL</v>
          </cell>
          <cell r="P3318">
            <v>40532</v>
          </cell>
        </row>
        <row r="3319">
          <cell r="B3319">
            <v>3426</v>
          </cell>
          <cell r="C3319"/>
          <cell r="D3319" t="str">
            <v>B</v>
          </cell>
          <cell r="E3319" t="str">
            <v>LIQUIDADO</v>
          </cell>
          <cell r="F3319"/>
          <cell r="G3319" t="str">
            <v>PERSONAL</v>
          </cell>
          <cell r="H3319" t="str">
            <v>Marcela Lopez Munoz</v>
          </cell>
          <cell r="I3319"/>
          <cell r="J3319" t="str">
            <v>MARGARITA</v>
          </cell>
          <cell r="K3319" t="str">
            <v>GOMEZ</v>
          </cell>
          <cell r="L3319" t="str">
            <v>TORIZ</v>
          </cell>
          <cell r="M3319">
            <v>9000</v>
          </cell>
          <cell r="N3319">
            <v>4.72</v>
          </cell>
          <cell r="O3319" t="str">
            <v>QUINCENAL</v>
          </cell>
          <cell r="P3319">
            <v>40532</v>
          </cell>
        </row>
        <row r="3320">
          <cell r="B3320">
            <v>3427</v>
          </cell>
          <cell r="C3320"/>
          <cell r="D3320" t="str">
            <v>B</v>
          </cell>
          <cell r="E3320" t="str">
            <v>LIQUIDADO</v>
          </cell>
          <cell r="F3320"/>
          <cell r="G3320" t="str">
            <v>PERSONAL</v>
          </cell>
          <cell r="H3320" t="str">
            <v>Marcela Lopez Munoz</v>
          </cell>
          <cell r="I3320"/>
          <cell r="J3320" t="str">
            <v>ALVA</v>
          </cell>
          <cell r="K3320" t="str">
            <v>SERRANO</v>
          </cell>
          <cell r="L3320" t="str">
            <v>MACHORRO</v>
          </cell>
          <cell r="M3320">
            <v>7000</v>
          </cell>
          <cell r="N3320">
            <v>2.25</v>
          </cell>
          <cell r="O3320" t="str">
            <v>SEMANAL</v>
          </cell>
          <cell r="P3320">
            <v>40532</v>
          </cell>
        </row>
        <row r="3321">
          <cell r="B3321">
            <v>3428</v>
          </cell>
          <cell r="C3321"/>
          <cell r="D3321" t="str">
            <v>B</v>
          </cell>
          <cell r="E3321" t="str">
            <v>LIQUIDADO</v>
          </cell>
          <cell r="F3321"/>
          <cell r="G3321" t="str">
            <v>PERSONAL</v>
          </cell>
          <cell r="H3321" t="str">
            <v>Marcela Lopez Munoz</v>
          </cell>
          <cell r="I3321"/>
          <cell r="J3321" t="str">
            <v>MARIA DEL CARMEN</v>
          </cell>
          <cell r="K3321" t="str">
            <v>LOPEZ</v>
          </cell>
          <cell r="L3321" t="str">
            <v>MARTINEZ</v>
          </cell>
          <cell r="M3321">
            <v>25000</v>
          </cell>
          <cell r="N3321">
            <v>1.8</v>
          </cell>
          <cell r="O3321" t="str">
            <v>SEMANAL</v>
          </cell>
          <cell r="P3321">
            <v>40532</v>
          </cell>
        </row>
        <row r="3322">
          <cell r="B3322">
            <v>3429</v>
          </cell>
          <cell r="C3322"/>
          <cell r="D3322" t="str">
            <v>B</v>
          </cell>
          <cell r="E3322" t="str">
            <v>LIQUIDADO</v>
          </cell>
          <cell r="F3322"/>
          <cell r="G3322" t="str">
            <v>PERSONAL</v>
          </cell>
          <cell r="H3322" t="str">
            <v>Marcela Lopez Munoz</v>
          </cell>
          <cell r="I3322"/>
          <cell r="J3322" t="str">
            <v>MINERVA</v>
          </cell>
          <cell r="K3322" t="str">
            <v>GARCIA</v>
          </cell>
          <cell r="L3322" t="str">
            <v>TADEO</v>
          </cell>
          <cell r="M3322">
            <v>6500</v>
          </cell>
          <cell r="N3322">
            <v>2.2599999999999998</v>
          </cell>
          <cell r="O3322" t="str">
            <v>SEMANAL</v>
          </cell>
          <cell r="P3322">
            <v>40532</v>
          </cell>
        </row>
        <row r="3323">
          <cell r="B3323">
            <v>3430</v>
          </cell>
          <cell r="C3323"/>
          <cell r="D3323" t="str">
            <v>B</v>
          </cell>
          <cell r="E3323" t="str">
            <v>LIQUIDADO</v>
          </cell>
          <cell r="F3323"/>
          <cell r="G3323" t="str">
            <v>PERSONAL</v>
          </cell>
          <cell r="H3323" t="str">
            <v>Marcela Lopez Munoz</v>
          </cell>
          <cell r="I3323"/>
          <cell r="J3323" t="str">
            <v>LORENA</v>
          </cell>
          <cell r="K3323" t="str">
            <v>MARTINEZ</v>
          </cell>
          <cell r="L3323" t="str">
            <v>VELAZQUEZ</v>
          </cell>
          <cell r="M3323">
            <v>4500</v>
          </cell>
          <cell r="N3323">
            <v>1</v>
          </cell>
          <cell r="O3323" t="str">
            <v>CATORCENAL</v>
          </cell>
          <cell r="P3323">
            <v>40532</v>
          </cell>
        </row>
        <row r="3324">
          <cell r="B3324">
            <v>3431</v>
          </cell>
          <cell r="C3324"/>
          <cell r="D3324" t="str">
            <v>A</v>
          </cell>
          <cell r="E3324" t="str">
            <v>LIQUIDADO</v>
          </cell>
          <cell r="F3324"/>
          <cell r="G3324" t="str">
            <v>PERSONAL</v>
          </cell>
          <cell r="H3324" t="str">
            <v>Angelica Tabares Lopez</v>
          </cell>
          <cell r="I3324"/>
          <cell r="J3324" t="str">
            <v>JUSTINA</v>
          </cell>
          <cell r="K3324" t="str">
            <v>VILLEDA</v>
          </cell>
          <cell r="L3324" t="str">
            <v>MENDOZA</v>
          </cell>
          <cell r="M3324">
            <v>5000</v>
          </cell>
          <cell r="N3324">
            <v>2.35</v>
          </cell>
          <cell r="O3324" t="str">
            <v>SEMANAL</v>
          </cell>
          <cell r="P3324">
            <v>40532</v>
          </cell>
        </row>
        <row r="3325">
          <cell r="B3325">
            <v>3432</v>
          </cell>
          <cell r="C3325"/>
          <cell r="D3325" t="str">
            <v>D</v>
          </cell>
          <cell r="E3325" t="str">
            <v>LIQUIDADO</v>
          </cell>
          <cell r="F3325"/>
          <cell r="G3325" t="str">
            <v>PERSONAL</v>
          </cell>
          <cell r="H3325" t="str">
            <v>Angelica Tabares Lopez</v>
          </cell>
          <cell r="I3325"/>
          <cell r="J3325" t="str">
            <v>MARIA LORENZA</v>
          </cell>
          <cell r="K3325" t="str">
            <v>NONATO</v>
          </cell>
          <cell r="L3325" t="str">
            <v>SANCHEZ</v>
          </cell>
          <cell r="M3325">
            <v>12000</v>
          </cell>
          <cell r="N3325">
            <v>2.08</v>
          </cell>
          <cell r="O3325" t="str">
            <v>SEMANAL</v>
          </cell>
          <cell r="P3325">
            <v>40532</v>
          </cell>
        </row>
        <row r="3326">
          <cell r="B3326">
            <v>3433</v>
          </cell>
          <cell r="C3326"/>
          <cell r="D3326" t="str">
            <v>A</v>
          </cell>
          <cell r="E3326" t="str">
            <v>LIQUIDADO</v>
          </cell>
          <cell r="F3326"/>
          <cell r="G3326" t="str">
            <v>PERSONAL</v>
          </cell>
          <cell r="H3326" t="str">
            <v>Administracion</v>
          </cell>
          <cell r="I3326"/>
          <cell r="J3326" t="str">
            <v>ROBERTO BARUCH</v>
          </cell>
          <cell r="K3326" t="str">
            <v>PEREYRA</v>
          </cell>
          <cell r="L3326" t="str">
            <v>FERRO</v>
          </cell>
          <cell r="M3326">
            <v>5000</v>
          </cell>
          <cell r="N3326">
            <v>0.77500000000000002</v>
          </cell>
          <cell r="O3326" t="str">
            <v>CATORCENAL</v>
          </cell>
          <cell r="P3326">
            <v>40532</v>
          </cell>
        </row>
        <row r="3327">
          <cell r="B3327">
            <v>3434</v>
          </cell>
          <cell r="C3327"/>
          <cell r="D3327" t="str">
            <v>A</v>
          </cell>
          <cell r="E3327" t="str">
            <v>LIQUIDADO</v>
          </cell>
          <cell r="F3327"/>
          <cell r="G3327" t="str">
            <v>PERSONAL</v>
          </cell>
          <cell r="H3327" t="str">
            <v>Marcela Lopez Munoz</v>
          </cell>
          <cell r="I3327"/>
          <cell r="J3327" t="str">
            <v>VICTORIA</v>
          </cell>
          <cell r="K3327" t="str">
            <v>SALGADO</v>
          </cell>
          <cell r="L3327" t="str">
            <v>MARTINEZ</v>
          </cell>
          <cell r="M3327">
            <v>5000</v>
          </cell>
          <cell r="N3327">
            <v>2.35</v>
          </cell>
          <cell r="O3327" t="str">
            <v>SEMANAL</v>
          </cell>
          <cell r="P3327">
            <v>40532</v>
          </cell>
        </row>
        <row r="3328">
          <cell r="B3328">
            <v>3435</v>
          </cell>
          <cell r="C3328"/>
          <cell r="D3328" t="str">
            <v>C</v>
          </cell>
          <cell r="E3328" t="str">
            <v>LIQUIDADO</v>
          </cell>
          <cell r="F3328"/>
          <cell r="G3328" t="str">
            <v>PERSONAL</v>
          </cell>
          <cell r="H3328" t="str">
            <v>Marcela Lopez Munoz</v>
          </cell>
          <cell r="I3328"/>
          <cell r="J3328" t="str">
            <v>FERNANDO</v>
          </cell>
          <cell r="K3328" t="str">
            <v>SOTO</v>
          </cell>
          <cell r="L3328" t="str">
            <v>HURTADO</v>
          </cell>
          <cell r="M3328">
            <v>7000</v>
          </cell>
          <cell r="N3328">
            <v>2.25</v>
          </cell>
          <cell r="O3328" t="str">
            <v>SEMANAL</v>
          </cell>
          <cell r="P3328">
            <v>40532</v>
          </cell>
        </row>
        <row r="3329">
          <cell r="B3329">
            <v>3436</v>
          </cell>
          <cell r="C3329"/>
          <cell r="D3329" t="str">
            <v>B</v>
          </cell>
          <cell r="E3329" t="str">
            <v>LIQUIDADO</v>
          </cell>
          <cell r="F3329"/>
          <cell r="G3329" t="str">
            <v>PERSONAL</v>
          </cell>
          <cell r="H3329" t="str">
            <v>Angelica Tabares Lopez</v>
          </cell>
          <cell r="I3329"/>
          <cell r="J3329" t="str">
            <v>MARIA ELENA</v>
          </cell>
          <cell r="K3329" t="str">
            <v>ORTIZ</v>
          </cell>
          <cell r="L3329" t="str">
            <v>RODRIGUEZ</v>
          </cell>
          <cell r="M3329">
            <v>12000</v>
          </cell>
          <cell r="N3329">
            <v>2.08</v>
          </cell>
          <cell r="O3329" t="str">
            <v>SEMANAL</v>
          </cell>
          <cell r="P3329">
            <v>40533</v>
          </cell>
        </row>
        <row r="3330">
          <cell r="B3330">
            <v>3437</v>
          </cell>
          <cell r="C3330"/>
          <cell r="D3330" t="str">
            <v>C</v>
          </cell>
          <cell r="E3330" t="str">
            <v>LIQUIDADO</v>
          </cell>
          <cell r="F3330"/>
          <cell r="G3330" t="str">
            <v>PERSONAL</v>
          </cell>
          <cell r="H3330" t="str">
            <v>Josefina Ochoa</v>
          </cell>
          <cell r="I3330"/>
          <cell r="J3330" t="str">
            <v>DOMITILA</v>
          </cell>
          <cell r="K3330" t="str">
            <v>LOPEZ</v>
          </cell>
          <cell r="L3330" t="str">
            <v>MARTINEZ</v>
          </cell>
          <cell r="M3330">
            <v>4000</v>
          </cell>
          <cell r="N3330">
            <v>2.14</v>
          </cell>
          <cell r="O3330" t="str">
            <v>SEMANAL</v>
          </cell>
          <cell r="P3330">
            <v>40534</v>
          </cell>
        </row>
        <row r="3331">
          <cell r="B3331">
            <v>3438</v>
          </cell>
          <cell r="C3331"/>
          <cell r="D3331" t="str">
            <v>D</v>
          </cell>
          <cell r="E3331" t="str">
            <v>LIQUIDADO</v>
          </cell>
          <cell r="F3331"/>
          <cell r="G3331" t="str">
            <v>PERSONAL</v>
          </cell>
          <cell r="H3331" t="str">
            <v>Marcela Lopez Munoz</v>
          </cell>
          <cell r="I3331"/>
          <cell r="J3331" t="str">
            <v>ADRIANA</v>
          </cell>
          <cell r="K3331" t="str">
            <v>LOPEZ</v>
          </cell>
          <cell r="L3331" t="str">
            <v>ORTEGA</v>
          </cell>
          <cell r="M3331">
            <v>8000</v>
          </cell>
          <cell r="N3331">
            <v>2.19</v>
          </cell>
          <cell r="O3331" t="str">
            <v>SEMANAL</v>
          </cell>
          <cell r="P3331">
            <v>40534</v>
          </cell>
        </row>
        <row r="3332">
          <cell r="B3332">
            <v>3439</v>
          </cell>
          <cell r="C3332"/>
          <cell r="D3332" t="str">
            <v>C</v>
          </cell>
          <cell r="E3332" t="str">
            <v>LIQUIDADO</v>
          </cell>
          <cell r="F3332"/>
          <cell r="G3332" t="str">
            <v>PERSONAL</v>
          </cell>
          <cell r="H3332" t="str">
            <v>Angelica Tabares Lopez</v>
          </cell>
          <cell r="I3332"/>
          <cell r="J3332" t="str">
            <v>ALEJANDRO</v>
          </cell>
          <cell r="K3332" t="str">
            <v>LOVERA</v>
          </cell>
          <cell r="L3332" t="str">
            <v>LEOCADIO</v>
          </cell>
          <cell r="M3332">
            <v>8000</v>
          </cell>
          <cell r="N3332">
            <v>2.21</v>
          </cell>
          <cell r="O3332" t="str">
            <v>SEMANAL</v>
          </cell>
          <cell r="P3332">
            <v>40534</v>
          </cell>
        </row>
        <row r="3333">
          <cell r="B3333">
            <v>3440</v>
          </cell>
          <cell r="C3333"/>
          <cell r="D3333" t="str">
            <v>D</v>
          </cell>
          <cell r="E3333" t="str">
            <v>LIQUIDADO</v>
          </cell>
          <cell r="F3333"/>
          <cell r="G3333" t="str">
            <v>PERSONAL</v>
          </cell>
          <cell r="H3333" t="str">
            <v>Angelica Tabares Lopez</v>
          </cell>
          <cell r="I3333"/>
          <cell r="J3333" t="str">
            <v>IRENE</v>
          </cell>
          <cell r="K3333" t="str">
            <v>SANCHEZ</v>
          </cell>
          <cell r="L3333" t="str">
            <v>RAMIREZ</v>
          </cell>
          <cell r="M3333">
            <v>9000</v>
          </cell>
          <cell r="N3333">
            <v>2.19</v>
          </cell>
          <cell r="O3333" t="str">
            <v>SEMANAL</v>
          </cell>
          <cell r="P3333">
            <v>40534</v>
          </cell>
        </row>
        <row r="3334">
          <cell r="B3334">
            <v>3441</v>
          </cell>
          <cell r="C3334"/>
          <cell r="D3334" t="str">
            <v>C</v>
          </cell>
          <cell r="E3334" t="str">
            <v>LIQUIDADO</v>
          </cell>
          <cell r="F3334"/>
          <cell r="G3334" t="str">
            <v>PERSONAL</v>
          </cell>
          <cell r="H3334" t="str">
            <v>Angelica Tabares Lopez</v>
          </cell>
          <cell r="I3334"/>
          <cell r="J3334" t="str">
            <v>MARINA ANGELICA</v>
          </cell>
          <cell r="K3334" t="str">
            <v>CRUZ</v>
          </cell>
          <cell r="L3334" t="str">
            <v>OJEDA</v>
          </cell>
          <cell r="M3334">
            <v>18000</v>
          </cell>
          <cell r="N3334">
            <v>4.0599999999999996</v>
          </cell>
          <cell r="O3334" t="str">
            <v>CATORCENAL</v>
          </cell>
          <cell r="P3334">
            <v>40534</v>
          </cell>
        </row>
        <row r="3335">
          <cell r="B3335">
            <v>3442</v>
          </cell>
          <cell r="C3335"/>
          <cell r="D3335" t="str">
            <v>B</v>
          </cell>
          <cell r="E3335" t="str">
            <v>LIQUIDADO</v>
          </cell>
          <cell r="F3335"/>
          <cell r="G3335" t="str">
            <v>PERSONAL</v>
          </cell>
          <cell r="H3335" t="str">
            <v>Angelica Tabares Lopez</v>
          </cell>
          <cell r="I3335"/>
          <cell r="J3335" t="str">
            <v>JOB</v>
          </cell>
          <cell r="K3335" t="str">
            <v>ESTRADA</v>
          </cell>
          <cell r="L3335" t="str">
            <v>MARTINEZ</v>
          </cell>
          <cell r="M3335">
            <v>11000</v>
          </cell>
          <cell r="N3335">
            <v>4.16</v>
          </cell>
          <cell r="O3335" t="str">
            <v>CATORCENAL</v>
          </cell>
          <cell r="P3335">
            <v>40534</v>
          </cell>
        </row>
        <row r="3336">
          <cell r="B3336">
            <v>3443</v>
          </cell>
          <cell r="C3336"/>
          <cell r="D3336" t="str">
            <v>C</v>
          </cell>
          <cell r="E3336" t="str">
            <v>LIQUIDADO</v>
          </cell>
          <cell r="F3336"/>
          <cell r="G3336" t="str">
            <v>PERSONAL</v>
          </cell>
          <cell r="H3336" t="str">
            <v>Marcela Lopez Munoz</v>
          </cell>
          <cell r="I3336"/>
          <cell r="J3336" t="str">
            <v>JOSEFINA</v>
          </cell>
          <cell r="K3336" t="str">
            <v>CALLEJA</v>
          </cell>
          <cell r="L3336" t="str">
            <v>ARANO</v>
          </cell>
          <cell r="M3336">
            <v>4000</v>
          </cell>
          <cell r="N3336">
            <v>2.42</v>
          </cell>
          <cell r="O3336" t="str">
            <v>SEMANAL</v>
          </cell>
          <cell r="P3336">
            <v>40535</v>
          </cell>
        </row>
        <row r="3337">
          <cell r="B3337">
            <v>3444</v>
          </cell>
          <cell r="C3337"/>
          <cell r="D3337" t="str">
            <v>B</v>
          </cell>
          <cell r="E3337" t="str">
            <v>LIQUIDADO</v>
          </cell>
          <cell r="F3337"/>
          <cell r="G3337" t="str">
            <v>PERSONAL</v>
          </cell>
          <cell r="H3337" t="str">
            <v>Marcela Lopez Munoz</v>
          </cell>
          <cell r="I3337"/>
          <cell r="J3337" t="str">
            <v>EDUARDO</v>
          </cell>
          <cell r="K3337" t="str">
            <v>REYES</v>
          </cell>
          <cell r="L3337" t="str">
            <v>CARRILLO</v>
          </cell>
          <cell r="M3337">
            <v>10000</v>
          </cell>
          <cell r="N3337">
            <v>2.17</v>
          </cell>
          <cell r="O3337" t="str">
            <v>SEMANAL</v>
          </cell>
          <cell r="P3337">
            <v>40536</v>
          </cell>
        </row>
        <row r="3338">
          <cell r="B3338">
            <v>3445</v>
          </cell>
          <cell r="C3338"/>
          <cell r="D3338" t="str">
            <v>A</v>
          </cell>
          <cell r="E3338" t="str">
            <v>LIQUIDADO</v>
          </cell>
          <cell r="F3338"/>
          <cell r="G3338" t="str">
            <v>PERSONAL</v>
          </cell>
          <cell r="H3338" t="str">
            <v>Josefina Ochoa</v>
          </cell>
          <cell r="I3338"/>
          <cell r="J3338" t="str">
            <v>CRUZ MAXIMINO</v>
          </cell>
          <cell r="K3338" t="str">
            <v>BELLO</v>
          </cell>
          <cell r="L3338" t="str">
            <v>CHAVEZ</v>
          </cell>
          <cell r="M3338">
            <v>3000</v>
          </cell>
          <cell r="N3338">
            <v>2.59</v>
          </cell>
          <cell r="O3338" t="str">
            <v>SEMANAL</v>
          </cell>
          <cell r="P3338">
            <v>40536</v>
          </cell>
        </row>
        <row r="3339">
          <cell r="B3339">
            <v>3446</v>
          </cell>
          <cell r="C3339"/>
          <cell r="D3339" t="str">
            <v>D</v>
          </cell>
          <cell r="E3339" t="str">
            <v>LIQUIDADO</v>
          </cell>
          <cell r="F3339"/>
          <cell r="G3339" t="str">
            <v>PERSONAL</v>
          </cell>
          <cell r="H3339" t="str">
            <v>Josefina Ochoa</v>
          </cell>
          <cell r="I3339"/>
          <cell r="J3339" t="str">
            <v>JAVIER</v>
          </cell>
          <cell r="K3339" t="str">
            <v>LEYVA</v>
          </cell>
          <cell r="L3339" t="str">
            <v>OJEDA</v>
          </cell>
          <cell r="M3339">
            <v>4000</v>
          </cell>
          <cell r="N3339">
            <v>2.42</v>
          </cell>
          <cell r="O3339" t="str">
            <v>SEMANAL</v>
          </cell>
          <cell r="P3339">
            <v>40536</v>
          </cell>
        </row>
        <row r="3340">
          <cell r="B3340">
            <v>3447</v>
          </cell>
          <cell r="C3340"/>
          <cell r="D3340" t="str">
            <v>D</v>
          </cell>
          <cell r="E3340" t="str">
            <v>COBRANZA EXTERNA</v>
          </cell>
          <cell r="F3340"/>
          <cell r="G3340" t="str">
            <v>PERSONAL</v>
          </cell>
          <cell r="H3340" t="str">
            <v>Josefina Ochoa</v>
          </cell>
          <cell r="I3340"/>
          <cell r="J3340" t="str">
            <v>VERONICA</v>
          </cell>
          <cell r="K3340" t="str">
            <v>MENDOZA</v>
          </cell>
          <cell r="L3340" t="str">
            <v>LOPEZ</v>
          </cell>
          <cell r="M3340">
            <v>10000</v>
          </cell>
          <cell r="N3340">
            <v>2.17</v>
          </cell>
          <cell r="O3340" t="str">
            <v>SEMANAL</v>
          </cell>
          <cell r="P3340">
            <v>40536</v>
          </cell>
        </row>
        <row r="3341">
          <cell r="B3341">
            <v>3448</v>
          </cell>
          <cell r="C3341"/>
          <cell r="D3341" t="str">
            <v>B</v>
          </cell>
          <cell r="E3341" t="str">
            <v>LIQUIDADO</v>
          </cell>
          <cell r="F3341"/>
          <cell r="G3341" t="str">
            <v>PERSONAL</v>
          </cell>
          <cell r="H3341" t="str">
            <v>Marcela Lopez Munoz</v>
          </cell>
          <cell r="I3341"/>
          <cell r="J3341" t="str">
            <v>ROCIO</v>
          </cell>
          <cell r="K3341" t="str">
            <v>PEREZ</v>
          </cell>
          <cell r="L3341" t="str">
            <v>REYES</v>
          </cell>
          <cell r="M3341">
            <v>7000</v>
          </cell>
          <cell r="N3341">
            <v>2.25</v>
          </cell>
          <cell r="O3341" t="str">
            <v>SEMANAL</v>
          </cell>
          <cell r="P3341">
            <v>40536</v>
          </cell>
        </row>
        <row r="3342">
          <cell r="B3342">
            <v>3449</v>
          </cell>
          <cell r="C3342"/>
          <cell r="D3342" t="str">
            <v>B</v>
          </cell>
          <cell r="E3342" t="str">
            <v>LIQUIDADO</v>
          </cell>
          <cell r="F3342"/>
          <cell r="G3342" t="str">
            <v>PERSONAL</v>
          </cell>
          <cell r="H3342" t="str">
            <v>Marcela Lopez Munoz</v>
          </cell>
          <cell r="I3342"/>
          <cell r="J3342" t="str">
            <v>MARIA DEL ROCIO</v>
          </cell>
          <cell r="K3342" t="str">
            <v>CARRASCO</v>
          </cell>
          <cell r="L3342" t="str">
            <v>TORRES</v>
          </cell>
          <cell r="M3342">
            <v>7000</v>
          </cell>
          <cell r="N3342">
            <v>2.25</v>
          </cell>
          <cell r="O3342" t="str">
            <v>SEMANAL</v>
          </cell>
          <cell r="P3342">
            <v>40540</v>
          </cell>
        </row>
        <row r="3343">
          <cell r="B3343">
            <v>3450</v>
          </cell>
          <cell r="C3343"/>
          <cell r="D3343" t="str">
            <v>D</v>
          </cell>
          <cell r="E3343" t="str">
            <v>LIQUIDADO</v>
          </cell>
          <cell r="F3343"/>
          <cell r="G3343" t="str">
            <v>PERSONAL</v>
          </cell>
          <cell r="H3343" t="str">
            <v>Josefina Ochoa</v>
          </cell>
          <cell r="I3343"/>
          <cell r="J3343" t="str">
            <v>FRANCISCO RENE</v>
          </cell>
          <cell r="K3343" t="str">
            <v>VELAZQUEZ</v>
          </cell>
          <cell r="L3343" t="str">
            <v>FLORES</v>
          </cell>
          <cell r="M3343">
            <v>14000</v>
          </cell>
          <cell r="N3343">
            <v>2.0699999999999998</v>
          </cell>
          <cell r="O3343" t="str">
            <v>SEMANAL</v>
          </cell>
          <cell r="P3343">
            <v>40540</v>
          </cell>
        </row>
        <row r="3344">
          <cell r="B3344">
            <v>3451</v>
          </cell>
          <cell r="C3344"/>
          <cell r="D3344" t="str">
            <v>D</v>
          </cell>
          <cell r="E3344" t="str">
            <v>LIQUIDADO</v>
          </cell>
          <cell r="F3344"/>
          <cell r="G3344" t="str">
            <v>PERSONAL</v>
          </cell>
          <cell r="H3344" t="str">
            <v>Angelica Tabares Lopez</v>
          </cell>
          <cell r="I3344"/>
          <cell r="J3344" t="str">
            <v>YULMA FABIOLA</v>
          </cell>
          <cell r="K3344" t="str">
            <v>MONTOYA</v>
          </cell>
          <cell r="L3344" t="str">
            <v>DORANTES</v>
          </cell>
          <cell r="M3344">
            <v>14000</v>
          </cell>
          <cell r="N3344">
            <v>4.13</v>
          </cell>
          <cell r="O3344" t="str">
            <v>CATORCENAL</v>
          </cell>
          <cell r="P3344">
            <v>40540</v>
          </cell>
        </row>
        <row r="3345">
          <cell r="B3345">
            <v>3452</v>
          </cell>
          <cell r="C3345"/>
          <cell r="D3345" t="str">
            <v>C</v>
          </cell>
          <cell r="E3345" t="str">
            <v>LIQUIDADO</v>
          </cell>
          <cell r="F3345"/>
          <cell r="G3345" t="str">
            <v>PERSONAL</v>
          </cell>
          <cell r="H3345" t="str">
            <v>Marcela Lopez Munoz</v>
          </cell>
          <cell r="I3345"/>
          <cell r="J3345" t="str">
            <v>ERNESTO</v>
          </cell>
          <cell r="K3345" t="str">
            <v>GUEVARA</v>
          </cell>
          <cell r="L3345" t="str">
            <v>PADILLA</v>
          </cell>
          <cell r="M3345">
            <v>20000</v>
          </cell>
          <cell r="N3345">
            <v>2.02</v>
          </cell>
          <cell r="O3345" t="str">
            <v>SEMANAL</v>
          </cell>
          <cell r="P3345">
            <v>40541</v>
          </cell>
        </row>
        <row r="3346">
          <cell r="B3346">
            <v>3453</v>
          </cell>
          <cell r="C3346"/>
          <cell r="D3346" t="str">
            <v>B</v>
          </cell>
          <cell r="E3346" t="str">
            <v>LIQUIDADO</v>
          </cell>
          <cell r="F3346"/>
          <cell r="G3346" t="str">
            <v>PERSONAL</v>
          </cell>
          <cell r="H3346" t="str">
            <v>Marcela Lopez Munoz</v>
          </cell>
          <cell r="I3346"/>
          <cell r="J3346" t="str">
            <v>MARIA DEL SOCORRO</v>
          </cell>
          <cell r="K3346" t="str">
            <v>PADILLA</v>
          </cell>
          <cell r="L3346" t="str">
            <v>GARCIA</v>
          </cell>
          <cell r="M3346">
            <v>18000</v>
          </cell>
          <cell r="N3346">
            <v>2.04</v>
          </cell>
          <cell r="O3346" t="str">
            <v>SEMANAL</v>
          </cell>
          <cell r="P3346">
            <v>40541</v>
          </cell>
        </row>
        <row r="3347">
          <cell r="B3347">
            <v>3455</v>
          </cell>
          <cell r="C3347"/>
          <cell r="D3347" t="str">
            <v>C</v>
          </cell>
          <cell r="E3347" t="str">
            <v>LIQUIDADO</v>
          </cell>
          <cell r="F3347"/>
          <cell r="G3347" t="str">
            <v>PERSONAL</v>
          </cell>
          <cell r="H3347" t="str">
            <v>Josefina Ochoa</v>
          </cell>
          <cell r="I3347"/>
          <cell r="J3347" t="str">
            <v>JUANA</v>
          </cell>
          <cell r="K3347" t="str">
            <v>MAGDALENO</v>
          </cell>
          <cell r="L3347" t="str">
            <v>CANDELARIO</v>
          </cell>
          <cell r="M3347">
            <v>3000</v>
          </cell>
          <cell r="N3347">
            <v>5.16</v>
          </cell>
          <cell r="O3347" t="str">
            <v>CATORCENAL</v>
          </cell>
          <cell r="P3347">
            <v>40541</v>
          </cell>
        </row>
        <row r="3348">
          <cell r="B3348">
            <v>3456</v>
          </cell>
          <cell r="C3348"/>
          <cell r="D3348" t="str">
            <v>A</v>
          </cell>
          <cell r="E3348" t="str">
            <v>LIQUIDADO</v>
          </cell>
          <cell r="F3348"/>
          <cell r="G3348" t="str">
            <v>PERSONAL</v>
          </cell>
          <cell r="H3348" t="str">
            <v>Josefina Ochoa</v>
          </cell>
          <cell r="I3348"/>
          <cell r="J3348" t="str">
            <v>MARIBEL</v>
          </cell>
          <cell r="K3348" t="str">
            <v>HERNANDEZ</v>
          </cell>
          <cell r="L3348" t="str">
            <v>CARRILLO</v>
          </cell>
          <cell r="M3348">
            <v>16000</v>
          </cell>
          <cell r="N3348">
            <v>2.0499999999999998</v>
          </cell>
          <cell r="O3348" t="str">
            <v>SEMANAL</v>
          </cell>
          <cell r="P3348">
            <v>40541</v>
          </cell>
        </row>
        <row r="3349">
          <cell r="B3349">
            <v>3457</v>
          </cell>
          <cell r="C3349"/>
          <cell r="D3349" t="str">
            <v>D</v>
          </cell>
          <cell r="E3349" t="str">
            <v>LIQUIDADO</v>
          </cell>
          <cell r="F3349"/>
          <cell r="G3349" t="str">
            <v>PERSONAL</v>
          </cell>
          <cell r="H3349" t="str">
            <v>Marcela Lopez Munoz</v>
          </cell>
          <cell r="I3349"/>
          <cell r="J3349" t="str">
            <v>PAULA</v>
          </cell>
          <cell r="K3349" t="str">
            <v>CALLADO</v>
          </cell>
          <cell r="L3349"/>
          <cell r="M3349">
            <v>11000</v>
          </cell>
          <cell r="N3349">
            <v>2.09</v>
          </cell>
          <cell r="O3349" t="str">
            <v>SEMANAL</v>
          </cell>
          <cell r="P3349">
            <v>40541</v>
          </cell>
        </row>
        <row r="3350">
          <cell r="B3350">
            <v>3458</v>
          </cell>
          <cell r="C3350"/>
          <cell r="D3350" t="str">
            <v>B</v>
          </cell>
          <cell r="E3350" t="str">
            <v>LIQUIDADO</v>
          </cell>
          <cell r="F3350"/>
          <cell r="G3350" t="str">
            <v>PERSONAL</v>
          </cell>
          <cell r="H3350" t="str">
            <v>Josefina Ochoa</v>
          </cell>
          <cell r="I3350"/>
          <cell r="J3350" t="str">
            <v>FELIX</v>
          </cell>
          <cell r="K3350" t="str">
            <v>REYES</v>
          </cell>
          <cell r="L3350" t="str">
            <v>TAMAYO</v>
          </cell>
          <cell r="M3350">
            <v>7000</v>
          </cell>
          <cell r="N3350">
            <v>4.8499999999999996</v>
          </cell>
          <cell r="O3350" t="str">
            <v>QUINCENAL</v>
          </cell>
          <cell r="P3350">
            <v>40542</v>
          </cell>
        </row>
        <row r="3351">
          <cell r="B3351">
            <v>3459</v>
          </cell>
          <cell r="C3351"/>
          <cell r="D3351" t="str">
            <v>D</v>
          </cell>
          <cell r="E3351" t="str">
            <v>LIQUIDADO</v>
          </cell>
          <cell r="F3351"/>
          <cell r="G3351" t="str">
            <v>PERSONAL</v>
          </cell>
          <cell r="H3351" t="str">
            <v>Josefina Ochoa</v>
          </cell>
          <cell r="I3351"/>
          <cell r="J3351" t="str">
            <v>RUBEN</v>
          </cell>
          <cell r="K3351" t="str">
            <v>SANCHEZ</v>
          </cell>
          <cell r="L3351" t="str">
            <v>TRUJILLO</v>
          </cell>
          <cell r="M3351">
            <v>4000</v>
          </cell>
          <cell r="N3351">
            <v>4.26</v>
          </cell>
          <cell r="O3351" t="str">
            <v>CATORCENAL</v>
          </cell>
          <cell r="P3351">
            <v>40542</v>
          </cell>
        </row>
        <row r="3352">
          <cell r="B3352">
            <v>3460</v>
          </cell>
          <cell r="C3352"/>
          <cell r="D3352" t="str">
            <v>D</v>
          </cell>
          <cell r="E3352" t="str">
            <v>LIQUIDADO</v>
          </cell>
          <cell r="F3352"/>
          <cell r="G3352" t="str">
            <v>PERSONAL</v>
          </cell>
          <cell r="H3352" t="str">
            <v>Angelica Tabares Lopez</v>
          </cell>
          <cell r="I3352"/>
          <cell r="J3352" t="str">
            <v>JUANA</v>
          </cell>
          <cell r="K3352" t="str">
            <v>RAZO</v>
          </cell>
          <cell r="L3352" t="str">
            <v>RIOS</v>
          </cell>
          <cell r="M3352">
            <v>6000</v>
          </cell>
          <cell r="N3352">
            <v>2.2799999999999998</v>
          </cell>
          <cell r="O3352" t="str">
            <v>SEMANAL</v>
          </cell>
          <cell r="P3352">
            <v>40542</v>
          </cell>
        </row>
        <row r="3353">
          <cell r="B3353">
            <v>3461</v>
          </cell>
          <cell r="C3353"/>
          <cell r="D3353" t="str">
            <v>D</v>
          </cell>
          <cell r="E3353" t="str">
            <v>LIQUIDADO</v>
          </cell>
          <cell r="F3353"/>
          <cell r="G3353" t="str">
            <v>PERSONAL</v>
          </cell>
          <cell r="H3353" t="str">
            <v>Angelica Tabares Lopez</v>
          </cell>
          <cell r="I3353"/>
          <cell r="J3353" t="str">
            <v>ALBERTO</v>
          </cell>
          <cell r="K3353" t="str">
            <v>MORALES</v>
          </cell>
          <cell r="L3353" t="str">
            <v>SOTO</v>
          </cell>
          <cell r="M3353">
            <v>7000</v>
          </cell>
          <cell r="N3353">
            <v>2.25</v>
          </cell>
          <cell r="O3353" t="str">
            <v>SEMANAL</v>
          </cell>
          <cell r="P3353">
            <v>40542</v>
          </cell>
        </row>
        <row r="3354">
          <cell r="B3354">
            <v>3462</v>
          </cell>
          <cell r="C3354"/>
          <cell r="D3354" t="str">
            <v>C</v>
          </cell>
          <cell r="E3354" t="str">
            <v>LIQUIDADO</v>
          </cell>
          <cell r="F3354"/>
          <cell r="G3354" t="str">
            <v>PERSONAL</v>
          </cell>
          <cell r="H3354" t="str">
            <v>Marcela Lopez Munoz</v>
          </cell>
          <cell r="I3354"/>
          <cell r="J3354" t="str">
            <v>ELIZABETH</v>
          </cell>
          <cell r="K3354" t="str">
            <v>GONZALEZ</v>
          </cell>
          <cell r="L3354" t="str">
            <v>MARTINEZ</v>
          </cell>
          <cell r="M3354">
            <v>5000</v>
          </cell>
          <cell r="N3354">
            <v>2.35</v>
          </cell>
          <cell r="O3354" t="str">
            <v>SEMANAL</v>
          </cell>
          <cell r="P3354">
            <v>40542</v>
          </cell>
        </row>
        <row r="3355">
          <cell r="B3355">
            <v>3464</v>
          </cell>
          <cell r="C3355"/>
          <cell r="D3355" t="str">
            <v>B</v>
          </cell>
          <cell r="E3355" t="str">
            <v>LIQUIDADO</v>
          </cell>
          <cell r="F3355"/>
          <cell r="G3355" t="str">
            <v>PERSONAL</v>
          </cell>
          <cell r="H3355" t="str">
            <v>Marcela Lopez Munoz</v>
          </cell>
          <cell r="I3355"/>
          <cell r="J3355" t="str">
            <v>SARA</v>
          </cell>
          <cell r="K3355" t="str">
            <v>BARRERA</v>
          </cell>
          <cell r="L3355" t="str">
            <v>GARCIA</v>
          </cell>
          <cell r="M3355">
            <v>13000</v>
          </cell>
          <cell r="N3355">
            <v>2.08</v>
          </cell>
          <cell r="O3355" t="str">
            <v>SEMANAL</v>
          </cell>
          <cell r="P3355">
            <v>40547</v>
          </cell>
        </row>
        <row r="3356">
          <cell r="B3356">
            <v>3465</v>
          </cell>
          <cell r="C3356"/>
          <cell r="D3356" t="str">
            <v>D</v>
          </cell>
          <cell r="E3356" t="str">
            <v>LIQUIDADO</v>
          </cell>
          <cell r="F3356"/>
          <cell r="G3356" t="str">
            <v>PERSONAL</v>
          </cell>
          <cell r="H3356" t="str">
            <v>Josefina Ochoa</v>
          </cell>
          <cell r="I3356"/>
          <cell r="J3356" t="str">
            <v>Maria Luz del Pilar</v>
          </cell>
          <cell r="K3356" t="str">
            <v>Nava</v>
          </cell>
          <cell r="L3356" t="str">
            <v>Napoles</v>
          </cell>
          <cell r="M3356">
            <v>18000</v>
          </cell>
          <cell r="N3356">
            <v>3.54</v>
          </cell>
          <cell r="O3356" t="str">
            <v>CATORCENAL</v>
          </cell>
          <cell r="P3356">
            <v>40547</v>
          </cell>
        </row>
        <row r="3357">
          <cell r="B3357">
            <v>3466</v>
          </cell>
          <cell r="C3357"/>
          <cell r="D3357" t="str">
            <v>B</v>
          </cell>
          <cell r="E3357" t="str">
            <v>LIQUIDADO</v>
          </cell>
          <cell r="F3357"/>
          <cell r="G3357" t="str">
            <v>PERSONAL</v>
          </cell>
          <cell r="H3357" t="str">
            <v>Marcela Lopez Munoz</v>
          </cell>
          <cell r="I3357"/>
          <cell r="J3357" t="str">
            <v>ROSA MARIA</v>
          </cell>
          <cell r="K3357" t="str">
            <v>PEREZ</v>
          </cell>
          <cell r="L3357" t="str">
            <v>MARTINEZ</v>
          </cell>
          <cell r="M3357">
            <v>7000</v>
          </cell>
          <cell r="N3357">
            <v>2.25</v>
          </cell>
          <cell r="O3357" t="str">
            <v>SEMANAL</v>
          </cell>
          <cell r="P3357">
            <v>40547</v>
          </cell>
        </row>
        <row r="3358">
          <cell r="B3358">
            <v>3467</v>
          </cell>
          <cell r="C3358"/>
          <cell r="D3358" t="str">
            <v>A</v>
          </cell>
          <cell r="E3358" t="str">
            <v>LIQUIDADO</v>
          </cell>
          <cell r="F3358"/>
          <cell r="G3358" t="str">
            <v>PERSONAL</v>
          </cell>
          <cell r="H3358" t="str">
            <v>Josefina Ochoa</v>
          </cell>
          <cell r="I3358"/>
          <cell r="J3358" t="str">
            <v>JESSICA JANETT</v>
          </cell>
          <cell r="K3358" t="str">
            <v>ROSAS</v>
          </cell>
          <cell r="L3358" t="str">
            <v>PEREZ</v>
          </cell>
          <cell r="M3358">
            <v>5000</v>
          </cell>
          <cell r="N3358">
            <v>2.35</v>
          </cell>
          <cell r="O3358" t="str">
            <v>SEMANAL</v>
          </cell>
          <cell r="P3358">
            <v>40547</v>
          </cell>
        </row>
        <row r="3359">
          <cell r="B3359">
            <v>3468</v>
          </cell>
          <cell r="C3359"/>
          <cell r="D3359" t="str">
            <v>D</v>
          </cell>
          <cell r="E3359" t="str">
            <v>LIQUIDADO</v>
          </cell>
          <cell r="F3359"/>
          <cell r="G3359" t="str">
            <v>PERSONAL</v>
          </cell>
          <cell r="H3359" t="str">
            <v>Angelica Tabares Lopez</v>
          </cell>
          <cell r="I3359"/>
          <cell r="J3359" t="str">
            <v>LUIS ENRIQUE</v>
          </cell>
          <cell r="K3359" t="str">
            <v>MERCADO</v>
          </cell>
          <cell r="L3359" t="str">
            <v>VARELA</v>
          </cell>
          <cell r="M3359">
            <v>8000</v>
          </cell>
          <cell r="N3359">
            <v>2.21</v>
          </cell>
          <cell r="O3359" t="str">
            <v>SEMANAL</v>
          </cell>
          <cell r="P3359">
            <v>40547</v>
          </cell>
        </row>
        <row r="3360">
          <cell r="B3360">
            <v>3469</v>
          </cell>
          <cell r="C3360"/>
          <cell r="D3360" t="str">
            <v>D</v>
          </cell>
          <cell r="E3360" t="str">
            <v>LIQUIDADO</v>
          </cell>
          <cell r="F3360"/>
          <cell r="G3360" t="str">
            <v>PERSONAL</v>
          </cell>
          <cell r="H3360" t="str">
            <v>Marcela Lopez Munoz</v>
          </cell>
          <cell r="I3360"/>
          <cell r="J3360" t="str">
            <v>ROGELIO</v>
          </cell>
          <cell r="K3360" t="str">
            <v>VICENTE</v>
          </cell>
          <cell r="L3360" t="str">
            <v>TORRES</v>
          </cell>
          <cell r="M3360">
            <v>7000</v>
          </cell>
          <cell r="N3360">
            <v>2.25</v>
          </cell>
          <cell r="O3360" t="str">
            <v>SEMANAL</v>
          </cell>
          <cell r="P3360">
            <v>40547</v>
          </cell>
        </row>
        <row r="3361">
          <cell r="B3361">
            <v>3470</v>
          </cell>
          <cell r="C3361"/>
          <cell r="D3361" t="str">
            <v>B</v>
          </cell>
          <cell r="E3361" t="str">
            <v>LIQUIDADO</v>
          </cell>
          <cell r="F3361"/>
          <cell r="G3361" t="str">
            <v>PERSONAL</v>
          </cell>
          <cell r="H3361" t="str">
            <v>Monica Flores Mendoza (colima)</v>
          </cell>
          <cell r="I3361"/>
          <cell r="J3361" t="str">
            <v>GILBERTO</v>
          </cell>
          <cell r="K3361" t="str">
            <v>DURAN</v>
          </cell>
          <cell r="L3361" t="str">
            <v>GOMEZ</v>
          </cell>
          <cell r="M3361">
            <v>8000</v>
          </cell>
          <cell r="N3361">
            <v>2.21</v>
          </cell>
          <cell r="O3361" t="str">
            <v>SEMANAL</v>
          </cell>
          <cell r="P3361">
            <v>40547</v>
          </cell>
        </row>
        <row r="3362">
          <cell r="B3362">
            <v>3471</v>
          </cell>
          <cell r="C3362"/>
          <cell r="D3362" t="str">
            <v>C</v>
          </cell>
          <cell r="E3362" t="str">
            <v>LIQUIDADO</v>
          </cell>
          <cell r="F3362"/>
          <cell r="G3362" t="str">
            <v>PERSONAL</v>
          </cell>
          <cell r="H3362" t="str">
            <v>Marcela Lopez Munoz</v>
          </cell>
          <cell r="I3362"/>
          <cell r="J3362" t="str">
            <v>Carolina</v>
          </cell>
          <cell r="K3362" t="str">
            <v>Garcia</v>
          </cell>
          <cell r="L3362" t="str">
            <v>Torres</v>
          </cell>
          <cell r="M3362">
            <v>18000</v>
          </cell>
          <cell r="N3362">
            <v>1.78</v>
          </cell>
          <cell r="O3362" t="str">
            <v>SEMANAL</v>
          </cell>
          <cell r="P3362">
            <v>40547</v>
          </cell>
        </row>
        <row r="3363">
          <cell r="B3363">
            <v>3472</v>
          </cell>
          <cell r="C3363"/>
          <cell r="D3363" t="str">
            <v>D</v>
          </cell>
          <cell r="E3363" t="str">
            <v>LIQUIDADO</v>
          </cell>
          <cell r="F3363"/>
          <cell r="G3363" t="str">
            <v>PERSONAL</v>
          </cell>
          <cell r="H3363" t="str">
            <v>Marcela Lopez Munoz</v>
          </cell>
          <cell r="I3363"/>
          <cell r="J3363" t="str">
            <v>ALONSO</v>
          </cell>
          <cell r="K3363" t="str">
            <v>MIRELES</v>
          </cell>
          <cell r="L3363" t="str">
            <v>DE LA CRUZ</v>
          </cell>
          <cell r="M3363">
            <v>10000</v>
          </cell>
          <cell r="N3363">
            <v>2.17</v>
          </cell>
          <cell r="O3363" t="str">
            <v>SEMANAL</v>
          </cell>
          <cell r="P3363">
            <v>40547</v>
          </cell>
        </row>
        <row r="3364">
          <cell r="B3364">
            <v>3473</v>
          </cell>
          <cell r="C3364"/>
          <cell r="D3364" t="str">
            <v>D</v>
          </cell>
          <cell r="E3364" t="str">
            <v>COBRANZA EXTERNA</v>
          </cell>
          <cell r="F3364"/>
          <cell r="G3364" t="str">
            <v>PERSONAL</v>
          </cell>
          <cell r="H3364" t="str">
            <v>Marcela Lopez Munoz</v>
          </cell>
          <cell r="I3364"/>
          <cell r="J3364" t="str">
            <v>GREGORIA</v>
          </cell>
          <cell r="K3364" t="str">
            <v>MARTINEZ</v>
          </cell>
          <cell r="L3364" t="str">
            <v>ELIGIO</v>
          </cell>
          <cell r="M3364">
            <v>12000</v>
          </cell>
          <cell r="N3364">
            <v>2.08</v>
          </cell>
          <cell r="O3364" t="str">
            <v>SEMANAL</v>
          </cell>
          <cell r="P3364">
            <v>40547</v>
          </cell>
        </row>
        <row r="3365">
          <cell r="B3365">
            <v>3474</v>
          </cell>
          <cell r="C3365"/>
          <cell r="D3365" t="str">
            <v>B</v>
          </cell>
          <cell r="E3365" t="str">
            <v>LIQUIDADO</v>
          </cell>
          <cell r="F3365"/>
          <cell r="G3365" t="str">
            <v>PERSONAL</v>
          </cell>
          <cell r="H3365" t="str">
            <v>Angelica Tabares Lopez</v>
          </cell>
          <cell r="I3365"/>
          <cell r="J3365" t="str">
            <v>JOSE GABRIEL</v>
          </cell>
          <cell r="K3365" t="str">
            <v>CABRERA</v>
          </cell>
          <cell r="L3365" t="str">
            <v>CORONEL</v>
          </cell>
          <cell r="M3365">
            <v>3000</v>
          </cell>
          <cell r="N3365">
            <v>2.2799999999999998</v>
          </cell>
          <cell r="O3365" t="str">
            <v>SEMANAL</v>
          </cell>
          <cell r="P3365">
            <v>40547</v>
          </cell>
        </row>
        <row r="3366">
          <cell r="B3366">
            <v>3475</v>
          </cell>
          <cell r="C3366"/>
          <cell r="D3366" t="str">
            <v>D</v>
          </cell>
          <cell r="E3366" t="str">
            <v>LIQUIDADO</v>
          </cell>
          <cell r="F3366"/>
          <cell r="G3366" t="str">
            <v>PERSONAL</v>
          </cell>
          <cell r="H3366" t="str">
            <v>Angelica Tabares Lopez</v>
          </cell>
          <cell r="I3366"/>
          <cell r="J3366" t="str">
            <v>FRANCISCO</v>
          </cell>
          <cell r="K3366" t="str">
            <v>PEREZ</v>
          </cell>
          <cell r="L3366" t="str">
            <v>VILLANUEVA</v>
          </cell>
          <cell r="M3366">
            <v>7000</v>
          </cell>
          <cell r="N3366">
            <v>2.25</v>
          </cell>
          <cell r="O3366" t="str">
            <v>SEMANAL</v>
          </cell>
          <cell r="P3366">
            <v>40547</v>
          </cell>
        </row>
        <row r="3367">
          <cell r="B3367">
            <v>3476</v>
          </cell>
          <cell r="C3367"/>
          <cell r="D3367" t="str">
            <v>C</v>
          </cell>
          <cell r="E3367" t="str">
            <v>LIQUIDADO</v>
          </cell>
          <cell r="F3367"/>
          <cell r="G3367" t="str">
            <v>PERSONAL</v>
          </cell>
          <cell r="H3367" t="str">
            <v>Josefina Ochoa</v>
          </cell>
          <cell r="I3367"/>
          <cell r="J3367" t="str">
            <v>SANDRA</v>
          </cell>
          <cell r="K3367" t="str">
            <v>SANCHEZ</v>
          </cell>
          <cell r="L3367" t="str">
            <v>NAVARRETE</v>
          </cell>
          <cell r="M3367">
            <v>9000</v>
          </cell>
          <cell r="N3367">
            <v>2.19</v>
          </cell>
          <cell r="O3367" t="str">
            <v>SEMANAL</v>
          </cell>
          <cell r="P3367">
            <v>40548</v>
          </cell>
        </row>
        <row r="3368">
          <cell r="B3368">
            <v>3477</v>
          </cell>
          <cell r="C3368"/>
          <cell r="D3368" t="str">
            <v>D</v>
          </cell>
          <cell r="E3368" t="str">
            <v>INCOBRABLE</v>
          </cell>
          <cell r="F3368"/>
          <cell r="G3368" t="str">
            <v>PERSONAL</v>
          </cell>
          <cell r="H3368" t="str">
            <v>Marcela Lopez Munoz</v>
          </cell>
          <cell r="I3368"/>
          <cell r="J3368" t="str">
            <v>MARICELA</v>
          </cell>
          <cell r="K3368" t="str">
            <v>DELGADO</v>
          </cell>
          <cell r="L3368" t="str">
            <v>LECHUGA</v>
          </cell>
          <cell r="M3368">
            <v>3000</v>
          </cell>
          <cell r="N3368">
            <v>2.59</v>
          </cell>
          <cell r="O3368" t="str">
            <v>SEMANAL</v>
          </cell>
          <cell r="P3368">
            <v>40548</v>
          </cell>
        </row>
        <row r="3369">
          <cell r="B3369">
            <v>3478</v>
          </cell>
          <cell r="C3369"/>
          <cell r="D3369" t="str">
            <v>C</v>
          </cell>
          <cell r="E3369" t="str">
            <v>LIQUIDADO</v>
          </cell>
          <cell r="F3369"/>
          <cell r="G3369" t="str">
            <v>PERSONAL</v>
          </cell>
          <cell r="H3369" t="str">
            <v>Marcela Lopez Munoz</v>
          </cell>
          <cell r="I3369"/>
          <cell r="J3369" t="str">
            <v>LILIA</v>
          </cell>
          <cell r="K3369" t="str">
            <v>REBOLLO</v>
          </cell>
          <cell r="L3369" t="str">
            <v>GARCIA</v>
          </cell>
          <cell r="M3369">
            <v>7000</v>
          </cell>
          <cell r="N3369">
            <v>2.25</v>
          </cell>
          <cell r="O3369" t="str">
            <v>SEMANAL</v>
          </cell>
          <cell r="P3369">
            <v>40548</v>
          </cell>
        </row>
        <row r="3370">
          <cell r="B3370">
            <v>3479</v>
          </cell>
          <cell r="C3370"/>
          <cell r="D3370" t="str">
            <v>B</v>
          </cell>
          <cell r="E3370" t="str">
            <v>LIQUIDADO</v>
          </cell>
          <cell r="F3370"/>
          <cell r="G3370" t="str">
            <v>PERSONAL</v>
          </cell>
          <cell r="H3370" t="str">
            <v>Monica Flores Mendoza (colima)</v>
          </cell>
          <cell r="I3370"/>
          <cell r="J3370" t="str">
            <v>MARTIN RAFAEL</v>
          </cell>
          <cell r="K3370" t="str">
            <v>BARBOSA</v>
          </cell>
          <cell r="L3370" t="str">
            <v>MARTINEZ</v>
          </cell>
          <cell r="M3370">
            <v>10000</v>
          </cell>
          <cell r="N3370">
            <v>2.17</v>
          </cell>
          <cell r="O3370" t="str">
            <v>SEMANAL</v>
          </cell>
          <cell r="P3370">
            <v>40548</v>
          </cell>
        </row>
        <row r="3371">
          <cell r="B3371">
            <v>3480</v>
          </cell>
          <cell r="C3371"/>
          <cell r="D3371" t="str">
            <v>D</v>
          </cell>
          <cell r="E3371" t="str">
            <v>LIQUIDADO</v>
          </cell>
          <cell r="F3371"/>
          <cell r="G3371" t="str">
            <v>PERSONAL</v>
          </cell>
          <cell r="H3371" t="str">
            <v>Victoria Garcia Mejia</v>
          </cell>
          <cell r="I3371"/>
          <cell r="J3371" t="str">
            <v>J JESUS</v>
          </cell>
          <cell r="K3371" t="str">
            <v>MORFIN</v>
          </cell>
          <cell r="L3371" t="str">
            <v>GARCIA</v>
          </cell>
          <cell r="M3371">
            <v>8000</v>
          </cell>
          <cell r="N3371">
            <v>2.21</v>
          </cell>
          <cell r="O3371" t="str">
            <v>SEMANAL</v>
          </cell>
          <cell r="P3371">
            <v>40548</v>
          </cell>
        </row>
        <row r="3372">
          <cell r="B3372">
            <v>3481</v>
          </cell>
          <cell r="C3372"/>
          <cell r="D3372" t="str">
            <v>D</v>
          </cell>
          <cell r="E3372" t="str">
            <v>COBRANZA EXTERNA</v>
          </cell>
          <cell r="F3372"/>
          <cell r="G3372" t="str">
            <v>PERSONAL</v>
          </cell>
          <cell r="H3372" t="str">
            <v>Angelica Tabares Lopez</v>
          </cell>
          <cell r="I3372"/>
          <cell r="J3372" t="str">
            <v>FELIPE</v>
          </cell>
          <cell r="K3372" t="str">
            <v>JERONIMO</v>
          </cell>
          <cell r="L3372" t="str">
            <v>CRUZ</v>
          </cell>
          <cell r="M3372">
            <v>7000</v>
          </cell>
          <cell r="N3372">
            <v>2.25</v>
          </cell>
          <cell r="O3372" t="str">
            <v>SEMANAL</v>
          </cell>
          <cell r="P3372">
            <v>40548</v>
          </cell>
        </row>
        <row r="3373">
          <cell r="B3373">
            <v>3482</v>
          </cell>
          <cell r="C3373"/>
          <cell r="D3373" t="str">
            <v>B</v>
          </cell>
          <cell r="E3373" t="str">
            <v>LIQUIDADO</v>
          </cell>
          <cell r="F3373"/>
          <cell r="G3373" t="str">
            <v>PERSONAL</v>
          </cell>
          <cell r="H3373" t="str">
            <v>Marcela Lopez Munoz</v>
          </cell>
          <cell r="I3373"/>
          <cell r="J3373" t="str">
            <v>BERTHA</v>
          </cell>
          <cell r="K3373" t="str">
            <v>GARCIA</v>
          </cell>
          <cell r="L3373" t="str">
            <v>HERNANDEZ</v>
          </cell>
          <cell r="M3373">
            <v>4000</v>
          </cell>
          <cell r="N3373">
            <v>2.42</v>
          </cell>
          <cell r="O3373" t="str">
            <v>SEMANAL</v>
          </cell>
          <cell r="P3373">
            <v>40548</v>
          </cell>
        </row>
        <row r="3374">
          <cell r="B3374">
            <v>3483</v>
          </cell>
          <cell r="C3374"/>
          <cell r="D3374" t="str">
            <v>D</v>
          </cell>
          <cell r="E3374" t="str">
            <v>LIQUIDADO</v>
          </cell>
          <cell r="F3374"/>
          <cell r="G3374" t="str">
            <v>PERSONAL</v>
          </cell>
          <cell r="H3374" t="str">
            <v>Monica Flores Mendoza (colima)</v>
          </cell>
          <cell r="I3374"/>
          <cell r="J3374" t="str">
            <v>CECILIA</v>
          </cell>
          <cell r="K3374" t="str">
            <v>AGUILAR</v>
          </cell>
          <cell r="L3374" t="str">
            <v>RICARDO</v>
          </cell>
          <cell r="M3374">
            <v>3000</v>
          </cell>
          <cell r="N3374">
            <v>2.59</v>
          </cell>
          <cell r="O3374" t="str">
            <v>SEMANAL</v>
          </cell>
          <cell r="P3374">
            <v>40548</v>
          </cell>
        </row>
        <row r="3375">
          <cell r="B3375">
            <v>3484</v>
          </cell>
          <cell r="C3375"/>
          <cell r="D3375" t="str">
            <v>C</v>
          </cell>
          <cell r="E3375" t="str">
            <v>LIQUIDADO</v>
          </cell>
          <cell r="F3375"/>
          <cell r="G3375" t="str">
            <v>PERSONAL</v>
          </cell>
          <cell r="H3375" t="str">
            <v>Marcela Lopez Munoz</v>
          </cell>
          <cell r="I3375"/>
          <cell r="J3375" t="str">
            <v>MARGARITA</v>
          </cell>
          <cell r="K3375" t="str">
            <v>LIMA</v>
          </cell>
          <cell r="L3375" t="str">
            <v>MARIN</v>
          </cell>
          <cell r="M3375">
            <v>5000</v>
          </cell>
          <cell r="N3375">
            <v>2.35</v>
          </cell>
          <cell r="O3375" t="str">
            <v>SEMANAL</v>
          </cell>
          <cell r="P3375">
            <v>40549</v>
          </cell>
        </row>
        <row r="3376">
          <cell r="B3376">
            <v>3485</v>
          </cell>
          <cell r="C3376"/>
          <cell r="D3376" t="str">
            <v>B</v>
          </cell>
          <cell r="E3376" t="str">
            <v>LIQUIDADO</v>
          </cell>
          <cell r="F3376"/>
          <cell r="G3376" t="str">
            <v>PERSONAL</v>
          </cell>
          <cell r="H3376" t="str">
            <v>Marcela Lopez Munoz</v>
          </cell>
          <cell r="I3376"/>
          <cell r="J3376" t="str">
            <v>JUAN</v>
          </cell>
          <cell r="K3376" t="str">
            <v>RESENDIZ</v>
          </cell>
          <cell r="L3376" t="str">
            <v>REYES</v>
          </cell>
          <cell r="M3376">
            <v>4000</v>
          </cell>
          <cell r="N3376">
            <v>5.22</v>
          </cell>
          <cell r="O3376" t="str">
            <v>QUINCENAL</v>
          </cell>
          <cell r="P3376">
            <v>40549</v>
          </cell>
        </row>
        <row r="3377">
          <cell r="B3377">
            <v>3486</v>
          </cell>
          <cell r="C3377"/>
          <cell r="D3377" t="str">
            <v>B</v>
          </cell>
          <cell r="E3377" t="str">
            <v>LIQUIDADO</v>
          </cell>
          <cell r="F3377"/>
          <cell r="G3377" t="str">
            <v>PERSONAL</v>
          </cell>
          <cell r="H3377" t="str">
            <v>Marcela Lopez Munoz</v>
          </cell>
          <cell r="I3377"/>
          <cell r="J3377" t="str">
            <v>MARIA DE LOURDES</v>
          </cell>
          <cell r="K3377" t="str">
            <v>HERNANDEZ</v>
          </cell>
          <cell r="L3377" t="str">
            <v>HERNANDEZ</v>
          </cell>
          <cell r="M3377">
            <v>4000</v>
          </cell>
          <cell r="N3377">
            <v>2.42</v>
          </cell>
          <cell r="O3377" t="str">
            <v>SEMANAL</v>
          </cell>
          <cell r="P3377">
            <v>40549</v>
          </cell>
        </row>
        <row r="3378">
          <cell r="B3378">
            <v>3487</v>
          </cell>
          <cell r="C3378"/>
          <cell r="D3378" t="str">
            <v>B</v>
          </cell>
          <cell r="E3378" t="str">
            <v>LIQUIDADO</v>
          </cell>
          <cell r="F3378"/>
          <cell r="G3378" t="str">
            <v>PERSONAL</v>
          </cell>
          <cell r="H3378" t="str">
            <v>Angelica Tabares Lopez</v>
          </cell>
          <cell r="I3378"/>
          <cell r="J3378" t="str">
            <v>MARIANA</v>
          </cell>
          <cell r="K3378" t="str">
            <v>GUEVARA</v>
          </cell>
          <cell r="L3378" t="str">
            <v>RODRIGUEZ</v>
          </cell>
          <cell r="M3378">
            <v>3000</v>
          </cell>
          <cell r="N3378">
            <v>2.59</v>
          </cell>
          <cell r="O3378" t="str">
            <v>SEMANAL</v>
          </cell>
          <cell r="P3378">
            <v>40549</v>
          </cell>
        </row>
        <row r="3379">
          <cell r="B3379">
            <v>3488</v>
          </cell>
          <cell r="C3379"/>
          <cell r="D3379" t="str">
            <v>A</v>
          </cell>
          <cell r="E3379" t="str">
            <v>LIQUIDADO</v>
          </cell>
          <cell r="F3379"/>
          <cell r="G3379" t="str">
            <v>PERSONAL</v>
          </cell>
          <cell r="H3379" t="str">
            <v>Administracion</v>
          </cell>
          <cell r="I3379"/>
          <cell r="J3379" t="str">
            <v>Eleuteria</v>
          </cell>
          <cell r="K3379" t="str">
            <v>Paredes</v>
          </cell>
          <cell r="L3379" t="str">
            <v>Calva</v>
          </cell>
          <cell r="M3379">
            <v>5000</v>
          </cell>
          <cell r="N3379">
            <v>0.8</v>
          </cell>
          <cell r="O3379" t="str">
            <v>CATORCENAL</v>
          </cell>
          <cell r="P3379">
            <v>40549</v>
          </cell>
        </row>
        <row r="3380">
          <cell r="B3380">
            <v>3489</v>
          </cell>
          <cell r="C3380"/>
          <cell r="D3380" t="str">
            <v>C</v>
          </cell>
          <cell r="E3380" t="str">
            <v>LIQUIDADO</v>
          </cell>
          <cell r="F3380"/>
          <cell r="G3380" t="str">
            <v>PERSONAL</v>
          </cell>
          <cell r="H3380" t="str">
            <v>Marcela Lopez Munoz</v>
          </cell>
          <cell r="I3380"/>
          <cell r="J3380" t="str">
            <v>ERIKA MONICA</v>
          </cell>
          <cell r="K3380" t="str">
            <v>FLORES</v>
          </cell>
          <cell r="L3380" t="str">
            <v>CORTES</v>
          </cell>
          <cell r="M3380">
            <v>10000</v>
          </cell>
          <cell r="N3380">
            <v>2.17</v>
          </cell>
          <cell r="O3380" t="str">
            <v>SEMANAL</v>
          </cell>
          <cell r="P3380">
            <v>40550</v>
          </cell>
        </row>
        <row r="3381">
          <cell r="B3381">
            <v>3490</v>
          </cell>
          <cell r="C3381"/>
          <cell r="D3381" t="str">
            <v>D</v>
          </cell>
          <cell r="E3381" t="str">
            <v>LIQUIDADO</v>
          </cell>
          <cell r="F3381"/>
          <cell r="G3381" t="str">
            <v>PERSONAL</v>
          </cell>
          <cell r="H3381" t="str">
            <v>Josefina Ochoa</v>
          </cell>
          <cell r="I3381"/>
          <cell r="J3381" t="str">
            <v>IRENE</v>
          </cell>
          <cell r="K3381" t="str">
            <v>ORDONEZ</v>
          </cell>
          <cell r="L3381" t="str">
            <v>LOVACO</v>
          </cell>
          <cell r="M3381">
            <v>10000</v>
          </cell>
          <cell r="N3381">
            <v>1.89</v>
          </cell>
          <cell r="O3381" t="str">
            <v>SEMANAL</v>
          </cell>
          <cell r="P3381">
            <v>40550</v>
          </cell>
        </row>
        <row r="3382">
          <cell r="B3382">
            <v>3491</v>
          </cell>
          <cell r="C3382"/>
          <cell r="D3382" t="str">
            <v>C</v>
          </cell>
          <cell r="E3382" t="str">
            <v>LIQUIDADO</v>
          </cell>
          <cell r="F3382"/>
          <cell r="G3382" t="str">
            <v>PERSONAL</v>
          </cell>
          <cell r="H3382" t="str">
            <v>Angelica Tabares Lopez</v>
          </cell>
          <cell r="I3382"/>
          <cell r="J3382" t="str">
            <v>Ramon</v>
          </cell>
          <cell r="K3382" t="str">
            <v>Cortes</v>
          </cell>
          <cell r="L3382" t="str">
            <v>Guillen</v>
          </cell>
          <cell r="M3382">
            <v>12000</v>
          </cell>
          <cell r="N3382">
            <v>1.82</v>
          </cell>
          <cell r="O3382" t="str">
            <v>SEMANAL</v>
          </cell>
          <cell r="P3382">
            <v>40550</v>
          </cell>
        </row>
        <row r="3383">
          <cell r="B3383">
            <v>3492</v>
          </cell>
          <cell r="C3383"/>
          <cell r="D3383" t="str">
            <v>C</v>
          </cell>
          <cell r="E3383" t="str">
            <v>LIQUIDADO</v>
          </cell>
          <cell r="F3383"/>
          <cell r="G3383" t="str">
            <v>PERSONAL</v>
          </cell>
          <cell r="H3383" t="str">
            <v>Angelica Tabares Lopez</v>
          </cell>
          <cell r="I3383"/>
          <cell r="J3383" t="str">
            <v>JUANA</v>
          </cell>
          <cell r="K3383" t="str">
            <v>REYES</v>
          </cell>
          <cell r="L3383" t="str">
            <v>NOLASCO</v>
          </cell>
          <cell r="M3383">
            <v>20000</v>
          </cell>
          <cell r="N3383">
            <v>2.02</v>
          </cell>
          <cell r="O3383" t="str">
            <v>SEMANAL</v>
          </cell>
          <cell r="P3383">
            <v>40550</v>
          </cell>
        </row>
        <row r="3384">
          <cell r="B3384">
            <v>3493</v>
          </cell>
          <cell r="C3384"/>
          <cell r="D3384" t="str">
            <v>B</v>
          </cell>
          <cell r="E3384" t="str">
            <v>LIQUIDADO</v>
          </cell>
          <cell r="F3384"/>
          <cell r="G3384" t="str">
            <v>PERSONAL</v>
          </cell>
          <cell r="H3384" t="str">
            <v>Josefina Ochoa</v>
          </cell>
          <cell r="I3384"/>
          <cell r="J3384" t="str">
            <v>EVELIA</v>
          </cell>
          <cell r="K3384" t="str">
            <v>GUTIERREZ</v>
          </cell>
          <cell r="L3384" t="str">
            <v>GARCIA</v>
          </cell>
          <cell r="M3384">
            <v>13000</v>
          </cell>
          <cell r="N3384">
            <v>2.08</v>
          </cell>
          <cell r="O3384" t="str">
            <v>SEMANAL</v>
          </cell>
          <cell r="P3384">
            <v>40550</v>
          </cell>
        </row>
        <row r="3385">
          <cell r="B3385">
            <v>3494</v>
          </cell>
          <cell r="C3385"/>
          <cell r="D3385" t="str">
            <v>B</v>
          </cell>
          <cell r="E3385" t="str">
            <v>LIQUIDADO</v>
          </cell>
          <cell r="F3385"/>
          <cell r="G3385" t="str">
            <v>PERSONAL</v>
          </cell>
          <cell r="H3385" t="str">
            <v>Angelica Tabares Lopez</v>
          </cell>
          <cell r="I3385"/>
          <cell r="J3385" t="str">
            <v>ANA MARIA</v>
          </cell>
          <cell r="K3385" t="str">
            <v>CASAS</v>
          </cell>
          <cell r="L3385" t="str">
            <v>LOPEZ</v>
          </cell>
          <cell r="M3385">
            <v>8000</v>
          </cell>
          <cell r="N3385">
            <v>2.21</v>
          </cell>
          <cell r="O3385" t="str">
            <v>SEMANAL</v>
          </cell>
          <cell r="P3385">
            <v>40550</v>
          </cell>
        </row>
        <row r="3386">
          <cell r="B3386">
            <v>3495</v>
          </cell>
          <cell r="C3386"/>
          <cell r="D3386" t="str">
            <v>B</v>
          </cell>
          <cell r="E3386" t="str">
            <v>LIQUIDADO</v>
          </cell>
          <cell r="F3386"/>
          <cell r="G3386" t="str">
            <v>PERSONAL</v>
          </cell>
          <cell r="H3386" t="str">
            <v>Josefina Ochoa</v>
          </cell>
          <cell r="I3386"/>
          <cell r="J3386" t="str">
            <v>MARIO</v>
          </cell>
          <cell r="K3386" t="str">
            <v>UBALDO</v>
          </cell>
          <cell r="L3386" t="str">
            <v>POZOS</v>
          </cell>
          <cell r="M3386">
            <v>18000</v>
          </cell>
          <cell r="N3386">
            <v>1.78</v>
          </cell>
          <cell r="O3386" t="str">
            <v>SEMANAL</v>
          </cell>
          <cell r="P3386">
            <v>40550</v>
          </cell>
        </row>
        <row r="3387">
          <cell r="B3387">
            <v>3496</v>
          </cell>
          <cell r="C3387"/>
          <cell r="D3387" t="str">
            <v>D</v>
          </cell>
          <cell r="E3387" t="str">
            <v>LIQUIDADO</v>
          </cell>
          <cell r="F3387"/>
          <cell r="G3387" t="str">
            <v>PERSONAL</v>
          </cell>
          <cell r="H3387" t="str">
            <v>Monica Flores Mendoza (colima)</v>
          </cell>
          <cell r="I3387"/>
          <cell r="J3387" t="str">
            <v>JAIME RAFAEL</v>
          </cell>
          <cell r="K3387" t="str">
            <v>DIAZ</v>
          </cell>
          <cell r="L3387" t="str">
            <v>MORFIN</v>
          </cell>
          <cell r="M3387">
            <v>10000</v>
          </cell>
          <cell r="N3387">
            <v>2.17</v>
          </cell>
          <cell r="O3387" t="str">
            <v>SEMANAL</v>
          </cell>
          <cell r="P3387">
            <v>40550</v>
          </cell>
        </row>
        <row r="3388">
          <cell r="B3388">
            <v>3497</v>
          </cell>
          <cell r="C3388"/>
          <cell r="D3388" t="str">
            <v>B</v>
          </cell>
          <cell r="E3388" t="str">
            <v>LIQUIDADO</v>
          </cell>
          <cell r="F3388"/>
          <cell r="G3388" t="str">
            <v>PERSONAL</v>
          </cell>
          <cell r="H3388" t="str">
            <v>Monica Flores Mendoza (colima)</v>
          </cell>
          <cell r="I3388"/>
          <cell r="J3388" t="str">
            <v>JOANA MARIA</v>
          </cell>
          <cell r="K3388" t="str">
            <v>GONZALEZ</v>
          </cell>
          <cell r="L3388" t="str">
            <v>QUINTERO</v>
          </cell>
          <cell r="M3388">
            <v>4000</v>
          </cell>
          <cell r="N3388">
            <v>2.42</v>
          </cell>
          <cell r="O3388" t="str">
            <v>SEMANAL</v>
          </cell>
          <cell r="P3388">
            <v>40550</v>
          </cell>
        </row>
        <row r="3389">
          <cell r="B3389">
            <v>3498</v>
          </cell>
          <cell r="C3389"/>
          <cell r="D3389" t="str">
            <v>B</v>
          </cell>
          <cell r="E3389" t="str">
            <v>LIQUIDADO</v>
          </cell>
          <cell r="F3389"/>
          <cell r="G3389" t="str">
            <v>PERSONAL</v>
          </cell>
          <cell r="H3389" t="str">
            <v>Monica Flores Mendoza (colima)</v>
          </cell>
          <cell r="I3389"/>
          <cell r="J3389" t="str">
            <v>PATRICIA</v>
          </cell>
          <cell r="K3389" t="str">
            <v>PIZANO</v>
          </cell>
          <cell r="L3389" t="str">
            <v>VILLALOBOS</v>
          </cell>
          <cell r="M3389">
            <v>4000</v>
          </cell>
          <cell r="N3389">
            <v>2.42</v>
          </cell>
          <cell r="O3389" t="str">
            <v>SEMANAL</v>
          </cell>
          <cell r="P3389">
            <v>40550</v>
          </cell>
        </row>
        <row r="3390">
          <cell r="B3390">
            <v>3499</v>
          </cell>
          <cell r="C3390"/>
          <cell r="D3390" t="str">
            <v>B</v>
          </cell>
          <cell r="E3390" t="str">
            <v>LIQUIDADO</v>
          </cell>
          <cell r="F3390"/>
          <cell r="G3390" t="str">
            <v>PERSONAL</v>
          </cell>
          <cell r="H3390" t="str">
            <v>Josefina Ochoa</v>
          </cell>
          <cell r="I3390"/>
          <cell r="J3390" t="str">
            <v>AGUSTINA</v>
          </cell>
          <cell r="K3390" t="str">
            <v>MARTINEZ</v>
          </cell>
          <cell r="L3390" t="str">
            <v>PALACIOS</v>
          </cell>
          <cell r="M3390">
            <v>8000</v>
          </cell>
          <cell r="N3390">
            <v>2.21</v>
          </cell>
          <cell r="O3390" t="str">
            <v>SEMANAL</v>
          </cell>
          <cell r="P3390">
            <v>40553</v>
          </cell>
        </row>
        <row r="3391">
          <cell r="B3391">
            <v>3500</v>
          </cell>
          <cell r="C3391"/>
          <cell r="D3391" t="str">
            <v>B</v>
          </cell>
          <cell r="E3391" t="str">
            <v>LIQUIDADO</v>
          </cell>
          <cell r="F3391"/>
          <cell r="G3391" t="str">
            <v>PERSONAL</v>
          </cell>
          <cell r="H3391" t="str">
            <v>Marcela Lopez Munoz</v>
          </cell>
          <cell r="I3391"/>
          <cell r="J3391" t="str">
            <v>TERESA</v>
          </cell>
          <cell r="K3391" t="str">
            <v>LEON</v>
          </cell>
          <cell r="L3391" t="str">
            <v>VEGA</v>
          </cell>
          <cell r="M3391">
            <v>8000</v>
          </cell>
          <cell r="N3391">
            <v>2.21</v>
          </cell>
          <cell r="O3391" t="str">
            <v>SEMANAL</v>
          </cell>
          <cell r="P3391">
            <v>40554</v>
          </cell>
        </row>
        <row r="3392">
          <cell r="B3392">
            <v>3501</v>
          </cell>
          <cell r="C3392"/>
          <cell r="D3392" t="str">
            <v>C</v>
          </cell>
          <cell r="E3392" t="str">
            <v>LIQUIDADO</v>
          </cell>
          <cell r="F3392"/>
          <cell r="G3392" t="str">
            <v>PERSONAL</v>
          </cell>
          <cell r="H3392" t="str">
            <v>Josefina Ochoa</v>
          </cell>
          <cell r="I3392"/>
          <cell r="J3392" t="str">
            <v>CLAUDIA</v>
          </cell>
          <cell r="K3392" t="str">
            <v>AGUILAR</v>
          </cell>
          <cell r="L3392" t="str">
            <v>SANCHEZ</v>
          </cell>
          <cell r="M3392">
            <v>11000</v>
          </cell>
          <cell r="N3392">
            <v>2.09</v>
          </cell>
          <cell r="O3392" t="str">
            <v>SEMANAL</v>
          </cell>
          <cell r="P3392">
            <v>40555</v>
          </cell>
        </row>
        <row r="3393">
          <cell r="B3393">
            <v>3502</v>
          </cell>
          <cell r="C3393"/>
          <cell r="D3393" t="str">
            <v>C</v>
          </cell>
          <cell r="E3393" t="str">
            <v>LIQUIDADO</v>
          </cell>
          <cell r="F3393"/>
          <cell r="G3393" t="str">
            <v>PERSONAL</v>
          </cell>
          <cell r="H3393" t="str">
            <v>Josefina Ochoa</v>
          </cell>
          <cell r="I3393"/>
          <cell r="J3393" t="str">
            <v>JUAN</v>
          </cell>
          <cell r="K3393" t="str">
            <v>HERNANDEZ</v>
          </cell>
          <cell r="L3393" t="str">
            <v>GASPAR</v>
          </cell>
          <cell r="M3393">
            <v>5000</v>
          </cell>
          <cell r="N3393">
            <v>2.35</v>
          </cell>
          <cell r="O3393" t="str">
            <v>SEMANAL</v>
          </cell>
          <cell r="P3393">
            <v>40555</v>
          </cell>
        </row>
        <row r="3394">
          <cell r="B3394">
            <v>3503</v>
          </cell>
          <cell r="C3394"/>
          <cell r="D3394" t="str">
            <v>C</v>
          </cell>
          <cell r="E3394" t="str">
            <v>LIQUIDADO</v>
          </cell>
          <cell r="F3394"/>
          <cell r="G3394" t="str">
            <v>PERSONAL</v>
          </cell>
          <cell r="H3394" t="str">
            <v>Josefina Ochoa</v>
          </cell>
          <cell r="I3394"/>
          <cell r="J3394" t="str">
            <v>OSVALDO</v>
          </cell>
          <cell r="K3394" t="str">
            <v>ROBLES</v>
          </cell>
          <cell r="L3394" t="str">
            <v>GUZMAN</v>
          </cell>
          <cell r="M3394">
            <v>4000</v>
          </cell>
          <cell r="N3394">
            <v>2.42</v>
          </cell>
          <cell r="O3394" t="str">
            <v>SEMANAL</v>
          </cell>
          <cell r="P3394">
            <v>40555</v>
          </cell>
        </row>
        <row r="3395">
          <cell r="B3395">
            <v>3504</v>
          </cell>
          <cell r="C3395"/>
          <cell r="D3395" t="str">
            <v>A</v>
          </cell>
          <cell r="E3395" t="str">
            <v>LIQUIDADO</v>
          </cell>
          <cell r="F3395"/>
          <cell r="G3395" t="str">
            <v>PERSONAL</v>
          </cell>
          <cell r="H3395" t="str">
            <v>Josefina Ochoa</v>
          </cell>
          <cell r="I3395"/>
          <cell r="J3395" t="str">
            <v>MARCELA</v>
          </cell>
          <cell r="K3395" t="str">
            <v>LOPEZ</v>
          </cell>
          <cell r="L3395" t="str">
            <v>CRUZ</v>
          </cell>
          <cell r="M3395">
            <v>9000</v>
          </cell>
          <cell r="N3395">
            <v>2.19</v>
          </cell>
          <cell r="O3395" t="str">
            <v>SEMANAL</v>
          </cell>
          <cell r="P3395">
            <v>40555</v>
          </cell>
        </row>
        <row r="3396">
          <cell r="B3396">
            <v>3505</v>
          </cell>
          <cell r="C3396"/>
          <cell r="D3396" t="str">
            <v>D</v>
          </cell>
          <cell r="E3396" t="str">
            <v>INCOBRABLE</v>
          </cell>
          <cell r="F3396"/>
          <cell r="G3396" t="str">
            <v>PERSONAL</v>
          </cell>
          <cell r="H3396" t="str">
            <v>Josefina Ochoa</v>
          </cell>
          <cell r="I3396"/>
          <cell r="J3396" t="str">
            <v>MARTHA BEATRIZ</v>
          </cell>
          <cell r="K3396" t="str">
            <v>ALANIS</v>
          </cell>
          <cell r="L3396" t="str">
            <v>GUZMAN</v>
          </cell>
          <cell r="M3396">
            <v>10000</v>
          </cell>
          <cell r="N3396">
            <v>2.17</v>
          </cell>
          <cell r="O3396" t="str">
            <v>SEMANAL</v>
          </cell>
          <cell r="P3396">
            <v>40555</v>
          </cell>
        </row>
        <row r="3397">
          <cell r="B3397">
            <v>3506</v>
          </cell>
          <cell r="C3397"/>
          <cell r="D3397" t="str">
            <v>C</v>
          </cell>
          <cell r="E3397" t="str">
            <v>LIQUIDADO</v>
          </cell>
          <cell r="F3397"/>
          <cell r="G3397" t="str">
            <v>PERSONAL</v>
          </cell>
          <cell r="H3397" t="str">
            <v>Marcela Lopez Munoz</v>
          </cell>
          <cell r="I3397"/>
          <cell r="J3397" t="str">
            <v>MARCO ANTONIO</v>
          </cell>
          <cell r="K3397" t="str">
            <v>BARRON</v>
          </cell>
          <cell r="L3397" t="str">
            <v>RODRIGUEZ</v>
          </cell>
          <cell r="M3397">
            <v>13000</v>
          </cell>
          <cell r="N3397">
            <v>2.08</v>
          </cell>
          <cell r="O3397" t="str">
            <v>SEMANAL</v>
          </cell>
          <cell r="P3397">
            <v>40555</v>
          </cell>
        </row>
        <row r="3398">
          <cell r="B3398">
            <v>3507</v>
          </cell>
          <cell r="C3398"/>
          <cell r="D3398" t="str">
            <v>D</v>
          </cell>
          <cell r="E3398" t="str">
            <v>LIQUIDADO</v>
          </cell>
          <cell r="F3398"/>
          <cell r="G3398" t="str">
            <v>PERSONAL</v>
          </cell>
          <cell r="H3398" t="str">
            <v>Marcela Lopez Munoz</v>
          </cell>
          <cell r="I3398"/>
          <cell r="J3398" t="str">
            <v>FLORINA GRACIELA</v>
          </cell>
          <cell r="K3398" t="str">
            <v>DE MARIANO</v>
          </cell>
          <cell r="L3398" t="str">
            <v>DE MATEO</v>
          </cell>
          <cell r="M3398">
            <v>9000</v>
          </cell>
          <cell r="N3398">
            <v>4.72</v>
          </cell>
          <cell r="O3398" t="str">
            <v>QUINCENAL</v>
          </cell>
          <cell r="P3398">
            <v>40555</v>
          </cell>
        </row>
        <row r="3399">
          <cell r="B3399">
            <v>3508</v>
          </cell>
          <cell r="C3399"/>
          <cell r="D3399" t="str">
            <v>D</v>
          </cell>
          <cell r="E3399" t="str">
            <v>LIQUIDADO</v>
          </cell>
          <cell r="F3399"/>
          <cell r="G3399" t="str">
            <v>PERSONAL</v>
          </cell>
          <cell r="H3399" t="str">
            <v>Monica Flores Mendoza (colima)</v>
          </cell>
          <cell r="I3399"/>
          <cell r="J3399" t="str">
            <v>NORMA ARACELI</v>
          </cell>
          <cell r="K3399" t="str">
            <v>NAVARRO</v>
          </cell>
          <cell r="L3399" t="str">
            <v>HERNANDEZ</v>
          </cell>
          <cell r="M3399">
            <v>5000</v>
          </cell>
          <cell r="N3399">
            <v>2.35</v>
          </cell>
          <cell r="O3399" t="str">
            <v>SEMANAL</v>
          </cell>
          <cell r="P3399">
            <v>40555</v>
          </cell>
        </row>
        <row r="3400">
          <cell r="B3400">
            <v>3509</v>
          </cell>
          <cell r="C3400"/>
          <cell r="D3400" t="str">
            <v>B</v>
          </cell>
          <cell r="E3400" t="str">
            <v>LIQUIDADO</v>
          </cell>
          <cell r="F3400"/>
          <cell r="G3400" t="str">
            <v>PERSONAL</v>
          </cell>
          <cell r="H3400" t="str">
            <v>Angelica Tabares Lopez</v>
          </cell>
          <cell r="I3400"/>
          <cell r="J3400" t="str">
            <v>MA CRISTINA</v>
          </cell>
          <cell r="K3400" t="str">
            <v>DE LA ROSA</v>
          </cell>
          <cell r="L3400" t="str">
            <v>SALINAS</v>
          </cell>
          <cell r="M3400">
            <v>7000</v>
          </cell>
          <cell r="N3400">
            <v>4.8499999999999996</v>
          </cell>
          <cell r="O3400" t="str">
            <v>QUINCENAL</v>
          </cell>
          <cell r="P3400">
            <v>40555</v>
          </cell>
        </row>
        <row r="3401">
          <cell r="B3401">
            <v>3510</v>
          </cell>
          <cell r="C3401"/>
          <cell r="D3401" t="str">
            <v>D</v>
          </cell>
          <cell r="E3401" t="str">
            <v>LIQUIDADO</v>
          </cell>
          <cell r="F3401"/>
          <cell r="G3401" t="str">
            <v>PERSONAL</v>
          </cell>
          <cell r="H3401" t="str">
            <v>Angelica Tabares Lopez</v>
          </cell>
          <cell r="I3401"/>
          <cell r="J3401" t="str">
            <v>EDGAR</v>
          </cell>
          <cell r="K3401" t="str">
            <v>ORDAZ</v>
          </cell>
          <cell r="L3401" t="str">
            <v>OSNAYA</v>
          </cell>
          <cell r="M3401">
            <v>4000</v>
          </cell>
          <cell r="N3401">
            <v>2.42</v>
          </cell>
          <cell r="O3401" t="str">
            <v>SEMANAL</v>
          </cell>
          <cell r="P3401">
            <v>40555</v>
          </cell>
        </row>
        <row r="3402">
          <cell r="B3402">
            <v>3511</v>
          </cell>
          <cell r="C3402"/>
          <cell r="D3402" t="str">
            <v>B</v>
          </cell>
          <cell r="E3402" t="str">
            <v>LIQUIDADO</v>
          </cell>
          <cell r="F3402"/>
          <cell r="G3402" t="str">
            <v>PERSONAL</v>
          </cell>
          <cell r="H3402" t="str">
            <v>Angelica Tabares Lopez</v>
          </cell>
          <cell r="I3402"/>
          <cell r="J3402" t="str">
            <v>ROGELIO</v>
          </cell>
          <cell r="K3402" t="str">
            <v>TORRES</v>
          </cell>
          <cell r="L3402" t="str">
            <v>ESPINOSA</v>
          </cell>
          <cell r="M3402">
            <v>10000</v>
          </cell>
          <cell r="N3402">
            <v>2.17</v>
          </cell>
          <cell r="O3402" t="str">
            <v>SEMANAL</v>
          </cell>
          <cell r="P3402">
            <v>40555</v>
          </cell>
        </row>
        <row r="3403">
          <cell r="B3403">
            <v>3512</v>
          </cell>
          <cell r="C3403"/>
          <cell r="D3403" t="str">
            <v>B</v>
          </cell>
          <cell r="E3403" t="str">
            <v>LIQUIDADO</v>
          </cell>
          <cell r="F3403"/>
          <cell r="G3403" t="str">
            <v>PERSONAL</v>
          </cell>
          <cell r="H3403" t="str">
            <v>Angelica Tabares Lopez</v>
          </cell>
          <cell r="I3403"/>
          <cell r="J3403" t="str">
            <v>RIGOBERTO</v>
          </cell>
          <cell r="K3403" t="str">
            <v>ALEJANDRO</v>
          </cell>
          <cell r="L3403" t="str">
            <v>SANCHEZ</v>
          </cell>
          <cell r="M3403">
            <v>5000</v>
          </cell>
          <cell r="N3403">
            <v>2.35</v>
          </cell>
          <cell r="O3403" t="str">
            <v>SEMANAL</v>
          </cell>
          <cell r="P3403">
            <v>40555</v>
          </cell>
        </row>
        <row r="3404">
          <cell r="B3404">
            <v>3513</v>
          </cell>
          <cell r="C3404"/>
          <cell r="D3404" t="str">
            <v>C</v>
          </cell>
          <cell r="E3404" t="str">
            <v>LIQUIDADO</v>
          </cell>
          <cell r="F3404"/>
          <cell r="G3404" t="str">
            <v>PERSONAL</v>
          </cell>
          <cell r="H3404" t="str">
            <v>Josefina Ochoa</v>
          </cell>
          <cell r="I3404"/>
          <cell r="J3404" t="str">
            <v>LAURA ALICIA</v>
          </cell>
          <cell r="K3404" t="str">
            <v>TENA</v>
          </cell>
          <cell r="L3404" t="str">
            <v>SALAZAR</v>
          </cell>
          <cell r="M3404">
            <v>10000</v>
          </cell>
          <cell r="N3404">
            <v>2.17</v>
          </cell>
          <cell r="O3404" t="str">
            <v>SEMANAL</v>
          </cell>
          <cell r="P3404">
            <v>40556</v>
          </cell>
        </row>
        <row r="3405">
          <cell r="B3405">
            <v>3514</v>
          </cell>
          <cell r="C3405"/>
          <cell r="D3405" t="str">
            <v>A</v>
          </cell>
          <cell r="E3405" t="str">
            <v>LIQUIDADO</v>
          </cell>
          <cell r="F3405"/>
          <cell r="G3405" t="str">
            <v>PERSONAL</v>
          </cell>
          <cell r="H3405" t="str">
            <v>Josefina Ochoa</v>
          </cell>
          <cell r="I3405"/>
          <cell r="J3405" t="str">
            <v>MARIA DEL CARMEN</v>
          </cell>
          <cell r="K3405" t="str">
            <v>SALCEDO</v>
          </cell>
          <cell r="L3405" t="str">
            <v>MERCADO</v>
          </cell>
          <cell r="M3405">
            <v>3000</v>
          </cell>
          <cell r="N3405">
            <v>1.1499999999999999</v>
          </cell>
          <cell r="O3405" t="str">
            <v>SEMANAL</v>
          </cell>
          <cell r="P3405">
            <v>40556</v>
          </cell>
        </row>
        <row r="3406">
          <cell r="B3406">
            <v>3515</v>
          </cell>
          <cell r="C3406"/>
          <cell r="D3406" t="str">
            <v>B</v>
          </cell>
          <cell r="E3406" t="str">
            <v>LIQUIDADO</v>
          </cell>
          <cell r="F3406"/>
          <cell r="G3406" t="str">
            <v>PERSONAL</v>
          </cell>
          <cell r="H3406" t="str">
            <v>Angelica Tabares Lopez</v>
          </cell>
          <cell r="I3406"/>
          <cell r="J3406" t="str">
            <v>MARIA ELENA</v>
          </cell>
          <cell r="K3406" t="str">
            <v>ELIAS</v>
          </cell>
          <cell r="L3406" t="str">
            <v>OSORNIO</v>
          </cell>
          <cell r="M3406">
            <v>4000</v>
          </cell>
          <cell r="N3406">
            <v>2.42</v>
          </cell>
          <cell r="O3406" t="str">
            <v>SEMANAL</v>
          </cell>
          <cell r="P3406">
            <v>40556</v>
          </cell>
        </row>
        <row r="3407">
          <cell r="B3407">
            <v>3516</v>
          </cell>
          <cell r="C3407"/>
          <cell r="D3407" t="str">
            <v>D</v>
          </cell>
          <cell r="E3407" t="str">
            <v>INCOBRABLE</v>
          </cell>
          <cell r="F3407"/>
          <cell r="G3407" t="str">
            <v>PERSONAL</v>
          </cell>
          <cell r="H3407" t="str">
            <v>Josefina Ochoa</v>
          </cell>
          <cell r="I3407"/>
          <cell r="J3407" t="str">
            <v>ROSALIA</v>
          </cell>
          <cell r="K3407" t="str">
            <v>NUNEZ</v>
          </cell>
          <cell r="L3407" t="str">
            <v>AYALA</v>
          </cell>
          <cell r="M3407">
            <v>18000</v>
          </cell>
          <cell r="N3407">
            <v>1.78</v>
          </cell>
          <cell r="O3407" t="str">
            <v>SEMANAL</v>
          </cell>
          <cell r="P3407">
            <v>40557</v>
          </cell>
        </row>
        <row r="3408">
          <cell r="B3408">
            <v>3517</v>
          </cell>
          <cell r="C3408"/>
          <cell r="D3408" t="str">
            <v>D</v>
          </cell>
          <cell r="E3408" t="str">
            <v>LIQUIDADO</v>
          </cell>
          <cell r="F3408"/>
          <cell r="G3408" t="str">
            <v>PERSONAL</v>
          </cell>
          <cell r="H3408" t="str">
            <v>Administracion</v>
          </cell>
          <cell r="I3408"/>
          <cell r="J3408" t="str">
            <v>LUIS ALBERTO</v>
          </cell>
          <cell r="K3408" t="str">
            <v>BEREA</v>
          </cell>
          <cell r="L3408" t="str">
            <v>FONCERRADA</v>
          </cell>
          <cell r="M3408">
            <v>5000</v>
          </cell>
          <cell r="N3408">
            <v>1.536</v>
          </cell>
          <cell r="O3408" t="str">
            <v>MENSUAL</v>
          </cell>
          <cell r="P3408">
            <v>40557</v>
          </cell>
        </row>
        <row r="3409">
          <cell r="B3409">
            <v>3518</v>
          </cell>
          <cell r="C3409"/>
          <cell r="D3409" t="str">
            <v>A</v>
          </cell>
          <cell r="E3409" t="str">
            <v>LIQUIDADO</v>
          </cell>
          <cell r="F3409"/>
          <cell r="G3409" t="str">
            <v>PERSONAL</v>
          </cell>
          <cell r="H3409" t="str">
            <v>Administracion</v>
          </cell>
          <cell r="I3409"/>
          <cell r="J3409" t="str">
            <v>GERARDO ALEJANDRO</v>
          </cell>
          <cell r="K3409" t="str">
            <v>ZUBIRAN</v>
          </cell>
          <cell r="L3409" t="str">
            <v>GONZALEZ</v>
          </cell>
          <cell r="M3409">
            <v>8000</v>
          </cell>
          <cell r="N3409">
            <v>0.77</v>
          </cell>
          <cell r="O3409" t="str">
            <v>CATORCENAL</v>
          </cell>
          <cell r="P3409">
            <v>40557</v>
          </cell>
        </row>
        <row r="3410">
          <cell r="B3410">
            <v>3519</v>
          </cell>
          <cell r="C3410"/>
          <cell r="D3410" t="str">
            <v>B</v>
          </cell>
          <cell r="E3410" t="str">
            <v>LIQUIDADO</v>
          </cell>
          <cell r="F3410"/>
          <cell r="G3410" t="str">
            <v>PERSONAL</v>
          </cell>
          <cell r="H3410" t="str">
            <v>Josefina Ochoa</v>
          </cell>
          <cell r="I3410"/>
          <cell r="J3410" t="str">
            <v>IRMA</v>
          </cell>
          <cell r="K3410" t="str">
            <v>JUAREZ</v>
          </cell>
          <cell r="L3410" t="str">
            <v>ZAPATA</v>
          </cell>
          <cell r="M3410">
            <v>3000</v>
          </cell>
          <cell r="N3410">
            <v>2.2599999999999998</v>
          </cell>
          <cell r="O3410" t="str">
            <v>SEMANAL</v>
          </cell>
          <cell r="P3410">
            <v>40558</v>
          </cell>
        </row>
        <row r="3411">
          <cell r="B3411">
            <v>3520</v>
          </cell>
          <cell r="C3411"/>
          <cell r="D3411" t="str">
            <v>D</v>
          </cell>
          <cell r="E3411" t="str">
            <v>LIQUIDADO</v>
          </cell>
          <cell r="F3411"/>
          <cell r="G3411" t="str">
            <v>PERSONAL</v>
          </cell>
          <cell r="H3411" t="str">
            <v>Monica Flores Mendoza (colima)</v>
          </cell>
          <cell r="I3411"/>
          <cell r="J3411" t="str">
            <v>JOSE LUIS</v>
          </cell>
          <cell r="K3411" t="str">
            <v>RODRIGUEZ</v>
          </cell>
          <cell r="L3411" t="str">
            <v>SANCHEZ</v>
          </cell>
          <cell r="M3411">
            <v>5000</v>
          </cell>
          <cell r="N3411">
            <v>5.0599999999999996</v>
          </cell>
          <cell r="O3411" t="str">
            <v>QUINCENAL</v>
          </cell>
          <cell r="P3411">
            <v>40557</v>
          </cell>
        </row>
        <row r="3412">
          <cell r="B3412">
            <v>3521</v>
          </cell>
          <cell r="C3412"/>
          <cell r="D3412" t="str">
            <v>A</v>
          </cell>
          <cell r="E3412" t="str">
            <v>LIQUIDADO</v>
          </cell>
          <cell r="F3412"/>
          <cell r="G3412" t="str">
            <v>PERSONAL</v>
          </cell>
          <cell r="H3412" t="str">
            <v>Administracion</v>
          </cell>
          <cell r="I3412"/>
          <cell r="J3412" t="str">
            <v>GERARDO</v>
          </cell>
          <cell r="K3412" t="str">
            <v>PEREZ</v>
          </cell>
          <cell r="L3412" t="str">
            <v>DE LA TORRE</v>
          </cell>
          <cell r="M3412">
            <v>35000</v>
          </cell>
          <cell r="N3412">
            <v>2.2999999999999998</v>
          </cell>
          <cell r="O3412" t="str">
            <v>MENSUAL</v>
          </cell>
          <cell r="P3412">
            <v>40560</v>
          </cell>
        </row>
        <row r="3413">
          <cell r="B3413">
            <v>3522</v>
          </cell>
          <cell r="C3413"/>
          <cell r="D3413" t="str">
            <v>D</v>
          </cell>
          <cell r="E3413" t="str">
            <v>LIQUIDADO</v>
          </cell>
          <cell r="F3413"/>
          <cell r="G3413" t="str">
            <v>PERSONAL</v>
          </cell>
          <cell r="H3413" t="str">
            <v>Angelica Tabares Lopez</v>
          </cell>
          <cell r="I3413"/>
          <cell r="J3413" t="str">
            <v>YENI</v>
          </cell>
          <cell r="K3413" t="str">
            <v>GARCIA</v>
          </cell>
          <cell r="L3413" t="str">
            <v>HERNANDEZ</v>
          </cell>
          <cell r="M3413">
            <v>8000</v>
          </cell>
          <cell r="N3413">
            <v>2.21</v>
          </cell>
          <cell r="O3413" t="str">
            <v>SEMANAL</v>
          </cell>
          <cell r="P3413">
            <v>40560</v>
          </cell>
        </row>
        <row r="3414">
          <cell r="B3414">
            <v>3523</v>
          </cell>
          <cell r="C3414"/>
          <cell r="D3414" t="str">
            <v>C</v>
          </cell>
          <cell r="E3414" t="str">
            <v>LIQUIDADO</v>
          </cell>
          <cell r="F3414"/>
          <cell r="G3414" t="str">
            <v>PERSONAL</v>
          </cell>
          <cell r="H3414" t="str">
            <v>Angelica Tabares Lopez</v>
          </cell>
          <cell r="I3414"/>
          <cell r="J3414" t="str">
            <v>MARIA DEL SOCORRO</v>
          </cell>
          <cell r="K3414" t="str">
            <v>HERNANDEZ</v>
          </cell>
          <cell r="L3414" t="str">
            <v>ESTRADA</v>
          </cell>
          <cell r="M3414">
            <v>8000</v>
          </cell>
          <cell r="N3414">
            <v>2.21</v>
          </cell>
          <cell r="O3414" t="str">
            <v>SEMANAL</v>
          </cell>
          <cell r="P3414">
            <v>40560</v>
          </cell>
        </row>
        <row r="3415">
          <cell r="B3415">
            <v>3525</v>
          </cell>
          <cell r="C3415"/>
          <cell r="D3415" t="str">
            <v>D</v>
          </cell>
          <cell r="E3415" t="str">
            <v>LIQUIDADO</v>
          </cell>
          <cell r="F3415"/>
          <cell r="G3415" t="str">
            <v>PERSONAL</v>
          </cell>
          <cell r="H3415" t="str">
            <v>Marcela Lopez Munoz</v>
          </cell>
          <cell r="I3415"/>
          <cell r="J3415" t="str">
            <v>MARIA DEL REFUGIO</v>
          </cell>
          <cell r="K3415" t="str">
            <v>AGUILAR</v>
          </cell>
          <cell r="L3415" t="str">
            <v>RODRIGUEZ</v>
          </cell>
          <cell r="M3415">
            <v>8000</v>
          </cell>
          <cell r="N3415">
            <v>2.21</v>
          </cell>
          <cell r="O3415" t="str">
            <v>SEMANAL</v>
          </cell>
          <cell r="P3415">
            <v>40561</v>
          </cell>
        </row>
        <row r="3416">
          <cell r="B3416">
            <v>3527</v>
          </cell>
          <cell r="C3416"/>
          <cell r="D3416" t="str">
            <v>A</v>
          </cell>
          <cell r="E3416" t="str">
            <v>LIQUIDADO</v>
          </cell>
          <cell r="F3416"/>
          <cell r="G3416" t="str">
            <v>PERSONAL</v>
          </cell>
          <cell r="H3416" t="str">
            <v>Marcela Lopez Munoz</v>
          </cell>
          <cell r="I3416"/>
          <cell r="J3416" t="str">
            <v>JUAN MANUEL</v>
          </cell>
          <cell r="K3416" t="str">
            <v>GOMEZ</v>
          </cell>
          <cell r="L3416" t="str">
            <v>BUSTAMANTE</v>
          </cell>
          <cell r="M3416">
            <v>5000</v>
          </cell>
          <cell r="N3416">
            <v>2.04</v>
          </cell>
          <cell r="O3416" t="str">
            <v>SEMANAL</v>
          </cell>
          <cell r="P3416">
            <v>40561</v>
          </cell>
        </row>
        <row r="3417">
          <cell r="B3417">
            <v>3529</v>
          </cell>
          <cell r="C3417"/>
          <cell r="D3417" t="str">
            <v>C</v>
          </cell>
          <cell r="E3417" t="str">
            <v>LIQUIDADO</v>
          </cell>
          <cell r="F3417"/>
          <cell r="G3417" t="str">
            <v>PERSONAL</v>
          </cell>
          <cell r="H3417" t="str">
            <v>Angelica Tabares Lopez</v>
          </cell>
          <cell r="I3417"/>
          <cell r="J3417" t="str">
            <v>YOLANDA</v>
          </cell>
          <cell r="K3417" t="str">
            <v>MATA</v>
          </cell>
          <cell r="L3417" t="str">
            <v>VILLEGAS</v>
          </cell>
          <cell r="M3417">
            <v>10000</v>
          </cell>
          <cell r="N3417">
            <v>2.17</v>
          </cell>
          <cell r="O3417" t="str">
            <v>SEMANAL</v>
          </cell>
          <cell r="P3417">
            <v>40561</v>
          </cell>
        </row>
        <row r="3418">
          <cell r="B3418">
            <v>3530</v>
          </cell>
          <cell r="C3418"/>
          <cell r="D3418" t="str">
            <v>B</v>
          </cell>
          <cell r="E3418" t="str">
            <v>LIQUIDADO</v>
          </cell>
          <cell r="F3418"/>
          <cell r="G3418" t="str">
            <v>PERSONAL</v>
          </cell>
          <cell r="H3418" t="str">
            <v>Marcela Lopez Munoz</v>
          </cell>
          <cell r="I3418"/>
          <cell r="J3418" t="str">
            <v>NORMA ANGELICA</v>
          </cell>
          <cell r="K3418" t="str">
            <v>RAMIREZ</v>
          </cell>
          <cell r="L3418" t="str">
            <v>ORTEGA</v>
          </cell>
          <cell r="M3418">
            <v>5000</v>
          </cell>
          <cell r="N3418">
            <v>2.35</v>
          </cell>
          <cell r="O3418" t="str">
            <v>SEMANAL</v>
          </cell>
          <cell r="P3418">
            <v>40561</v>
          </cell>
        </row>
        <row r="3419">
          <cell r="B3419">
            <v>3531</v>
          </cell>
          <cell r="C3419"/>
          <cell r="D3419" t="str">
            <v>D</v>
          </cell>
          <cell r="E3419" t="str">
            <v>COBRANZA EXTERNA</v>
          </cell>
          <cell r="F3419"/>
          <cell r="G3419" t="str">
            <v>PERSONAL</v>
          </cell>
          <cell r="H3419" t="str">
            <v>Victoria Garcia Mejia</v>
          </cell>
          <cell r="I3419"/>
          <cell r="J3419" t="str">
            <v>JESUS MIGUEL</v>
          </cell>
          <cell r="K3419" t="str">
            <v>VILLASENOR</v>
          </cell>
          <cell r="L3419" t="str">
            <v>JIMENEZ</v>
          </cell>
          <cell r="M3419">
            <v>10000</v>
          </cell>
          <cell r="N3419">
            <v>2.17</v>
          </cell>
          <cell r="O3419" t="str">
            <v>SEMANAL</v>
          </cell>
          <cell r="P3419">
            <v>40561</v>
          </cell>
        </row>
        <row r="3420">
          <cell r="B3420">
            <v>3532</v>
          </cell>
          <cell r="C3420"/>
          <cell r="D3420" t="str">
            <v>B</v>
          </cell>
          <cell r="E3420" t="str">
            <v>LIQUIDADO</v>
          </cell>
          <cell r="F3420"/>
          <cell r="G3420" t="str">
            <v>PERSONAL</v>
          </cell>
          <cell r="H3420" t="str">
            <v>Marcela Lopez Munoz</v>
          </cell>
          <cell r="I3420"/>
          <cell r="J3420" t="str">
            <v>MARCELINA</v>
          </cell>
          <cell r="K3420" t="str">
            <v>GALAN</v>
          </cell>
          <cell r="L3420" t="str">
            <v>FLORES</v>
          </cell>
          <cell r="M3420">
            <v>3000</v>
          </cell>
          <cell r="N3420">
            <v>2.59</v>
          </cell>
          <cell r="O3420" t="str">
            <v>SEMANAL</v>
          </cell>
          <cell r="P3420">
            <v>40561</v>
          </cell>
        </row>
        <row r="3421">
          <cell r="B3421">
            <v>3533</v>
          </cell>
          <cell r="C3421"/>
          <cell r="D3421" t="str">
            <v>D</v>
          </cell>
          <cell r="E3421" t="str">
            <v>LIQUIDADO</v>
          </cell>
          <cell r="F3421"/>
          <cell r="G3421" t="str">
            <v>PERSONAL</v>
          </cell>
          <cell r="H3421" t="str">
            <v>Marcela Lopez Munoz</v>
          </cell>
          <cell r="I3421"/>
          <cell r="J3421" t="str">
            <v>JOSE JAIME</v>
          </cell>
          <cell r="K3421" t="str">
            <v>AGUILAR</v>
          </cell>
          <cell r="L3421" t="str">
            <v>SEGURA</v>
          </cell>
          <cell r="M3421">
            <v>6000</v>
          </cell>
          <cell r="N3421">
            <v>2.2799999999999998</v>
          </cell>
          <cell r="O3421" t="str">
            <v>SEMANAL</v>
          </cell>
          <cell r="P3421">
            <v>40562</v>
          </cell>
        </row>
        <row r="3422">
          <cell r="B3422">
            <v>3534</v>
          </cell>
          <cell r="C3422"/>
          <cell r="D3422" t="str">
            <v>C</v>
          </cell>
          <cell r="E3422" t="str">
            <v>LIQUIDADO</v>
          </cell>
          <cell r="F3422"/>
          <cell r="G3422" t="str">
            <v>PERSONAL</v>
          </cell>
          <cell r="H3422" t="str">
            <v>Josefina Ochoa</v>
          </cell>
          <cell r="I3422"/>
          <cell r="J3422" t="str">
            <v>GLORIA</v>
          </cell>
          <cell r="K3422" t="str">
            <v>TEPATE</v>
          </cell>
          <cell r="L3422" t="str">
            <v>SOLORSANO</v>
          </cell>
          <cell r="M3422">
            <v>8000</v>
          </cell>
          <cell r="N3422">
            <v>4.76</v>
          </cell>
          <cell r="O3422" t="str">
            <v>QUINCENAL</v>
          </cell>
          <cell r="P3422">
            <v>40562</v>
          </cell>
        </row>
        <row r="3423">
          <cell r="B3423">
            <v>3535</v>
          </cell>
          <cell r="C3423"/>
          <cell r="D3423" t="str">
            <v>D</v>
          </cell>
          <cell r="E3423" t="str">
            <v>COBRANZA EXTERNA</v>
          </cell>
          <cell r="F3423"/>
          <cell r="G3423" t="str">
            <v>PERSONAL</v>
          </cell>
          <cell r="H3423" t="str">
            <v>Administracion</v>
          </cell>
          <cell r="I3423"/>
          <cell r="J3423" t="str">
            <v>EMILIO</v>
          </cell>
          <cell r="K3423" t="str">
            <v>BEREA</v>
          </cell>
          <cell r="L3423" t="str">
            <v>FONCERRADA</v>
          </cell>
          <cell r="M3423">
            <v>13000</v>
          </cell>
          <cell r="N3423">
            <v>0.77</v>
          </cell>
          <cell r="O3423" t="str">
            <v>CATORCENAL</v>
          </cell>
          <cell r="P3423">
            <v>40562</v>
          </cell>
        </row>
        <row r="3424">
          <cell r="B3424">
            <v>3536</v>
          </cell>
          <cell r="C3424"/>
          <cell r="D3424" t="str">
            <v>C</v>
          </cell>
          <cell r="E3424" t="str">
            <v>LIQUIDADO</v>
          </cell>
          <cell r="F3424"/>
          <cell r="G3424" t="str">
            <v>PERSONAL</v>
          </cell>
          <cell r="H3424" t="str">
            <v>Marcela Lopez Munoz</v>
          </cell>
          <cell r="I3424"/>
          <cell r="J3424" t="str">
            <v>JOSE DAVID</v>
          </cell>
          <cell r="K3424" t="str">
            <v>GAENZA</v>
          </cell>
          <cell r="L3424" t="str">
            <v>BONILLA</v>
          </cell>
          <cell r="M3424">
            <v>10000</v>
          </cell>
          <cell r="N3424">
            <v>1.89</v>
          </cell>
          <cell r="O3424" t="str">
            <v>SEMANAL</v>
          </cell>
          <cell r="P3424">
            <v>40562</v>
          </cell>
        </row>
        <row r="3425">
          <cell r="B3425">
            <v>3537</v>
          </cell>
          <cell r="C3425"/>
          <cell r="D3425" t="str">
            <v>C</v>
          </cell>
          <cell r="E3425" t="str">
            <v>LIQUIDADO</v>
          </cell>
          <cell r="F3425"/>
          <cell r="G3425" t="str">
            <v>PERSONAL</v>
          </cell>
          <cell r="H3425" t="str">
            <v>Josefina Ochoa</v>
          </cell>
          <cell r="I3425"/>
          <cell r="J3425" t="str">
            <v>OSCAR</v>
          </cell>
          <cell r="K3425" t="str">
            <v>VAZQUEZ</v>
          </cell>
          <cell r="L3425" t="str">
            <v>GARCIA</v>
          </cell>
          <cell r="M3425">
            <v>3000</v>
          </cell>
          <cell r="N3425">
            <v>2.59</v>
          </cell>
          <cell r="O3425" t="str">
            <v>SEMANAL</v>
          </cell>
          <cell r="P3425">
            <v>40562</v>
          </cell>
        </row>
        <row r="3426">
          <cell r="B3426">
            <v>3538</v>
          </cell>
          <cell r="C3426"/>
          <cell r="D3426" t="str">
            <v>D</v>
          </cell>
          <cell r="E3426" t="str">
            <v>LIQUIDADO</v>
          </cell>
          <cell r="F3426"/>
          <cell r="G3426" t="str">
            <v>PERSONAL</v>
          </cell>
          <cell r="H3426" t="str">
            <v>Josefina Ochoa</v>
          </cell>
          <cell r="I3426"/>
          <cell r="J3426" t="str">
            <v>LEONARDO</v>
          </cell>
          <cell r="K3426" t="str">
            <v>ALVAREZ</v>
          </cell>
          <cell r="L3426" t="str">
            <v>MARTINEZ</v>
          </cell>
          <cell r="M3426">
            <v>10000</v>
          </cell>
          <cell r="N3426">
            <v>2.17</v>
          </cell>
          <cell r="O3426" t="str">
            <v>SEMANAL</v>
          </cell>
          <cell r="P3426">
            <v>40562</v>
          </cell>
        </row>
        <row r="3427">
          <cell r="B3427">
            <v>3539</v>
          </cell>
          <cell r="C3427"/>
          <cell r="D3427" t="str">
            <v>C</v>
          </cell>
          <cell r="E3427" t="str">
            <v>LIQUIDADO</v>
          </cell>
          <cell r="F3427"/>
          <cell r="G3427" t="str">
            <v>PERSONAL</v>
          </cell>
          <cell r="H3427" t="str">
            <v>Pedro Solano Quiroz</v>
          </cell>
          <cell r="I3427"/>
          <cell r="J3427" t="str">
            <v>MARCELINA</v>
          </cell>
          <cell r="K3427" t="str">
            <v>MEJIA</v>
          </cell>
          <cell r="L3427" t="str">
            <v>GONZALEZ</v>
          </cell>
          <cell r="M3427">
            <v>2000</v>
          </cell>
          <cell r="N3427">
            <v>2.59</v>
          </cell>
          <cell r="O3427" t="str">
            <v>SEMANAL</v>
          </cell>
          <cell r="P3427">
            <v>40562</v>
          </cell>
        </row>
        <row r="3428">
          <cell r="B3428">
            <v>3540</v>
          </cell>
          <cell r="C3428"/>
          <cell r="D3428" t="str">
            <v>B</v>
          </cell>
          <cell r="E3428" t="str">
            <v>LIQUIDADO</v>
          </cell>
          <cell r="F3428"/>
          <cell r="G3428" t="str">
            <v>PERSONAL</v>
          </cell>
          <cell r="H3428" t="str">
            <v>Marcela Lopez Munoz</v>
          </cell>
          <cell r="I3428"/>
          <cell r="J3428" t="str">
            <v>TERESITA</v>
          </cell>
          <cell r="K3428" t="str">
            <v>ALCANTARA</v>
          </cell>
          <cell r="L3428" t="str">
            <v>MORA</v>
          </cell>
          <cell r="M3428">
            <v>7000</v>
          </cell>
          <cell r="N3428">
            <v>2.25</v>
          </cell>
          <cell r="O3428" t="str">
            <v>SEMANAL</v>
          </cell>
          <cell r="P3428">
            <v>40563</v>
          </cell>
        </row>
        <row r="3429">
          <cell r="B3429">
            <v>3541</v>
          </cell>
          <cell r="C3429"/>
          <cell r="D3429" t="str">
            <v>D</v>
          </cell>
          <cell r="E3429" t="str">
            <v>COBRANZA EXTERNA</v>
          </cell>
          <cell r="F3429"/>
          <cell r="G3429" t="str">
            <v>PERSONAL</v>
          </cell>
          <cell r="H3429" t="str">
            <v>Angelica Tabares Lopez</v>
          </cell>
          <cell r="I3429"/>
          <cell r="J3429" t="str">
            <v>CELIA</v>
          </cell>
          <cell r="K3429" t="str">
            <v>TORRES</v>
          </cell>
          <cell r="L3429" t="str">
            <v>ESPINOSA</v>
          </cell>
          <cell r="M3429">
            <v>15000</v>
          </cell>
          <cell r="N3429">
            <v>1.8</v>
          </cell>
          <cell r="O3429" t="str">
            <v>SEMANAL</v>
          </cell>
          <cell r="P3429">
            <v>40563</v>
          </cell>
        </row>
        <row r="3430">
          <cell r="B3430">
            <v>3543</v>
          </cell>
          <cell r="C3430"/>
          <cell r="D3430" t="str">
            <v>B</v>
          </cell>
          <cell r="E3430" t="str">
            <v>LIQUIDADO</v>
          </cell>
          <cell r="F3430"/>
          <cell r="G3430" t="str">
            <v>PERSONAL</v>
          </cell>
          <cell r="H3430" t="str">
            <v>Marcela Lopez Munoz</v>
          </cell>
          <cell r="I3430"/>
          <cell r="J3430" t="str">
            <v>VERONICA</v>
          </cell>
          <cell r="K3430" t="str">
            <v>LOPEZ</v>
          </cell>
          <cell r="L3430" t="str">
            <v>MORALES</v>
          </cell>
          <cell r="M3430">
            <v>6000</v>
          </cell>
          <cell r="N3430">
            <v>2.2799999999999998</v>
          </cell>
          <cell r="O3430" t="str">
            <v>SEMANAL</v>
          </cell>
          <cell r="P3430">
            <v>40563</v>
          </cell>
        </row>
        <row r="3431">
          <cell r="B3431">
            <v>3544</v>
          </cell>
          <cell r="C3431"/>
          <cell r="D3431" t="str">
            <v>D</v>
          </cell>
          <cell r="E3431" t="str">
            <v>LIQUIDADO</v>
          </cell>
          <cell r="F3431"/>
          <cell r="G3431" t="str">
            <v>PERSONAL</v>
          </cell>
          <cell r="H3431" t="str">
            <v>Monica Flores Mendoza (colima)</v>
          </cell>
          <cell r="I3431"/>
          <cell r="J3431" t="str">
            <v>MA MAGDALENA</v>
          </cell>
          <cell r="K3431" t="str">
            <v>MUNGUIA</v>
          </cell>
          <cell r="L3431" t="str">
            <v>LUCATERO</v>
          </cell>
          <cell r="M3431">
            <v>20000</v>
          </cell>
          <cell r="N3431">
            <v>2.02</v>
          </cell>
          <cell r="O3431" t="str">
            <v>SEMANAL</v>
          </cell>
          <cell r="P3431">
            <v>40563</v>
          </cell>
        </row>
        <row r="3432">
          <cell r="B3432">
            <v>3546</v>
          </cell>
          <cell r="C3432"/>
          <cell r="D3432" t="str">
            <v>B</v>
          </cell>
          <cell r="E3432" t="str">
            <v>LIQUIDADO</v>
          </cell>
          <cell r="F3432"/>
          <cell r="G3432" t="str">
            <v>PERSONAL</v>
          </cell>
          <cell r="H3432" t="str">
            <v>Monica Flores Mendoza (colima)</v>
          </cell>
          <cell r="I3432"/>
          <cell r="J3432" t="str">
            <v>PATRICIA</v>
          </cell>
          <cell r="K3432" t="str">
            <v>PEREZ</v>
          </cell>
          <cell r="L3432" t="str">
            <v>CHAVEZ</v>
          </cell>
          <cell r="M3432">
            <v>7000</v>
          </cell>
          <cell r="N3432">
            <v>2.25</v>
          </cell>
          <cell r="O3432" t="str">
            <v>SEMANAL</v>
          </cell>
          <cell r="P3432">
            <v>40563</v>
          </cell>
        </row>
        <row r="3433">
          <cell r="B3433">
            <v>3547</v>
          </cell>
          <cell r="C3433"/>
          <cell r="D3433" t="str">
            <v>B</v>
          </cell>
          <cell r="E3433" t="str">
            <v>LIQUIDADO</v>
          </cell>
          <cell r="F3433"/>
          <cell r="G3433" t="str">
            <v>PERSONAL</v>
          </cell>
          <cell r="H3433" t="str">
            <v>Josefina Ochoa</v>
          </cell>
          <cell r="I3433"/>
          <cell r="J3433" t="str">
            <v>RODOLFO</v>
          </cell>
          <cell r="K3433" t="str">
            <v>PILLADO</v>
          </cell>
          <cell r="L3433" t="str">
            <v>DETTMER</v>
          </cell>
          <cell r="M3433">
            <v>15000</v>
          </cell>
          <cell r="N3433">
            <v>2.06</v>
          </cell>
          <cell r="O3433" t="str">
            <v>SEMANAL</v>
          </cell>
          <cell r="P3433">
            <v>40564</v>
          </cell>
        </row>
        <row r="3434">
          <cell r="B3434">
            <v>3548</v>
          </cell>
          <cell r="C3434"/>
          <cell r="D3434" t="str">
            <v>B</v>
          </cell>
          <cell r="E3434" t="str">
            <v>LIQUIDADO</v>
          </cell>
          <cell r="F3434"/>
          <cell r="G3434" t="str">
            <v>PERSONAL</v>
          </cell>
          <cell r="H3434" t="str">
            <v>Josefina Ochoa</v>
          </cell>
          <cell r="I3434"/>
          <cell r="J3434" t="str">
            <v>ALEJANDRO</v>
          </cell>
          <cell r="K3434" t="str">
            <v>MARTINEZ</v>
          </cell>
          <cell r="L3434" t="str">
            <v>LEONEL</v>
          </cell>
          <cell r="M3434">
            <v>5000</v>
          </cell>
          <cell r="N3434">
            <v>2.35</v>
          </cell>
          <cell r="O3434" t="str">
            <v>SEMANAL</v>
          </cell>
          <cell r="P3434">
            <v>40564</v>
          </cell>
        </row>
        <row r="3435">
          <cell r="B3435">
            <v>3549</v>
          </cell>
          <cell r="C3435"/>
          <cell r="D3435" t="str">
            <v>B</v>
          </cell>
          <cell r="E3435" t="str">
            <v>LIQUIDADO</v>
          </cell>
          <cell r="F3435"/>
          <cell r="G3435" t="str">
            <v>PERSONAL</v>
          </cell>
          <cell r="H3435" t="str">
            <v>Monica Flores Mendoza (colima)</v>
          </cell>
          <cell r="I3435"/>
          <cell r="J3435" t="str">
            <v>VERONICA</v>
          </cell>
          <cell r="K3435" t="str">
            <v>PEREZ</v>
          </cell>
          <cell r="L3435" t="str">
            <v>GASPAR</v>
          </cell>
          <cell r="M3435">
            <v>6000</v>
          </cell>
          <cell r="N3435">
            <v>2.2799999999999998</v>
          </cell>
          <cell r="O3435" t="str">
            <v>SEMANAL</v>
          </cell>
          <cell r="P3435">
            <v>40564</v>
          </cell>
        </row>
        <row r="3436">
          <cell r="B3436">
            <v>3550</v>
          </cell>
          <cell r="C3436"/>
          <cell r="D3436" t="str">
            <v>D</v>
          </cell>
          <cell r="E3436" t="str">
            <v>LIQUIDADO</v>
          </cell>
          <cell r="F3436"/>
          <cell r="G3436" t="str">
            <v>SOLIDARIO</v>
          </cell>
          <cell r="H3436" t="str">
            <v>Monica Flores Mendoza (colima)</v>
          </cell>
          <cell r="I3436"/>
          <cell r="J3436" t="str">
            <v>DOS</v>
          </cell>
          <cell r="K3436"/>
          <cell r="L3436"/>
          <cell r="M3436">
            <v>18000</v>
          </cell>
          <cell r="N3436">
            <v>4.04</v>
          </cell>
          <cell r="O3436" t="str">
            <v>CATORCENAL</v>
          </cell>
          <cell r="P3436">
            <v>40564</v>
          </cell>
        </row>
        <row r="3437">
          <cell r="B3437">
            <v>3551</v>
          </cell>
          <cell r="C3437"/>
          <cell r="D3437" t="str">
            <v>D</v>
          </cell>
          <cell r="E3437" t="str">
            <v>LIQUIDADO</v>
          </cell>
          <cell r="F3437"/>
          <cell r="G3437" t="str">
            <v>PERSONAL</v>
          </cell>
          <cell r="H3437" t="str">
            <v>Marcela Lopez Munoz</v>
          </cell>
          <cell r="I3437"/>
          <cell r="J3437" t="str">
            <v>MARGARITA</v>
          </cell>
          <cell r="K3437" t="str">
            <v>PEREZ</v>
          </cell>
          <cell r="L3437" t="str">
            <v>MARTINEZ</v>
          </cell>
          <cell r="M3437">
            <v>8000</v>
          </cell>
          <cell r="N3437">
            <v>2.21</v>
          </cell>
          <cell r="O3437" t="str">
            <v>SEMANAL</v>
          </cell>
          <cell r="P3437">
            <v>40567</v>
          </cell>
        </row>
        <row r="3438">
          <cell r="B3438">
            <v>3552</v>
          </cell>
          <cell r="C3438"/>
          <cell r="D3438" t="str">
            <v>B</v>
          </cell>
          <cell r="E3438" t="str">
            <v>LIQUIDADO</v>
          </cell>
          <cell r="F3438"/>
          <cell r="G3438" t="str">
            <v>PERSONAL</v>
          </cell>
          <cell r="H3438" t="str">
            <v>Josefina Ochoa</v>
          </cell>
          <cell r="I3438"/>
          <cell r="J3438" t="str">
            <v>MARIA GUADALUPE</v>
          </cell>
          <cell r="K3438" t="str">
            <v>VALENCIA</v>
          </cell>
          <cell r="L3438" t="str">
            <v>DE LA CRUZ</v>
          </cell>
          <cell r="M3438">
            <v>5000</v>
          </cell>
          <cell r="N3438">
            <v>2.35</v>
          </cell>
          <cell r="O3438" t="str">
            <v>SEMANAL</v>
          </cell>
          <cell r="P3438">
            <v>40567</v>
          </cell>
        </row>
        <row r="3439">
          <cell r="B3439">
            <v>3553</v>
          </cell>
          <cell r="C3439"/>
          <cell r="D3439" t="str">
            <v>C</v>
          </cell>
          <cell r="E3439" t="str">
            <v>LIQUIDADO</v>
          </cell>
          <cell r="F3439"/>
          <cell r="G3439" t="str">
            <v>PERSONAL</v>
          </cell>
          <cell r="H3439" t="str">
            <v>Marcela Lopez Munoz</v>
          </cell>
          <cell r="I3439"/>
          <cell r="J3439" t="str">
            <v>MARIA</v>
          </cell>
          <cell r="K3439" t="str">
            <v>MUNOZ</v>
          </cell>
          <cell r="L3439" t="str">
            <v>FRAGOSO</v>
          </cell>
          <cell r="M3439">
            <v>11000</v>
          </cell>
          <cell r="N3439">
            <v>2.09</v>
          </cell>
          <cell r="O3439" t="str">
            <v>SEMANAL</v>
          </cell>
          <cell r="P3439">
            <v>40567</v>
          </cell>
        </row>
        <row r="3440">
          <cell r="B3440">
            <v>3554</v>
          </cell>
          <cell r="C3440"/>
          <cell r="D3440" t="str">
            <v>B</v>
          </cell>
          <cell r="E3440" t="str">
            <v>LIQUIDADO</v>
          </cell>
          <cell r="F3440"/>
          <cell r="G3440" t="str">
            <v>PERSONAL</v>
          </cell>
          <cell r="H3440" t="str">
            <v>Marcela Lopez Munoz</v>
          </cell>
          <cell r="I3440"/>
          <cell r="J3440" t="str">
            <v>Yazmin Karina</v>
          </cell>
          <cell r="K3440" t="str">
            <v>Rico</v>
          </cell>
          <cell r="L3440" t="str">
            <v>Soriano</v>
          </cell>
          <cell r="M3440">
            <v>6000</v>
          </cell>
          <cell r="N3440">
            <v>1.98</v>
          </cell>
          <cell r="O3440" t="str">
            <v>SEMANAL</v>
          </cell>
          <cell r="P3440">
            <v>40567</v>
          </cell>
        </row>
        <row r="3441">
          <cell r="B3441">
            <v>3555</v>
          </cell>
          <cell r="C3441"/>
          <cell r="D3441" t="str">
            <v>D</v>
          </cell>
          <cell r="E3441" t="str">
            <v>COBRANZA EXTERNA</v>
          </cell>
          <cell r="F3441"/>
          <cell r="G3441" t="str">
            <v>PERSONAL</v>
          </cell>
          <cell r="H3441" t="str">
            <v>Marcela Lopez Munoz</v>
          </cell>
          <cell r="I3441"/>
          <cell r="J3441" t="str">
            <v>ALEJANDRO</v>
          </cell>
          <cell r="K3441" t="str">
            <v>VILLANUEVA</v>
          </cell>
          <cell r="L3441" t="str">
            <v>MARTINEZ</v>
          </cell>
          <cell r="M3441">
            <v>14000</v>
          </cell>
          <cell r="N3441">
            <v>1.81</v>
          </cell>
          <cell r="O3441" t="str">
            <v>SEMANAL</v>
          </cell>
          <cell r="P3441">
            <v>40568</v>
          </cell>
        </row>
        <row r="3442">
          <cell r="B3442">
            <v>3556</v>
          </cell>
          <cell r="C3442"/>
          <cell r="D3442" t="str">
            <v>A</v>
          </cell>
          <cell r="E3442" t="str">
            <v>LIQUIDADO</v>
          </cell>
          <cell r="F3442"/>
          <cell r="G3442" t="str">
            <v>PERSONAL</v>
          </cell>
          <cell r="H3442" t="str">
            <v>Monica Flores Mendoza (colima)</v>
          </cell>
          <cell r="I3442"/>
          <cell r="J3442" t="str">
            <v>ERNESTINA</v>
          </cell>
          <cell r="K3442" t="str">
            <v>MORENO</v>
          </cell>
          <cell r="L3442" t="str">
            <v>NAVARRO</v>
          </cell>
          <cell r="M3442">
            <v>10000</v>
          </cell>
          <cell r="N3442">
            <v>2.17</v>
          </cell>
          <cell r="O3442" t="str">
            <v>SEMANAL</v>
          </cell>
          <cell r="P3442">
            <v>40568</v>
          </cell>
        </row>
        <row r="3443">
          <cell r="B3443">
            <v>3557</v>
          </cell>
          <cell r="C3443"/>
          <cell r="D3443" t="str">
            <v>D</v>
          </cell>
          <cell r="E3443" t="str">
            <v>LIQUIDADO</v>
          </cell>
          <cell r="F3443"/>
          <cell r="G3443" t="str">
            <v>PERSONAL</v>
          </cell>
          <cell r="H3443" t="str">
            <v>Josefina Ochoa</v>
          </cell>
          <cell r="I3443"/>
          <cell r="J3443" t="str">
            <v>LLULIANA</v>
          </cell>
          <cell r="K3443" t="str">
            <v>GONZALEZ</v>
          </cell>
          <cell r="L3443" t="str">
            <v>LICEA</v>
          </cell>
          <cell r="M3443">
            <v>5000</v>
          </cell>
          <cell r="N3443">
            <v>2.04</v>
          </cell>
          <cell r="O3443" t="str">
            <v>SEMANAL</v>
          </cell>
          <cell r="P3443">
            <v>40569</v>
          </cell>
        </row>
        <row r="3444">
          <cell r="B3444">
            <v>3558</v>
          </cell>
          <cell r="C3444"/>
          <cell r="D3444" t="str">
            <v>D</v>
          </cell>
          <cell r="E3444" t="str">
            <v>LIQUIDADO</v>
          </cell>
          <cell r="F3444"/>
          <cell r="G3444" t="str">
            <v>PERSONAL</v>
          </cell>
          <cell r="H3444" t="str">
            <v>Marcela Lopez Munoz</v>
          </cell>
          <cell r="I3444"/>
          <cell r="J3444" t="str">
            <v>OMAR</v>
          </cell>
          <cell r="K3444" t="str">
            <v>BARRIENTOS</v>
          </cell>
          <cell r="L3444" t="str">
            <v>JIMENEZ</v>
          </cell>
          <cell r="M3444">
            <v>6000</v>
          </cell>
          <cell r="N3444">
            <v>4.54</v>
          </cell>
          <cell r="O3444" t="str">
            <v>CATORCENAL</v>
          </cell>
          <cell r="P3444">
            <v>40569</v>
          </cell>
        </row>
        <row r="3445">
          <cell r="B3445">
            <v>3559</v>
          </cell>
          <cell r="C3445"/>
          <cell r="D3445" t="str">
            <v>B</v>
          </cell>
          <cell r="E3445" t="str">
            <v>LIQUIDADO</v>
          </cell>
          <cell r="F3445"/>
          <cell r="G3445" t="str">
            <v>PERSONAL</v>
          </cell>
          <cell r="H3445" t="str">
            <v>Angelica Tabares Lopez</v>
          </cell>
          <cell r="I3445"/>
          <cell r="J3445" t="str">
            <v>YOLANDA</v>
          </cell>
          <cell r="K3445" t="str">
            <v>AGUILAR</v>
          </cell>
          <cell r="L3445" t="str">
            <v>VELA</v>
          </cell>
          <cell r="M3445">
            <v>13000</v>
          </cell>
          <cell r="N3445">
            <v>4.1399999999999997</v>
          </cell>
          <cell r="O3445" t="str">
            <v>CATORCENAL</v>
          </cell>
          <cell r="P3445">
            <v>40569</v>
          </cell>
        </row>
        <row r="3446">
          <cell r="B3446">
            <v>3560</v>
          </cell>
          <cell r="C3446"/>
          <cell r="D3446" t="str">
            <v>C</v>
          </cell>
          <cell r="E3446" t="str">
            <v>LIQUIDADO</v>
          </cell>
          <cell r="F3446"/>
          <cell r="G3446" t="str">
            <v>PERSONAL</v>
          </cell>
          <cell r="H3446" t="str">
            <v>Angelica Tabares Lopez</v>
          </cell>
          <cell r="I3446"/>
          <cell r="J3446" t="str">
            <v>ADRIANA</v>
          </cell>
          <cell r="K3446" t="str">
            <v>ANDRES</v>
          </cell>
          <cell r="L3446" t="str">
            <v>MENDEZ</v>
          </cell>
          <cell r="M3446">
            <v>14000</v>
          </cell>
          <cell r="N3446">
            <v>2.0699999999999998</v>
          </cell>
          <cell r="O3446" t="str">
            <v>SEMANAL</v>
          </cell>
          <cell r="P3446">
            <v>40569</v>
          </cell>
        </row>
        <row r="3447">
          <cell r="B3447">
            <v>3561</v>
          </cell>
          <cell r="C3447"/>
          <cell r="D3447" t="str">
            <v>A</v>
          </cell>
          <cell r="E3447" t="str">
            <v>LIQUIDADO</v>
          </cell>
          <cell r="F3447"/>
          <cell r="G3447" t="str">
            <v>PERSONAL</v>
          </cell>
          <cell r="H3447" t="str">
            <v>Administracion</v>
          </cell>
          <cell r="I3447"/>
          <cell r="J3447" t="str">
            <v>ZEN MEDIA INTERNATIONAL S.A. DE C.V.</v>
          </cell>
          <cell r="K3447"/>
          <cell r="L3447" t="str">
            <v>JORGE OSCAR ZUBIRAN GOZALEZ REPRESENTANTE LEGAL</v>
          </cell>
          <cell r="M3447">
            <v>145000</v>
          </cell>
          <cell r="N3447">
            <v>4.931</v>
          </cell>
          <cell r="O3447" t="str">
            <v>MENSUAL</v>
          </cell>
          <cell r="P3447">
            <v>40569</v>
          </cell>
        </row>
        <row r="3448">
          <cell r="B3448">
            <v>3562</v>
          </cell>
          <cell r="C3448"/>
          <cell r="D3448" t="str">
            <v>B</v>
          </cell>
          <cell r="E3448" t="str">
            <v>LIQUIDADO</v>
          </cell>
          <cell r="F3448"/>
          <cell r="G3448" t="str">
            <v>PERSONAL</v>
          </cell>
          <cell r="H3448" t="str">
            <v>Marcela Lopez Munoz</v>
          </cell>
          <cell r="I3448"/>
          <cell r="J3448" t="str">
            <v>EDUARDO</v>
          </cell>
          <cell r="K3448" t="str">
            <v>PEREZ</v>
          </cell>
          <cell r="L3448" t="str">
            <v>RESENDIZ</v>
          </cell>
          <cell r="M3448">
            <v>7000</v>
          </cell>
          <cell r="N3448">
            <v>2.25</v>
          </cell>
          <cell r="O3448" t="str">
            <v>SEMANAL</v>
          </cell>
          <cell r="P3448">
            <v>40570</v>
          </cell>
        </row>
        <row r="3449">
          <cell r="B3449">
            <v>3563</v>
          </cell>
          <cell r="C3449"/>
          <cell r="D3449" t="str">
            <v>B</v>
          </cell>
          <cell r="E3449" t="str">
            <v>LIQUIDADO</v>
          </cell>
          <cell r="F3449"/>
          <cell r="G3449" t="str">
            <v>PERSONAL</v>
          </cell>
          <cell r="H3449" t="str">
            <v>Monica Flores Mendoza (colima)</v>
          </cell>
          <cell r="I3449"/>
          <cell r="J3449" t="str">
            <v>OFELIA</v>
          </cell>
          <cell r="K3449" t="str">
            <v>CARRILLO</v>
          </cell>
          <cell r="L3449" t="str">
            <v>RAMOS</v>
          </cell>
          <cell r="M3449">
            <v>7000</v>
          </cell>
          <cell r="N3449">
            <v>2.25</v>
          </cell>
          <cell r="O3449" t="str">
            <v>SEMANAL</v>
          </cell>
          <cell r="P3449">
            <v>40570</v>
          </cell>
        </row>
        <row r="3450">
          <cell r="B3450">
            <v>3564</v>
          </cell>
          <cell r="C3450"/>
          <cell r="D3450" t="str">
            <v>B</v>
          </cell>
          <cell r="E3450" t="str">
            <v>LIQUIDADO</v>
          </cell>
          <cell r="F3450"/>
          <cell r="G3450" t="str">
            <v>PERSONAL</v>
          </cell>
          <cell r="H3450" t="str">
            <v>Administracion</v>
          </cell>
          <cell r="I3450"/>
          <cell r="J3450" t="str">
            <v>MARIA DE LA LUZ</v>
          </cell>
          <cell r="K3450" t="str">
            <v>VAZQUEZ</v>
          </cell>
          <cell r="L3450" t="str">
            <v>AVILA</v>
          </cell>
          <cell r="M3450">
            <v>10000</v>
          </cell>
          <cell r="N3450">
            <v>2.4649999999999999</v>
          </cell>
          <cell r="O3450" t="str">
            <v>QUINCENAL</v>
          </cell>
          <cell r="P3450">
            <v>40570</v>
          </cell>
        </row>
        <row r="3451">
          <cell r="B3451">
            <v>3565</v>
          </cell>
          <cell r="C3451"/>
          <cell r="D3451" t="str">
            <v>C</v>
          </cell>
          <cell r="E3451" t="str">
            <v>LIQUIDADO</v>
          </cell>
          <cell r="F3451"/>
          <cell r="G3451" t="str">
            <v>PERSONAL</v>
          </cell>
          <cell r="H3451" t="str">
            <v>Marcela Lopez Munoz</v>
          </cell>
          <cell r="I3451"/>
          <cell r="J3451" t="str">
            <v>GLORIA</v>
          </cell>
          <cell r="K3451" t="str">
            <v>PEREZ</v>
          </cell>
          <cell r="L3451" t="str">
            <v>SALAZAR</v>
          </cell>
          <cell r="M3451">
            <v>6000</v>
          </cell>
          <cell r="N3451">
            <v>2.2799999999999998</v>
          </cell>
          <cell r="O3451" t="str">
            <v>SEMANAL</v>
          </cell>
          <cell r="P3451">
            <v>40571</v>
          </cell>
        </row>
        <row r="3452">
          <cell r="B3452">
            <v>3566</v>
          </cell>
          <cell r="C3452"/>
          <cell r="D3452" t="str">
            <v>C</v>
          </cell>
          <cell r="E3452" t="str">
            <v>LIQUIDADO</v>
          </cell>
          <cell r="F3452"/>
          <cell r="G3452" t="str">
            <v>PERSONAL</v>
          </cell>
          <cell r="H3452" t="str">
            <v>Marcela Lopez Munoz</v>
          </cell>
          <cell r="I3452"/>
          <cell r="J3452" t="str">
            <v>VERONICA</v>
          </cell>
          <cell r="K3452" t="str">
            <v>ALANIS</v>
          </cell>
          <cell r="L3452" t="str">
            <v>AVINA</v>
          </cell>
          <cell r="M3452">
            <v>14000</v>
          </cell>
          <cell r="N3452">
            <v>2.0699999999999998</v>
          </cell>
          <cell r="O3452" t="str">
            <v>SEMANAL</v>
          </cell>
          <cell r="P3452">
            <v>40571</v>
          </cell>
        </row>
        <row r="3453">
          <cell r="B3453">
            <v>3567</v>
          </cell>
          <cell r="C3453"/>
          <cell r="D3453" t="str">
            <v>D</v>
          </cell>
          <cell r="E3453" t="str">
            <v>LIQUIDADO</v>
          </cell>
          <cell r="F3453"/>
          <cell r="G3453" t="str">
            <v>PERSONAL</v>
          </cell>
          <cell r="H3453" t="str">
            <v>Marcela Lopez Munoz</v>
          </cell>
          <cell r="I3453"/>
          <cell r="J3453" t="str">
            <v>CLAUDIA</v>
          </cell>
          <cell r="K3453" t="str">
            <v>MORAN</v>
          </cell>
          <cell r="L3453" t="str">
            <v>SANCHEZ</v>
          </cell>
          <cell r="M3453">
            <v>20000</v>
          </cell>
          <cell r="N3453">
            <v>2.02</v>
          </cell>
          <cell r="O3453" t="str">
            <v>SEMANAL</v>
          </cell>
          <cell r="P3453">
            <v>40571</v>
          </cell>
        </row>
        <row r="3454">
          <cell r="B3454">
            <v>3568</v>
          </cell>
          <cell r="C3454"/>
          <cell r="D3454" t="str">
            <v>D</v>
          </cell>
          <cell r="E3454" t="str">
            <v>COBRANZA EXTERNA</v>
          </cell>
          <cell r="F3454"/>
          <cell r="G3454" t="str">
            <v>PERSONAL</v>
          </cell>
          <cell r="H3454" t="str">
            <v>Josefina Ochoa</v>
          </cell>
          <cell r="I3454"/>
          <cell r="J3454" t="str">
            <v>MARTIN</v>
          </cell>
          <cell r="K3454" t="str">
            <v>GAMEZ</v>
          </cell>
          <cell r="L3454"/>
          <cell r="M3454">
            <v>11000</v>
          </cell>
          <cell r="N3454">
            <v>2.09</v>
          </cell>
          <cell r="O3454" t="str">
            <v>SEMANAL</v>
          </cell>
          <cell r="P3454">
            <v>40571</v>
          </cell>
        </row>
        <row r="3455">
          <cell r="B3455">
            <v>3569</v>
          </cell>
          <cell r="C3455"/>
          <cell r="D3455" t="str">
            <v>B</v>
          </cell>
          <cell r="E3455" t="str">
            <v>LIQUIDADO</v>
          </cell>
          <cell r="F3455"/>
          <cell r="G3455" t="str">
            <v>PERSONAL</v>
          </cell>
          <cell r="H3455" t="str">
            <v>Marcela Lopez Munoz</v>
          </cell>
          <cell r="I3455"/>
          <cell r="J3455" t="str">
            <v>MARIA DEL PILAR</v>
          </cell>
          <cell r="K3455" t="str">
            <v>SUAREZ</v>
          </cell>
          <cell r="L3455" t="str">
            <v>GARCIA</v>
          </cell>
          <cell r="M3455">
            <v>10000</v>
          </cell>
          <cell r="N3455">
            <v>2.17</v>
          </cell>
          <cell r="O3455" t="str">
            <v>SEMANAL</v>
          </cell>
          <cell r="P3455">
            <v>40571</v>
          </cell>
        </row>
        <row r="3456">
          <cell r="B3456">
            <v>3570</v>
          </cell>
          <cell r="C3456"/>
          <cell r="D3456" t="str">
            <v>D</v>
          </cell>
          <cell r="E3456" t="str">
            <v>COBRANZA EXTERNA</v>
          </cell>
          <cell r="F3456"/>
          <cell r="G3456" t="str">
            <v>PERSONAL</v>
          </cell>
          <cell r="H3456" t="str">
            <v>Monica Flores Mendoza (colima)</v>
          </cell>
          <cell r="I3456"/>
          <cell r="J3456" t="str">
            <v>MA GUADALUPE</v>
          </cell>
          <cell r="K3456" t="str">
            <v>PEREZ</v>
          </cell>
          <cell r="L3456" t="str">
            <v>LOPEZ</v>
          </cell>
          <cell r="M3456">
            <v>5000</v>
          </cell>
          <cell r="N3456">
            <v>2.2799999999999998</v>
          </cell>
          <cell r="O3456" t="str">
            <v>SEMANAL</v>
          </cell>
          <cell r="P3456">
            <v>40571</v>
          </cell>
        </row>
        <row r="3457">
          <cell r="B3457">
            <v>3571</v>
          </cell>
          <cell r="C3457"/>
          <cell r="D3457" t="str">
            <v>D</v>
          </cell>
          <cell r="E3457" t="str">
            <v>LIQUIDADO</v>
          </cell>
          <cell r="F3457"/>
          <cell r="G3457" t="str">
            <v>PERSONAL</v>
          </cell>
          <cell r="H3457" t="str">
            <v>Monica Flores Mendoza (colima)</v>
          </cell>
          <cell r="I3457"/>
          <cell r="J3457" t="str">
            <v>JOSE JUAN</v>
          </cell>
          <cell r="K3457" t="str">
            <v>VENTURA</v>
          </cell>
          <cell r="L3457" t="str">
            <v>DE SANTIAGO</v>
          </cell>
          <cell r="M3457">
            <v>5000</v>
          </cell>
          <cell r="N3457">
            <v>2.35</v>
          </cell>
          <cell r="O3457" t="str">
            <v>SEMANAL</v>
          </cell>
          <cell r="P3457">
            <v>40571</v>
          </cell>
        </row>
        <row r="3458">
          <cell r="B3458">
            <v>3572</v>
          </cell>
          <cell r="C3458"/>
          <cell r="D3458" t="str">
            <v>D</v>
          </cell>
          <cell r="E3458" t="str">
            <v>LIQUIDADO</v>
          </cell>
          <cell r="F3458"/>
          <cell r="G3458" t="str">
            <v>PERSONAL</v>
          </cell>
          <cell r="H3458" t="str">
            <v>Marcela Lopez Munoz</v>
          </cell>
          <cell r="I3458"/>
          <cell r="J3458" t="str">
            <v>GUADALUPE</v>
          </cell>
          <cell r="K3458" t="str">
            <v>BECERRIL</v>
          </cell>
          <cell r="L3458" t="str">
            <v>GARCIA</v>
          </cell>
          <cell r="M3458">
            <v>5000</v>
          </cell>
          <cell r="N3458">
            <v>2.35</v>
          </cell>
          <cell r="O3458" t="str">
            <v>SEMANAL</v>
          </cell>
          <cell r="P3458">
            <v>40574</v>
          </cell>
        </row>
        <row r="3459">
          <cell r="B3459">
            <v>3573</v>
          </cell>
          <cell r="C3459"/>
          <cell r="D3459" t="str">
            <v>B</v>
          </cell>
          <cell r="E3459" t="str">
            <v>LIQUIDADO</v>
          </cell>
          <cell r="F3459"/>
          <cell r="G3459" t="str">
            <v>PERSONAL</v>
          </cell>
          <cell r="H3459" t="str">
            <v>Josefina Ochoa</v>
          </cell>
          <cell r="I3459"/>
          <cell r="J3459" t="str">
            <v>MIGUEL ANGEL</v>
          </cell>
          <cell r="K3459" t="str">
            <v>BENAVIDES</v>
          </cell>
          <cell r="L3459" t="str">
            <v>ZAMORA</v>
          </cell>
          <cell r="M3459">
            <v>3000</v>
          </cell>
          <cell r="N3459">
            <v>5.16</v>
          </cell>
          <cell r="O3459" t="str">
            <v>CATORCENAL</v>
          </cell>
          <cell r="P3459">
            <v>40574</v>
          </cell>
        </row>
        <row r="3460">
          <cell r="B3460">
            <v>3574</v>
          </cell>
          <cell r="C3460"/>
          <cell r="D3460" t="str">
            <v>C</v>
          </cell>
          <cell r="E3460" t="str">
            <v>LIQUIDADO</v>
          </cell>
          <cell r="F3460"/>
          <cell r="G3460" t="str">
            <v>PERSONAL</v>
          </cell>
          <cell r="H3460" t="str">
            <v>Josefina Ochoa</v>
          </cell>
          <cell r="I3460"/>
          <cell r="J3460" t="str">
            <v>IVAN</v>
          </cell>
          <cell r="K3460" t="str">
            <v>GARCIA</v>
          </cell>
          <cell r="L3460" t="str">
            <v>MATEO</v>
          </cell>
          <cell r="M3460">
            <v>6000</v>
          </cell>
          <cell r="N3460">
            <v>2.2799999999999998</v>
          </cell>
          <cell r="O3460" t="str">
            <v>SEMANAL</v>
          </cell>
          <cell r="P3460">
            <v>40574</v>
          </cell>
        </row>
        <row r="3461">
          <cell r="B3461">
            <v>3575</v>
          </cell>
          <cell r="C3461"/>
          <cell r="D3461" t="str">
            <v>C</v>
          </cell>
          <cell r="E3461" t="str">
            <v>LIQUIDADO</v>
          </cell>
          <cell r="F3461"/>
          <cell r="G3461" t="str">
            <v>PERSONAL</v>
          </cell>
          <cell r="H3461" t="str">
            <v>Monica Flores Mendoza (colima)</v>
          </cell>
          <cell r="I3461"/>
          <cell r="J3461" t="str">
            <v>JOSE GUADALUPE</v>
          </cell>
          <cell r="K3461" t="str">
            <v>ZAMORA</v>
          </cell>
          <cell r="L3461" t="str">
            <v>VACA</v>
          </cell>
          <cell r="M3461">
            <v>13000</v>
          </cell>
          <cell r="N3461">
            <v>2.08</v>
          </cell>
          <cell r="O3461" t="str">
            <v>SEMANAL</v>
          </cell>
          <cell r="P3461">
            <v>40574</v>
          </cell>
        </row>
        <row r="3462">
          <cell r="B3462">
            <v>3576</v>
          </cell>
          <cell r="C3462"/>
          <cell r="D3462" t="str">
            <v>C</v>
          </cell>
          <cell r="E3462" t="str">
            <v>LIQUIDADO</v>
          </cell>
          <cell r="F3462"/>
          <cell r="G3462" t="str">
            <v>PERSONAL</v>
          </cell>
          <cell r="H3462" t="str">
            <v>Monica Flores Mendoza (colima)</v>
          </cell>
          <cell r="I3462"/>
          <cell r="J3462" t="str">
            <v>MA ELIZABETH</v>
          </cell>
          <cell r="K3462" t="str">
            <v>CRUZ</v>
          </cell>
          <cell r="L3462" t="str">
            <v>GODINEZ</v>
          </cell>
          <cell r="M3462">
            <v>3000</v>
          </cell>
          <cell r="N3462">
            <v>2.59</v>
          </cell>
          <cell r="O3462" t="str">
            <v>SEMANAL</v>
          </cell>
          <cell r="P3462">
            <v>40574</v>
          </cell>
        </row>
        <row r="3463">
          <cell r="B3463">
            <v>3577</v>
          </cell>
          <cell r="C3463"/>
          <cell r="D3463" t="str">
            <v>C</v>
          </cell>
          <cell r="E3463" t="str">
            <v>LIQUIDADO</v>
          </cell>
          <cell r="F3463"/>
          <cell r="G3463" t="str">
            <v>PERSONAL</v>
          </cell>
          <cell r="H3463" t="str">
            <v>Angelica Tabares Lopez</v>
          </cell>
          <cell r="I3463"/>
          <cell r="J3463" t="str">
            <v>VLADIMIR</v>
          </cell>
          <cell r="K3463" t="str">
            <v>HERNANDEZ</v>
          </cell>
          <cell r="L3463" t="str">
            <v>REYES</v>
          </cell>
          <cell r="M3463">
            <v>13000</v>
          </cell>
          <cell r="N3463">
            <v>1.8</v>
          </cell>
          <cell r="O3463" t="str">
            <v>CATORCENAL</v>
          </cell>
          <cell r="P3463">
            <v>40575</v>
          </cell>
        </row>
        <row r="3464">
          <cell r="B3464">
            <v>3578</v>
          </cell>
          <cell r="C3464"/>
          <cell r="D3464" t="str">
            <v>C</v>
          </cell>
          <cell r="E3464" t="str">
            <v>LIQUIDADO</v>
          </cell>
          <cell r="F3464"/>
          <cell r="G3464" t="str">
            <v>PERSONAL</v>
          </cell>
          <cell r="H3464" t="str">
            <v>Marcela Lopez Munoz</v>
          </cell>
          <cell r="I3464"/>
          <cell r="J3464" t="str">
            <v>MICAELA</v>
          </cell>
          <cell r="K3464" t="str">
            <v>ROSAS</v>
          </cell>
          <cell r="L3464" t="str">
            <v>BARRERA</v>
          </cell>
          <cell r="M3464">
            <v>10000</v>
          </cell>
          <cell r="N3464">
            <v>2.17</v>
          </cell>
          <cell r="O3464" t="str">
            <v>SEMANAL</v>
          </cell>
          <cell r="P3464">
            <v>40575</v>
          </cell>
        </row>
        <row r="3465">
          <cell r="B3465">
            <v>3579</v>
          </cell>
          <cell r="C3465"/>
          <cell r="D3465" t="str">
            <v>B</v>
          </cell>
          <cell r="E3465" t="str">
            <v>LIQUIDADO</v>
          </cell>
          <cell r="F3465"/>
          <cell r="G3465" t="str">
            <v>PERSONAL</v>
          </cell>
          <cell r="H3465" t="str">
            <v>Administracion</v>
          </cell>
          <cell r="I3465"/>
          <cell r="J3465" t="str">
            <v>RICARDO ALEJANDRO</v>
          </cell>
          <cell r="K3465" t="str">
            <v>QUINONEZ</v>
          </cell>
          <cell r="L3465" t="str">
            <v>MURILLO</v>
          </cell>
          <cell r="M3465">
            <v>11000</v>
          </cell>
          <cell r="N3465">
            <v>2.09</v>
          </cell>
          <cell r="O3465" t="str">
            <v>SEMANAL</v>
          </cell>
          <cell r="P3465">
            <v>40575</v>
          </cell>
        </row>
        <row r="3466">
          <cell r="B3466">
            <v>3580</v>
          </cell>
          <cell r="C3466"/>
          <cell r="D3466" t="str">
            <v>D</v>
          </cell>
          <cell r="E3466" t="str">
            <v>INCOBRABLE</v>
          </cell>
          <cell r="F3466"/>
          <cell r="G3466" t="str">
            <v>PERSONAL</v>
          </cell>
          <cell r="H3466" t="str">
            <v>Victoria Garcia Mejia</v>
          </cell>
          <cell r="I3466"/>
          <cell r="J3466" t="str">
            <v>ALEJANDRA</v>
          </cell>
          <cell r="K3466" t="str">
            <v>CHAVEZ</v>
          </cell>
          <cell r="L3466" t="str">
            <v>MENDEZ</v>
          </cell>
          <cell r="M3466">
            <v>10000</v>
          </cell>
          <cell r="N3466">
            <v>2.17</v>
          </cell>
          <cell r="O3466" t="str">
            <v>SEMANAL</v>
          </cell>
          <cell r="P3466">
            <v>40575</v>
          </cell>
        </row>
        <row r="3467">
          <cell r="B3467">
            <v>3581</v>
          </cell>
          <cell r="C3467"/>
          <cell r="D3467" t="str">
            <v>D</v>
          </cell>
          <cell r="E3467" t="str">
            <v>COBRANZA EXTERNA</v>
          </cell>
          <cell r="F3467"/>
          <cell r="G3467" t="str">
            <v>PERSONAL</v>
          </cell>
          <cell r="H3467" t="str">
            <v>Monica Flores Mendoza (colima)</v>
          </cell>
          <cell r="I3467"/>
          <cell r="J3467" t="str">
            <v>MA LUISA</v>
          </cell>
          <cell r="K3467" t="str">
            <v>FUENTES</v>
          </cell>
          <cell r="L3467" t="str">
            <v>CAMPOS</v>
          </cell>
          <cell r="M3467">
            <v>15000</v>
          </cell>
          <cell r="N3467">
            <v>2.06</v>
          </cell>
          <cell r="O3467" t="str">
            <v>SEMANAL</v>
          </cell>
          <cell r="P3467">
            <v>40575</v>
          </cell>
        </row>
        <row r="3468">
          <cell r="B3468">
            <v>3582</v>
          </cell>
          <cell r="C3468"/>
          <cell r="D3468" t="str">
            <v>B</v>
          </cell>
          <cell r="E3468" t="str">
            <v>LIQUIDADO</v>
          </cell>
          <cell r="F3468"/>
          <cell r="G3468" t="str">
            <v>PERSONAL</v>
          </cell>
          <cell r="H3468" t="str">
            <v>Josefina Ochoa</v>
          </cell>
          <cell r="I3468"/>
          <cell r="J3468" t="str">
            <v>HUGO ARTURO</v>
          </cell>
          <cell r="K3468" t="str">
            <v>GONZALEZ</v>
          </cell>
          <cell r="L3468" t="str">
            <v>VILLAR</v>
          </cell>
          <cell r="M3468">
            <v>35000</v>
          </cell>
          <cell r="N3468">
            <v>3.25</v>
          </cell>
          <cell r="O3468" t="str">
            <v>CATORCENAL</v>
          </cell>
          <cell r="P3468">
            <v>40576</v>
          </cell>
        </row>
        <row r="3469">
          <cell r="B3469">
            <v>3583</v>
          </cell>
          <cell r="C3469"/>
          <cell r="D3469" t="str">
            <v>D</v>
          </cell>
          <cell r="E3469" t="str">
            <v>LIQUIDADO</v>
          </cell>
          <cell r="F3469"/>
          <cell r="G3469" t="str">
            <v>PERSONAL</v>
          </cell>
          <cell r="H3469" t="str">
            <v>Josefina Ochoa</v>
          </cell>
          <cell r="I3469"/>
          <cell r="J3469" t="str">
            <v>MARTHA PATRICIA</v>
          </cell>
          <cell r="K3469" t="str">
            <v>PELCASTRE</v>
          </cell>
          <cell r="L3469" t="str">
            <v>TORRES</v>
          </cell>
          <cell r="M3469">
            <v>25000</v>
          </cell>
          <cell r="N3469">
            <v>1.8</v>
          </cell>
          <cell r="O3469" t="str">
            <v>SEMANAL</v>
          </cell>
          <cell r="P3469">
            <v>40576</v>
          </cell>
        </row>
        <row r="3470">
          <cell r="B3470">
            <v>3585</v>
          </cell>
          <cell r="C3470"/>
          <cell r="D3470" t="str">
            <v>D</v>
          </cell>
          <cell r="E3470" t="str">
            <v>COBRANZA EXTERNA</v>
          </cell>
          <cell r="F3470"/>
          <cell r="G3470" t="str">
            <v>PERSONAL</v>
          </cell>
          <cell r="H3470" t="str">
            <v>Josefina Ochoa</v>
          </cell>
          <cell r="I3470"/>
          <cell r="J3470" t="str">
            <v>MARIA ANGELA</v>
          </cell>
          <cell r="K3470" t="str">
            <v>GONZALEZ</v>
          </cell>
          <cell r="L3470" t="str">
            <v>ROMERO</v>
          </cell>
          <cell r="M3470">
            <v>3000</v>
          </cell>
          <cell r="N3470">
            <v>2.59</v>
          </cell>
          <cell r="O3470" t="str">
            <v>SEMANAL</v>
          </cell>
          <cell r="P3470">
            <v>40576</v>
          </cell>
        </row>
        <row r="3471">
          <cell r="B3471">
            <v>3586</v>
          </cell>
          <cell r="C3471"/>
          <cell r="D3471" t="str">
            <v>A</v>
          </cell>
          <cell r="E3471" t="str">
            <v>LIQUIDADO</v>
          </cell>
          <cell r="F3471"/>
          <cell r="G3471" t="str">
            <v>PERSONAL</v>
          </cell>
          <cell r="H3471" t="str">
            <v>Josefina Ochoa</v>
          </cell>
          <cell r="I3471"/>
          <cell r="J3471" t="str">
            <v>ESTELA</v>
          </cell>
          <cell r="K3471" t="str">
            <v>ROJAS</v>
          </cell>
          <cell r="L3471" t="str">
            <v>HERNANDEZ</v>
          </cell>
          <cell r="M3471">
            <v>13000</v>
          </cell>
          <cell r="N3471">
            <v>2.08</v>
          </cell>
          <cell r="O3471" t="str">
            <v>SEMANAL</v>
          </cell>
          <cell r="P3471">
            <v>40576</v>
          </cell>
        </row>
        <row r="3472">
          <cell r="B3472">
            <v>3587</v>
          </cell>
          <cell r="C3472"/>
          <cell r="D3472" t="str">
            <v>B</v>
          </cell>
          <cell r="E3472" t="str">
            <v>LIQUIDADO</v>
          </cell>
          <cell r="F3472"/>
          <cell r="G3472" t="str">
            <v>PERSONAL</v>
          </cell>
          <cell r="H3472" t="str">
            <v>Monica Flores Mendoza (colima)</v>
          </cell>
          <cell r="I3472"/>
          <cell r="J3472" t="str">
            <v>RIGOBERTO</v>
          </cell>
          <cell r="K3472" t="str">
            <v>RAMIREZ</v>
          </cell>
          <cell r="L3472" t="str">
            <v>CHAVEZ</v>
          </cell>
          <cell r="M3472">
            <v>15000</v>
          </cell>
          <cell r="N3472">
            <v>2.08</v>
          </cell>
          <cell r="O3472" t="str">
            <v>SEMANAL</v>
          </cell>
          <cell r="P3472">
            <v>40576</v>
          </cell>
        </row>
        <row r="3473">
          <cell r="B3473">
            <v>3588</v>
          </cell>
          <cell r="C3473"/>
          <cell r="D3473" t="str">
            <v>D</v>
          </cell>
          <cell r="E3473" t="str">
            <v>LIQUIDADO</v>
          </cell>
          <cell r="F3473"/>
          <cell r="G3473" t="str">
            <v>PERSONAL</v>
          </cell>
          <cell r="H3473" t="str">
            <v>Administracion</v>
          </cell>
          <cell r="I3473"/>
          <cell r="J3473" t="str">
            <v>JOSE</v>
          </cell>
          <cell r="K3473" t="str">
            <v>TREJO</v>
          </cell>
          <cell r="L3473" t="str">
            <v>RODRIGUEZ</v>
          </cell>
          <cell r="M3473">
            <v>35000</v>
          </cell>
          <cell r="N3473">
            <v>0.77</v>
          </cell>
          <cell r="O3473" t="str">
            <v>CATORCENAL</v>
          </cell>
          <cell r="P3473">
            <v>40577</v>
          </cell>
        </row>
        <row r="3474">
          <cell r="B3474">
            <v>3589</v>
          </cell>
          <cell r="C3474"/>
          <cell r="D3474" t="str">
            <v>B</v>
          </cell>
          <cell r="E3474" t="str">
            <v>LIQUIDADO</v>
          </cell>
          <cell r="F3474"/>
          <cell r="G3474" t="str">
            <v>PERSONAL</v>
          </cell>
          <cell r="H3474" t="str">
            <v>Angelica Tabares Lopez</v>
          </cell>
          <cell r="I3474"/>
          <cell r="J3474" t="str">
            <v>FERNANDO</v>
          </cell>
          <cell r="K3474" t="str">
            <v>CASASOLA</v>
          </cell>
          <cell r="L3474" t="str">
            <v>NAVA</v>
          </cell>
          <cell r="M3474">
            <v>12000</v>
          </cell>
          <cell r="N3474">
            <v>2.08</v>
          </cell>
          <cell r="O3474" t="str">
            <v>SEMANAL</v>
          </cell>
          <cell r="P3474">
            <v>40577</v>
          </cell>
        </row>
        <row r="3475">
          <cell r="B3475">
            <v>3590</v>
          </cell>
          <cell r="C3475"/>
          <cell r="D3475" t="str">
            <v>B</v>
          </cell>
          <cell r="E3475" t="str">
            <v>LIQUIDADO</v>
          </cell>
          <cell r="F3475"/>
          <cell r="G3475" t="str">
            <v>PERSONAL</v>
          </cell>
          <cell r="H3475" t="str">
            <v>Angelica Tabares Lopez</v>
          </cell>
          <cell r="I3475"/>
          <cell r="J3475" t="str">
            <v>NOE</v>
          </cell>
          <cell r="K3475" t="str">
            <v>SANCHEZ</v>
          </cell>
          <cell r="L3475" t="str">
            <v>GALVAN</v>
          </cell>
          <cell r="M3475">
            <v>18000</v>
          </cell>
          <cell r="N3475">
            <v>2.04</v>
          </cell>
          <cell r="O3475" t="str">
            <v>SEMANAL</v>
          </cell>
          <cell r="P3475">
            <v>40577</v>
          </cell>
        </row>
        <row r="3476">
          <cell r="B3476">
            <v>3591</v>
          </cell>
          <cell r="C3476"/>
          <cell r="D3476" t="str">
            <v>B</v>
          </cell>
          <cell r="E3476" t="str">
            <v>LIQUIDADO</v>
          </cell>
          <cell r="F3476"/>
          <cell r="G3476" t="str">
            <v>PERSONAL</v>
          </cell>
          <cell r="H3476" t="str">
            <v>Monica Flores Mendoza (colima)</v>
          </cell>
          <cell r="I3476"/>
          <cell r="J3476" t="str">
            <v>MA SALOME</v>
          </cell>
          <cell r="K3476" t="str">
            <v>LOPEZ</v>
          </cell>
          <cell r="L3476" t="str">
            <v>RAMIREZ</v>
          </cell>
          <cell r="M3476">
            <v>4000</v>
          </cell>
          <cell r="N3476">
            <v>2.42</v>
          </cell>
          <cell r="O3476" t="str">
            <v>SEMANAL</v>
          </cell>
          <cell r="P3476">
            <v>40577</v>
          </cell>
        </row>
        <row r="3477">
          <cell r="B3477">
            <v>3592</v>
          </cell>
          <cell r="C3477"/>
          <cell r="D3477" t="str">
            <v>B</v>
          </cell>
          <cell r="E3477" t="str">
            <v>LIQUIDADO</v>
          </cell>
          <cell r="F3477"/>
          <cell r="G3477" t="str">
            <v>PERSONAL</v>
          </cell>
          <cell r="H3477" t="str">
            <v>Marcela Lopez Munoz</v>
          </cell>
          <cell r="I3477"/>
          <cell r="J3477" t="str">
            <v>NATIVIDAD</v>
          </cell>
          <cell r="K3477" t="str">
            <v>ACEVEDO</v>
          </cell>
          <cell r="L3477" t="str">
            <v>ACEVEDO</v>
          </cell>
          <cell r="M3477">
            <v>9000</v>
          </cell>
          <cell r="N3477">
            <v>2.19</v>
          </cell>
          <cell r="O3477" t="str">
            <v>SEMANAL</v>
          </cell>
          <cell r="P3477">
            <v>40578</v>
          </cell>
        </row>
        <row r="3478">
          <cell r="B3478">
            <v>3593</v>
          </cell>
          <cell r="C3478"/>
          <cell r="D3478" t="str">
            <v>D</v>
          </cell>
          <cell r="E3478" t="str">
            <v>INCOBRABLE</v>
          </cell>
          <cell r="F3478"/>
          <cell r="G3478" t="str">
            <v>PERSONAL</v>
          </cell>
          <cell r="H3478" t="str">
            <v>Marcela Lopez Munoz</v>
          </cell>
          <cell r="I3478"/>
          <cell r="J3478" t="str">
            <v>MA DEL CARMEN ALICIA</v>
          </cell>
          <cell r="K3478" t="str">
            <v>IBARRA</v>
          </cell>
          <cell r="L3478" t="str">
            <v>RAMIREZ</v>
          </cell>
          <cell r="M3478">
            <v>6000</v>
          </cell>
          <cell r="N3478">
            <v>2.2799999999999998</v>
          </cell>
          <cell r="O3478" t="str">
            <v>SEMANAL</v>
          </cell>
          <cell r="P3478">
            <v>40578</v>
          </cell>
        </row>
        <row r="3479">
          <cell r="B3479">
            <v>3594</v>
          </cell>
          <cell r="C3479"/>
          <cell r="D3479" t="str">
            <v>D</v>
          </cell>
          <cell r="E3479" t="str">
            <v>LIQUIDADO</v>
          </cell>
          <cell r="F3479"/>
          <cell r="G3479" t="str">
            <v>PERSONAL</v>
          </cell>
          <cell r="H3479" t="str">
            <v>Marcela Lopez Munoz</v>
          </cell>
          <cell r="I3479"/>
          <cell r="J3479" t="str">
            <v>JOSE RAFAEL</v>
          </cell>
          <cell r="K3479" t="str">
            <v>GASCA</v>
          </cell>
          <cell r="L3479" t="str">
            <v>GARCIA</v>
          </cell>
          <cell r="M3479">
            <v>5000</v>
          </cell>
          <cell r="N3479">
            <v>2.35</v>
          </cell>
          <cell r="O3479" t="str">
            <v>SEMANAL</v>
          </cell>
          <cell r="P3479">
            <v>40578</v>
          </cell>
        </row>
        <row r="3480">
          <cell r="B3480">
            <v>3595</v>
          </cell>
          <cell r="C3480"/>
          <cell r="D3480" t="str">
            <v>D</v>
          </cell>
          <cell r="E3480" t="str">
            <v>LIQUIDADO</v>
          </cell>
          <cell r="F3480"/>
          <cell r="G3480" t="str">
            <v>PERSONAL</v>
          </cell>
          <cell r="H3480" t="str">
            <v>Marcela Lopez Munoz</v>
          </cell>
          <cell r="I3480"/>
          <cell r="J3480" t="str">
            <v>CARLOS</v>
          </cell>
          <cell r="K3480" t="str">
            <v>DELGADO</v>
          </cell>
          <cell r="L3480" t="str">
            <v>AVILA</v>
          </cell>
          <cell r="M3480">
            <v>6000</v>
          </cell>
          <cell r="N3480">
            <v>2.2799999999999998</v>
          </cell>
          <cell r="O3480" t="str">
            <v>SEMANAL</v>
          </cell>
          <cell r="P3480">
            <v>40578</v>
          </cell>
        </row>
        <row r="3481">
          <cell r="B3481">
            <v>3596</v>
          </cell>
          <cell r="C3481"/>
          <cell r="D3481" t="str">
            <v>C</v>
          </cell>
          <cell r="E3481" t="str">
            <v>LIQUIDADO</v>
          </cell>
          <cell r="F3481"/>
          <cell r="G3481" t="str">
            <v>PERSONAL</v>
          </cell>
          <cell r="H3481" t="str">
            <v>Josefina Ochoa</v>
          </cell>
          <cell r="I3481"/>
          <cell r="J3481" t="str">
            <v>Rosalia</v>
          </cell>
          <cell r="K3481" t="str">
            <v>Vargas</v>
          </cell>
          <cell r="L3481" t="str">
            <v>Gonzalez</v>
          </cell>
          <cell r="M3481">
            <v>15000</v>
          </cell>
          <cell r="N3481">
            <v>1.8</v>
          </cell>
          <cell r="O3481" t="str">
            <v>SEMANAL</v>
          </cell>
          <cell r="P3481">
            <v>40578</v>
          </cell>
        </row>
        <row r="3482">
          <cell r="B3482">
            <v>3597</v>
          </cell>
          <cell r="C3482"/>
          <cell r="D3482" t="str">
            <v>A</v>
          </cell>
          <cell r="E3482" t="str">
            <v>LIQUIDADO</v>
          </cell>
          <cell r="F3482"/>
          <cell r="G3482" t="str">
            <v>PERSONAL</v>
          </cell>
          <cell r="H3482" t="str">
            <v>Marcela Lopez Munoz</v>
          </cell>
          <cell r="I3482"/>
          <cell r="J3482" t="str">
            <v>SUSANA</v>
          </cell>
          <cell r="K3482" t="str">
            <v>SANTIAGO</v>
          </cell>
          <cell r="L3482" t="str">
            <v>SANCHEZ</v>
          </cell>
          <cell r="M3482">
            <v>3000</v>
          </cell>
          <cell r="N3482">
            <v>2.29</v>
          </cell>
          <cell r="O3482" t="str">
            <v>SEMANAL</v>
          </cell>
          <cell r="P3482">
            <v>40578</v>
          </cell>
        </row>
        <row r="3483">
          <cell r="B3483">
            <v>3598</v>
          </cell>
          <cell r="C3483"/>
          <cell r="D3483" t="str">
            <v>B</v>
          </cell>
          <cell r="E3483" t="str">
            <v>LIQUIDADO</v>
          </cell>
          <cell r="F3483"/>
          <cell r="G3483" t="str">
            <v>PERSONAL</v>
          </cell>
          <cell r="H3483" t="str">
            <v>Monica Flores Mendoza (colima)</v>
          </cell>
          <cell r="I3483"/>
          <cell r="J3483" t="str">
            <v>MARIA DOLORES</v>
          </cell>
          <cell r="K3483" t="str">
            <v>GRAJEDA</v>
          </cell>
          <cell r="L3483" t="str">
            <v>VAZQUEZ</v>
          </cell>
          <cell r="M3483">
            <v>8000</v>
          </cell>
          <cell r="N3483">
            <v>2.21</v>
          </cell>
          <cell r="O3483" t="str">
            <v>SEMANAL</v>
          </cell>
          <cell r="P3483">
            <v>40578</v>
          </cell>
        </row>
        <row r="3484">
          <cell r="B3484">
            <v>3599</v>
          </cell>
          <cell r="C3484"/>
          <cell r="D3484" t="str">
            <v>D</v>
          </cell>
          <cell r="E3484" t="str">
            <v>ACTIVO</v>
          </cell>
          <cell r="F3484"/>
          <cell r="G3484" t="str">
            <v>PERSONAL</v>
          </cell>
          <cell r="H3484" t="str">
            <v>Monica Flores Mendoza (colima)</v>
          </cell>
          <cell r="I3484"/>
          <cell r="J3484" t="str">
            <v>MONICA</v>
          </cell>
          <cell r="K3484" t="str">
            <v>PELAYO</v>
          </cell>
          <cell r="L3484" t="str">
            <v>ZEPEDA</v>
          </cell>
          <cell r="M3484">
            <v>6000</v>
          </cell>
          <cell r="N3484">
            <v>2.2799999999999998</v>
          </cell>
          <cell r="O3484" t="str">
            <v>SEMANAL</v>
          </cell>
          <cell r="P3484">
            <v>40578</v>
          </cell>
        </row>
        <row r="3485">
          <cell r="B3485">
            <v>3600</v>
          </cell>
          <cell r="C3485"/>
          <cell r="D3485" t="str">
            <v>D</v>
          </cell>
          <cell r="E3485" t="str">
            <v>LIQUIDADO</v>
          </cell>
          <cell r="F3485"/>
          <cell r="G3485" t="str">
            <v>SOLIDARIO</v>
          </cell>
          <cell r="H3485" t="str">
            <v>Monica Flores Mendoza (colima)</v>
          </cell>
          <cell r="I3485"/>
          <cell r="J3485" t="str">
            <v>VENTITRES</v>
          </cell>
          <cell r="K3485"/>
          <cell r="L3485"/>
          <cell r="M3485">
            <v>12000</v>
          </cell>
          <cell r="N3485">
            <v>4.12</v>
          </cell>
          <cell r="O3485" t="str">
            <v>CATORCENAL</v>
          </cell>
          <cell r="P3485">
            <v>40578</v>
          </cell>
        </row>
        <row r="3486">
          <cell r="B3486">
            <v>3601</v>
          </cell>
          <cell r="C3486"/>
          <cell r="D3486" t="str">
            <v>D</v>
          </cell>
          <cell r="E3486" t="str">
            <v>LIQUIDADO</v>
          </cell>
          <cell r="F3486"/>
          <cell r="G3486" t="str">
            <v>SOLIDARIO</v>
          </cell>
          <cell r="H3486" t="str">
            <v>Marcela Lopez Munoz</v>
          </cell>
          <cell r="I3486"/>
          <cell r="J3486" t="str">
            <v>NUEVE</v>
          </cell>
          <cell r="K3486"/>
          <cell r="L3486"/>
          <cell r="M3486">
            <v>15000</v>
          </cell>
          <cell r="N3486">
            <v>4.0999999999999996</v>
          </cell>
          <cell r="O3486" t="str">
            <v>CATORCENAL</v>
          </cell>
          <cell r="P3486">
            <v>40582</v>
          </cell>
        </row>
        <row r="3487">
          <cell r="B3487">
            <v>3602</v>
          </cell>
          <cell r="C3487"/>
          <cell r="D3487" t="str">
            <v>D</v>
          </cell>
          <cell r="E3487" t="str">
            <v>COBRANZA EXTERNA</v>
          </cell>
          <cell r="F3487"/>
          <cell r="G3487" t="str">
            <v>PERSONAL</v>
          </cell>
          <cell r="H3487" t="str">
            <v>Marcela Lopez Munoz</v>
          </cell>
          <cell r="I3487"/>
          <cell r="J3487" t="str">
            <v>SOCORRO</v>
          </cell>
          <cell r="K3487" t="str">
            <v>LEON</v>
          </cell>
          <cell r="L3487" t="str">
            <v>MEDINA</v>
          </cell>
          <cell r="M3487">
            <v>3000</v>
          </cell>
          <cell r="N3487">
            <v>2.59</v>
          </cell>
          <cell r="O3487" t="str">
            <v>SEMANAL</v>
          </cell>
          <cell r="P3487">
            <v>40582</v>
          </cell>
        </row>
        <row r="3488">
          <cell r="B3488">
            <v>3603</v>
          </cell>
          <cell r="C3488"/>
          <cell r="D3488" t="str">
            <v>C</v>
          </cell>
          <cell r="E3488" t="str">
            <v>LIQUIDADO</v>
          </cell>
          <cell r="F3488"/>
          <cell r="G3488" t="str">
            <v>PERSONAL</v>
          </cell>
          <cell r="H3488" t="str">
            <v>Marcela Lopez Munoz</v>
          </cell>
          <cell r="I3488"/>
          <cell r="J3488" t="str">
            <v>ALMA ROCIO</v>
          </cell>
          <cell r="K3488" t="str">
            <v>ONTIVEROS</v>
          </cell>
          <cell r="L3488" t="str">
            <v>PEREZ</v>
          </cell>
          <cell r="M3488">
            <v>15000</v>
          </cell>
          <cell r="N3488">
            <v>2.08</v>
          </cell>
          <cell r="O3488" t="str">
            <v>SEMANAL</v>
          </cell>
          <cell r="P3488">
            <v>40582</v>
          </cell>
        </row>
        <row r="3489">
          <cell r="B3489">
            <v>3604</v>
          </cell>
          <cell r="C3489"/>
          <cell r="D3489" t="str">
            <v>B</v>
          </cell>
          <cell r="E3489" t="str">
            <v>LIQUIDADO</v>
          </cell>
          <cell r="F3489"/>
          <cell r="G3489" t="str">
            <v>PERSONAL</v>
          </cell>
          <cell r="H3489" t="str">
            <v>Josefina Ochoa</v>
          </cell>
          <cell r="I3489"/>
          <cell r="J3489" t="str">
            <v>MIRNA</v>
          </cell>
          <cell r="K3489" t="str">
            <v>LOPEZ</v>
          </cell>
          <cell r="L3489" t="str">
            <v>ORTIZ</v>
          </cell>
          <cell r="M3489">
            <v>4000</v>
          </cell>
          <cell r="N3489">
            <v>2.42</v>
          </cell>
          <cell r="O3489" t="str">
            <v>SEMANAL</v>
          </cell>
          <cell r="P3489">
            <v>40582</v>
          </cell>
        </row>
        <row r="3490">
          <cell r="B3490">
            <v>3605</v>
          </cell>
          <cell r="C3490"/>
          <cell r="D3490" t="str">
            <v>B</v>
          </cell>
          <cell r="E3490" t="str">
            <v>LIQUIDADO</v>
          </cell>
          <cell r="F3490"/>
          <cell r="G3490" t="str">
            <v>PERSONAL</v>
          </cell>
          <cell r="H3490" t="str">
            <v>Angelica Tabares Lopez</v>
          </cell>
          <cell r="I3490"/>
          <cell r="J3490" t="str">
            <v>EDGAR</v>
          </cell>
          <cell r="K3490" t="str">
            <v>VARGAS</v>
          </cell>
          <cell r="L3490" t="str">
            <v>JUAREZ</v>
          </cell>
          <cell r="M3490">
            <v>5000</v>
          </cell>
          <cell r="N3490">
            <v>2.35</v>
          </cell>
          <cell r="O3490" t="str">
            <v>SEMANAL</v>
          </cell>
          <cell r="P3490">
            <v>40582</v>
          </cell>
        </row>
        <row r="3491">
          <cell r="B3491">
            <v>3606</v>
          </cell>
          <cell r="C3491"/>
          <cell r="D3491" t="str">
            <v>C</v>
          </cell>
          <cell r="E3491" t="str">
            <v>LIQUIDADO</v>
          </cell>
          <cell r="F3491"/>
          <cell r="G3491" t="str">
            <v>PERSONAL</v>
          </cell>
          <cell r="H3491" t="str">
            <v>Angelica Tabares Lopez</v>
          </cell>
          <cell r="I3491"/>
          <cell r="J3491" t="str">
            <v>RODRIGO IGNACIO</v>
          </cell>
          <cell r="K3491" t="str">
            <v>REYES</v>
          </cell>
          <cell r="L3491" t="str">
            <v>ANDRIANO</v>
          </cell>
          <cell r="M3491">
            <v>5000</v>
          </cell>
          <cell r="N3491">
            <v>4.68</v>
          </cell>
          <cell r="O3491" t="str">
            <v>CATORCENAL</v>
          </cell>
          <cell r="P3491">
            <v>40582</v>
          </cell>
        </row>
        <row r="3492">
          <cell r="B3492">
            <v>3607</v>
          </cell>
          <cell r="C3492"/>
          <cell r="D3492" t="str">
            <v>B</v>
          </cell>
          <cell r="E3492" t="str">
            <v>LIQUIDADO</v>
          </cell>
          <cell r="F3492"/>
          <cell r="G3492" t="str">
            <v>PERSONAL</v>
          </cell>
          <cell r="H3492" t="str">
            <v>Josefina Ochoa</v>
          </cell>
          <cell r="I3492"/>
          <cell r="J3492" t="str">
            <v>FRANCISCO</v>
          </cell>
          <cell r="K3492" t="str">
            <v>VILLALOBOS</v>
          </cell>
          <cell r="L3492" t="str">
            <v>HERNANDEZ</v>
          </cell>
          <cell r="M3492">
            <v>4000</v>
          </cell>
          <cell r="N3492">
            <v>2.42</v>
          </cell>
          <cell r="O3492" t="str">
            <v>SEMANAL</v>
          </cell>
          <cell r="P3492">
            <v>40583</v>
          </cell>
        </row>
        <row r="3493">
          <cell r="B3493">
            <v>3608</v>
          </cell>
          <cell r="C3493"/>
          <cell r="D3493" t="str">
            <v>C</v>
          </cell>
          <cell r="E3493" t="str">
            <v>LIQUIDADO</v>
          </cell>
          <cell r="F3493"/>
          <cell r="G3493" t="str">
            <v>PERSONAL</v>
          </cell>
          <cell r="H3493" t="str">
            <v>Josefina Ochoa</v>
          </cell>
          <cell r="I3493"/>
          <cell r="J3493" t="str">
            <v>YOLANDA</v>
          </cell>
          <cell r="K3493" t="str">
            <v>RIOS</v>
          </cell>
          <cell r="L3493" t="str">
            <v>PEREZ</v>
          </cell>
          <cell r="M3493">
            <v>15000</v>
          </cell>
          <cell r="N3493">
            <v>1.8</v>
          </cell>
          <cell r="O3493" t="str">
            <v>SEMANAL</v>
          </cell>
          <cell r="P3493">
            <v>40583</v>
          </cell>
        </row>
        <row r="3494">
          <cell r="B3494">
            <v>3609</v>
          </cell>
          <cell r="C3494"/>
          <cell r="D3494" t="str">
            <v>D</v>
          </cell>
          <cell r="E3494" t="str">
            <v>LIQUIDADO</v>
          </cell>
          <cell r="F3494"/>
          <cell r="G3494" t="str">
            <v>PERSONAL</v>
          </cell>
          <cell r="H3494" t="str">
            <v>Monica Flores Mendoza (colima)</v>
          </cell>
          <cell r="I3494"/>
          <cell r="J3494" t="str">
            <v>MA DE LOURDES</v>
          </cell>
          <cell r="K3494" t="str">
            <v>POLANCO</v>
          </cell>
          <cell r="L3494" t="str">
            <v>PEREZ</v>
          </cell>
          <cell r="M3494">
            <v>10000</v>
          </cell>
          <cell r="N3494">
            <v>2.17</v>
          </cell>
          <cell r="O3494" t="str">
            <v>SEMANAL</v>
          </cell>
          <cell r="P3494">
            <v>40583</v>
          </cell>
        </row>
        <row r="3495">
          <cell r="B3495">
            <v>3610</v>
          </cell>
          <cell r="C3495"/>
          <cell r="D3495" t="str">
            <v>D</v>
          </cell>
          <cell r="E3495" t="str">
            <v>LIQUIDADO</v>
          </cell>
          <cell r="F3495"/>
          <cell r="G3495" t="str">
            <v>PERSONAL</v>
          </cell>
          <cell r="H3495" t="str">
            <v>Monica Flores Mendoza (colima)</v>
          </cell>
          <cell r="I3495"/>
          <cell r="J3495" t="str">
            <v>JUAN</v>
          </cell>
          <cell r="K3495" t="str">
            <v>RAMIREZ</v>
          </cell>
          <cell r="L3495" t="str">
            <v>ARELLANO</v>
          </cell>
          <cell r="M3495">
            <v>10000</v>
          </cell>
          <cell r="N3495">
            <v>2.17</v>
          </cell>
          <cell r="O3495" t="str">
            <v>SEMANAL</v>
          </cell>
          <cell r="P3495">
            <v>40583</v>
          </cell>
        </row>
        <row r="3496">
          <cell r="B3496">
            <v>3611</v>
          </cell>
          <cell r="C3496"/>
          <cell r="D3496" t="str">
            <v>D</v>
          </cell>
          <cell r="E3496" t="str">
            <v>INCOBRABLE</v>
          </cell>
          <cell r="F3496"/>
          <cell r="G3496" t="str">
            <v>PERSONAL</v>
          </cell>
          <cell r="H3496" t="str">
            <v>Marcela Lopez Munoz</v>
          </cell>
          <cell r="I3496"/>
          <cell r="J3496" t="str">
            <v>NORMA ANGELICA</v>
          </cell>
          <cell r="K3496" t="str">
            <v>HIDALGO</v>
          </cell>
          <cell r="L3496" t="str">
            <v>CANTORAN</v>
          </cell>
          <cell r="M3496">
            <v>10000</v>
          </cell>
          <cell r="N3496">
            <v>2.17</v>
          </cell>
          <cell r="O3496" t="str">
            <v>SEMANAL</v>
          </cell>
          <cell r="P3496">
            <v>40584</v>
          </cell>
        </row>
        <row r="3497">
          <cell r="B3497">
            <v>3613</v>
          </cell>
          <cell r="C3497"/>
          <cell r="D3497" t="str">
            <v>D</v>
          </cell>
          <cell r="E3497" t="str">
            <v>LIQUIDADO</v>
          </cell>
          <cell r="F3497"/>
          <cell r="G3497" t="str">
            <v>PERSONAL</v>
          </cell>
          <cell r="H3497" t="str">
            <v>Pedro Solano Quiroz</v>
          </cell>
          <cell r="I3497"/>
          <cell r="J3497" t="str">
            <v>OLGA LIDIA</v>
          </cell>
          <cell r="K3497" t="str">
            <v>HERNANDEZ</v>
          </cell>
          <cell r="L3497" t="str">
            <v>GONZALEZ</v>
          </cell>
          <cell r="M3497">
            <v>3000</v>
          </cell>
          <cell r="N3497">
            <v>2.59</v>
          </cell>
          <cell r="O3497" t="str">
            <v>SEMANAL</v>
          </cell>
          <cell r="P3497">
            <v>40584</v>
          </cell>
        </row>
        <row r="3498">
          <cell r="B3498">
            <v>3615</v>
          </cell>
          <cell r="C3498"/>
          <cell r="D3498" t="str">
            <v>C</v>
          </cell>
          <cell r="E3498" t="str">
            <v>LIQUIDADO</v>
          </cell>
          <cell r="F3498"/>
          <cell r="G3498" t="str">
            <v>PERSONAL</v>
          </cell>
          <cell r="H3498" t="str">
            <v>Josefina Ochoa</v>
          </cell>
          <cell r="I3498"/>
          <cell r="J3498" t="str">
            <v>ROSARIO</v>
          </cell>
          <cell r="K3498" t="str">
            <v>OROZCO</v>
          </cell>
          <cell r="L3498" t="str">
            <v>GONZALEZ</v>
          </cell>
          <cell r="M3498">
            <v>6000</v>
          </cell>
          <cell r="N3498">
            <v>2.2799999999999998</v>
          </cell>
          <cell r="O3498" t="str">
            <v>SEMANAL</v>
          </cell>
          <cell r="P3498">
            <v>40584</v>
          </cell>
        </row>
        <row r="3499">
          <cell r="B3499">
            <v>3616</v>
          </cell>
          <cell r="C3499"/>
          <cell r="D3499" t="str">
            <v>B</v>
          </cell>
          <cell r="E3499" t="str">
            <v>LIQUIDADO</v>
          </cell>
          <cell r="F3499"/>
          <cell r="G3499" t="str">
            <v>PERSONAL</v>
          </cell>
          <cell r="H3499" t="str">
            <v>Marcela Lopez Munoz</v>
          </cell>
          <cell r="I3499"/>
          <cell r="J3499" t="str">
            <v>VICTORIA EMILIA</v>
          </cell>
          <cell r="K3499" t="str">
            <v>GALVAN</v>
          </cell>
          <cell r="L3499" t="str">
            <v>REYES</v>
          </cell>
          <cell r="M3499">
            <v>7000</v>
          </cell>
          <cell r="N3499">
            <v>2.25</v>
          </cell>
          <cell r="O3499" t="str">
            <v>SEMANAL</v>
          </cell>
          <cell r="P3499">
            <v>40584</v>
          </cell>
        </row>
        <row r="3500">
          <cell r="B3500">
            <v>3617</v>
          </cell>
          <cell r="C3500"/>
          <cell r="D3500" t="str">
            <v>C</v>
          </cell>
          <cell r="E3500" t="str">
            <v>LIQUIDADO</v>
          </cell>
          <cell r="F3500"/>
          <cell r="G3500" t="str">
            <v>PERSONAL</v>
          </cell>
          <cell r="H3500" t="str">
            <v>Marcela Lopez Munoz</v>
          </cell>
          <cell r="I3500"/>
          <cell r="J3500" t="str">
            <v>CATHIA FABIOLA</v>
          </cell>
          <cell r="K3500" t="str">
            <v>FLORES</v>
          </cell>
          <cell r="L3500" t="str">
            <v>CORTEZ</v>
          </cell>
          <cell r="M3500">
            <v>10000</v>
          </cell>
          <cell r="N3500">
            <v>2.17</v>
          </cell>
          <cell r="O3500" t="str">
            <v>SEMANAL</v>
          </cell>
          <cell r="P3500">
            <v>40584</v>
          </cell>
        </row>
        <row r="3501">
          <cell r="B3501">
            <v>3618</v>
          </cell>
          <cell r="C3501"/>
          <cell r="D3501" t="str">
            <v>D</v>
          </cell>
          <cell r="E3501" t="str">
            <v>COBRANZA EXTERNA</v>
          </cell>
          <cell r="F3501"/>
          <cell r="G3501" t="str">
            <v>PERSONAL</v>
          </cell>
          <cell r="H3501" t="str">
            <v>Marcela Lopez Munoz</v>
          </cell>
          <cell r="I3501"/>
          <cell r="J3501" t="str">
            <v>ISRAEL</v>
          </cell>
          <cell r="K3501" t="str">
            <v>CEDILLO</v>
          </cell>
          <cell r="L3501" t="str">
            <v>TORRES</v>
          </cell>
          <cell r="M3501">
            <v>7000</v>
          </cell>
          <cell r="N3501">
            <v>2.25</v>
          </cell>
          <cell r="O3501" t="str">
            <v>SEMANAL</v>
          </cell>
          <cell r="P3501">
            <v>40584</v>
          </cell>
        </row>
        <row r="3502">
          <cell r="B3502">
            <v>3619</v>
          </cell>
          <cell r="C3502"/>
          <cell r="D3502" t="str">
            <v>D</v>
          </cell>
          <cell r="E3502" t="str">
            <v>LIQUIDADO</v>
          </cell>
          <cell r="F3502"/>
          <cell r="G3502" t="str">
            <v>PERSONAL</v>
          </cell>
          <cell r="H3502" t="str">
            <v>Victoria Garcia Mejia</v>
          </cell>
          <cell r="I3502"/>
          <cell r="J3502" t="str">
            <v>MA CARMEN</v>
          </cell>
          <cell r="K3502" t="str">
            <v>GAMBOA</v>
          </cell>
          <cell r="L3502" t="str">
            <v>CONTRERAS</v>
          </cell>
          <cell r="M3502">
            <v>5000</v>
          </cell>
          <cell r="N3502">
            <v>2.35</v>
          </cell>
          <cell r="O3502" t="str">
            <v>SEMANAL</v>
          </cell>
          <cell r="P3502">
            <v>40584</v>
          </cell>
        </row>
        <row r="3503">
          <cell r="B3503">
            <v>3620</v>
          </cell>
          <cell r="C3503"/>
          <cell r="D3503" t="str">
            <v>D</v>
          </cell>
          <cell r="E3503" t="str">
            <v>LIQUIDADO</v>
          </cell>
          <cell r="F3503"/>
          <cell r="G3503" t="str">
            <v>SOLIDARIO</v>
          </cell>
          <cell r="H3503" t="str">
            <v>Monica Flores Mendoza (colima)</v>
          </cell>
          <cell r="I3503"/>
          <cell r="J3503" t="str">
            <v>CINCO</v>
          </cell>
          <cell r="K3503"/>
          <cell r="L3503"/>
          <cell r="M3503">
            <v>12000</v>
          </cell>
          <cell r="N3503">
            <v>4.1399999999999997</v>
          </cell>
          <cell r="O3503" t="str">
            <v>CATORCENAL</v>
          </cell>
          <cell r="P3503">
            <v>40584</v>
          </cell>
        </row>
        <row r="3504">
          <cell r="B3504">
            <v>3621</v>
          </cell>
          <cell r="C3504"/>
          <cell r="D3504" t="str">
            <v>D</v>
          </cell>
          <cell r="E3504" t="str">
            <v>LIQUIDADO</v>
          </cell>
          <cell r="F3504"/>
          <cell r="G3504" t="str">
            <v>PERSONAL</v>
          </cell>
          <cell r="H3504" t="str">
            <v>Administracion</v>
          </cell>
          <cell r="I3504"/>
          <cell r="J3504" t="str">
            <v>RAUL</v>
          </cell>
          <cell r="K3504" t="str">
            <v>RODRIGUEZ</v>
          </cell>
          <cell r="L3504" t="str">
            <v>YZQUIERDO</v>
          </cell>
          <cell r="M3504">
            <v>40000</v>
          </cell>
          <cell r="N3504">
            <v>4.5999999999999996</v>
          </cell>
          <cell r="O3504" t="str">
            <v>MENSUAL</v>
          </cell>
          <cell r="P3504">
            <v>40584</v>
          </cell>
        </row>
        <row r="3505">
          <cell r="B3505">
            <v>3622</v>
          </cell>
          <cell r="C3505"/>
          <cell r="D3505" t="str">
            <v>A</v>
          </cell>
          <cell r="E3505" t="str">
            <v>LIQUIDADO</v>
          </cell>
          <cell r="F3505"/>
          <cell r="G3505" t="str">
            <v>PERSONAL</v>
          </cell>
          <cell r="H3505" t="str">
            <v>Angelica Tabares Lopez</v>
          </cell>
          <cell r="I3505"/>
          <cell r="J3505" t="str">
            <v>Ismael</v>
          </cell>
          <cell r="K3505" t="str">
            <v>Cortez</v>
          </cell>
          <cell r="L3505" t="str">
            <v>Linares</v>
          </cell>
          <cell r="M3505">
            <v>10000</v>
          </cell>
          <cell r="N3505">
            <v>2.17</v>
          </cell>
          <cell r="O3505" t="str">
            <v>SEMANAL</v>
          </cell>
          <cell r="P3505">
            <v>40584</v>
          </cell>
        </row>
        <row r="3506">
          <cell r="B3506">
            <v>3623</v>
          </cell>
          <cell r="C3506"/>
          <cell r="D3506" t="str">
            <v>D</v>
          </cell>
          <cell r="E3506" t="str">
            <v>LIQUIDADO</v>
          </cell>
          <cell r="F3506"/>
          <cell r="G3506" t="str">
            <v>PERSONAL</v>
          </cell>
          <cell r="H3506" t="str">
            <v>Angelica Tabares Lopez</v>
          </cell>
          <cell r="I3506"/>
          <cell r="J3506" t="str">
            <v>AURORA</v>
          </cell>
          <cell r="K3506" t="str">
            <v>HERNANDEZ</v>
          </cell>
          <cell r="L3506" t="str">
            <v>TIERRA BLANCA</v>
          </cell>
          <cell r="M3506">
            <v>9500</v>
          </cell>
          <cell r="N3506">
            <v>2.17</v>
          </cell>
          <cell r="O3506" t="str">
            <v>SEMANAL</v>
          </cell>
          <cell r="P3506">
            <v>40584</v>
          </cell>
        </row>
        <row r="3507">
          <cell r="B3507">
            <v>3624</v>
          </cell>
          <cell r="C3507"/>
          <cell r="D3507" t="str">
            <v>B</v>
          </cell>
          <cell r="E3507" t="str">
            <v>LIQUIDADO</v>
          </cell>
          <cell r="F3507"/>
          <cell r="G3507" t="str">
            <v>PERSONAL</v>
          </cell>
          <cell r="H3507" t="str">
            <v>Monica Flores Mendoza (colima)</v>
          </cell>
          <cell r="I3507"/>
          <cell r="J3507" t="str">
            <v>GILBERTO</v>
          </cell>
          <cell r="K3507" t="str">
            <v>CAYETANO</v>
          </cell>
          <cell r="L3507" t="str">
            <v>OCARANZA</v>
          </cell>
          <cell r="M3507">
            <v>4000</v>
          </cell>
          <cell r="N3507">
            <v>2.42</v>
          </cell>
          <cell r="O3507" t="str">
            <v>SEMANAL</v>
          </cell>
          <cell r="P3507">
            <v>40584</v>
          </cell>
        </row>
        <row r="3508">
          <cell r="B3508">
            <v>3625</v>
          </cell>
          <cell r="C3508"/>
          <cell r="D3508" t="str">
            <v>A</v>
          </cell>
          <cell r="E3508" t="str">
            <v>LIQUIDADO</v>
          </cell>
          <cell r="F3508"/>
          <cell r="G3508" t="str">
            <v>PERSONAL</v>
          </cell>
          <cell r="H3508" t="str">
            <v>Monica Flores Mendoza (colima)</v>
          </cell>
          <cell r="I3508"/>
          <cell r="J3508" t="str">
            <v>MARTHA</v>
          </cell>
          <cell r="K3508" t="str">
            <v>VEGA</v>
          </cell>
          <cell r="L3508" t="str">
            <v>DIAZ</v>
          </cell>
          <cell r="M3508">
            <v>8500</v>
          </cell>
          <cell r="N3508">
            <v>4.38</v>
          </cell>
          <cell r="O3508" t="str">
            <v>CATORCENAL</v>
          </cell>
          <cell r="P3508">
            <v>40584</v>
          </cell>
        </row>
        <row r="3509">
          <cell r="B3509">
            <v>3626</v>
          </cell>
          <cell r="C3509"/>
          <cell r="D3509" t="str">
            <v>D</v>
          </cell>
          <cell r="E3509" t="str">
            <v>COBRANZA EXTERNA</v>
          </cell>
          <cell r="F3509"/>
          <cell r="G3509" t="str">
            <v>PERSONAL</v>
          </cell>
          <cell r="H3509" t="str">
            <v>Marcela Lopez Munoz</v>
          </cell>
          <cell r="I3509"/>
          <cell r="J3509" t="str">
            <v>NORMA MIREYA</v>
          </cell>
          <cell r="K3509" t="str">
            <v>HERRERA</v>
          </cell>
          <cell r="L3509" t="str">
            <v>BARAJAS</v>
          </cell>
          <cell r="M3509">
            <v>3000</v>
          </cell>
          <cell r="N3509">
            <v>2.59</v>
          </cell>
          <cell r="O3509" t="str">
            <v>SEMANAL</v>
          </cell>
          <cell r="P3509">
            <v>40585</v>
          </cell>
        </row>
        <row r="3510">
          <cell r="B3510">
            <v>3627</v>
          </cell>
          <cell r="C3510"/>
          <cell r="D3510" t="str">
            <v>D</v>
          </cell>
          <cell r="E3510" t="str">
            <v>LIQUIDADO</v>
          </cell>
          <cell r="F3510"/>
          <cell r="G3510" t="str">
            <v>PERSONAL</v>
          </cell>
          <cell r="H3510" t="str">
            <v>Marcela Lopez Munoz</v>
          </cell>
          <cell r="I3510"/>
          <cell r="J3510" t="str">
            <v>JORGE</v>
          </cell>
          <cell r="K3510" t="str">
            <v>SOTO</v>
          </cell>
          <cell r="L3510" t="str">
            <v>MORA</v>
          </cell>
          <cell r="M3510">
            <v>15000</v>
          </cell>
          <cell r="N3510">
            <v>2.06</v>
          </cell>
          <cell r="O3510" t="str">
            <v>SEMANAL</v>
          </cell>
          <cell r="P3510">
            <v>40585</v>
          </cell>
        </row>
        <row r="3511">
          <cell r="B3511">
            <v>3628</v>
          </cell>
          <cell r="C3511"/>
          <cell r="D3511" t="str">
            <v>B</v>
          </cell>
          <cell r="E3511" t="str">
            <v>LIQUIDADO</v>
          </cell>
          <cell r="F3511"/>
          <cell r="G3511" t="str">
            <v>PERSONAL</v>
          </cell>
          <cell r="H3511" t="str">
            <v>Marcela Lopez Munoz</v>
          </cell>
          <cell r="I3511"/>
          <cell r="J3511" t="str">
            <v>VICTORIA</v>
          </cell>
          <cell r="K3511" t="str">
            <v>SALDIVAR</v>
          </cell>
          <cell r="L3511" t="str">
            <v>HUERTA</v>
          </cell>
          <cell r="M3511">
            <v>5000</v>
          </cell>
          <cell r="N3511">
            <v>2.59</v>
          </cell>
          <cell r="O3511" t="str">
            <v>SEMANAL</v>
          </cell>
          <cell r="P3511">
            <v>40585</v>
          </cell>
        </row>
        <row r="3512">
          <cell r="B3512">
            <v>3629</v>
          </cell>
          <cell r="C3512"/>
          <cell r="D3512" t="str">
            <v>B</v>
          </cell>
          <cell r="E3512" t="str">
            <v>LIQUIDADO</v>
          </cell>
          <cell r="F3512"/>
          <cell r="G3512" t="str">
            <v>PERSONAL</v>
          </cell>
          <cell r="H3512" t="str">
            <v>Marcela Lopez Munoz</v>
          </cell>
          <cell r="I3512"/>
          <cell r="J3512" t="str">
            <v>ROSALINDA</v>
          </cell>
          <cell r="K3512" t="str">
            <v>ESCALANTE</v>
          </cell>
          <cell r="L3512" t="str">
            <v>ARAMBULA</v>
          </cell>
          <cell r="M3512">
            <v>12000</v>
          </cell>
          <cell r="N3512">
            <v>2.08</v>
          </cell>
          <cell r="O3512" t="str">
            <v>SEMANAL</v>
          </cell>
          <cell r="P3512">
            <v>40585</v>
          </cell>
        </row>
        <row r="3513">
          <cell r="B3513">
            <v>3630</v>
          </cell>
          <cell r="C3513"/>
          <cell r="D3513" t="str">
            <v>B</v>
          </cell>
          <cell r="E3513" t="str">
            <v>LIQUIDADO</v>
          </cell>
          <cell r="F3513"/>
          <cell r="G3513" t="str">
            <v>PERSONAL</v>
          </cell>
          <cell r="H3513" t="str">
            <v>Josefina Ochoa</v>
          </cell>
          <cell r="I3513"/>
          <cell r="J3513" t="str">
            <v>EVELIA</v>
          </cell>
          <cell r="K3513" t="str">
            <v>GONZALEZ</v>
          </cell>
          <cell r="L3513" t="str">
            <v>PEREZ</v>
          </cell>
          <cell r="M3513">
            <v>7000</v>
          </cell>
          <cell r="N3513">
            <v>2.25</v>
          </cell>
          <cell r="O3513" t="str">
            <v>SEMANAL</v>
          </cell>
          <cell r="P3513">
            <v>40585</v>
          </cell>
        </row>
        <row r="3514">
          <cell r="B3514">
            <v>3631</v>
          </cell>
          <cell r="C3514"/>
          <cell r="D3514" t="str">
            <v>B</v>
          </cell>
          <cell r="E3514" t="str">
            <v>LIQUIDADO</v>
          </cell>
          <cell r="F3514"/>
          <cell r="G3514" t="str">
            <v>PERSONAL</v>
          </cell>
          <cell r="H3514" t="str">
            <v>Josefina Ochoa</v>
          </cell>
          <cell r="I3514"/>
          <cell r="J3514" t="str">
            <v>ANDRES</v>
          </cell>
          <cell r="K3514" t="str">
            <v>VAZQUEZ</v>
          </cell>
          <cell r="L3514" t="str">
            <v>DECION</v>
          </cell>
          <cell r="M3514">
            <v>5000</v>
          </cell>
          <cell r="N3514">
            <v>2.35</v>
          </cell>
          <cell r="O3514" t="str">
            <v>SEMANAL</v>
          </cell>
          <cell r="P3514">
            <v>40588</v>
          </cell>
        </row>
        <row r="3515">
          <cell r="B3515">
            <v>3632</v>
          </cell>
          <cell r="C3515"/>
          <cell r="D3515" t="str">
            <v>B</v>
          </cell>
          <cell r="E3515" t="str">
            <v>LIQUIDADO</v>
          </cell>
          <cell r="F3515"/>
          <cell r="G3515" t="str">
            <v>PERSONAL</v>
          </cell>
          <cell r="H3515" t="str">
            <v>Monica Flores Mendoza (colima)</v>
          </cell>
          <cell r="I3515"/>
          <cell r="J3515" t="str">
            <v>ALBERTO</v>
          </cell>
          <cell r="K3515" t="str">
            <v>MORENO</v>
          </cell>
          <cell r="L3515" t="str">
            <v>VIVAS</v>
          </cell>
          <cell r="M3515">
            <v>12000</v>
          </cell>
          <cell r="N3515">
            <v>2.08</v>
          </cell>
          <cell r="O3515" t="str">
            <v>SEMANAL</v>
          </cell>
          <cell r="P3515">
            <v>40588</v>
          </cell>
        </row>
        <row r="3516">
          <cell r="B3516">
            <v>3633</v>
          </cell>
          <cell r="C3516"/>
          <cell r="D3516" t="str">
            <v>D</v>
          </cell>
          <cell r="E3516" t="str">
            <v>LIQUIDADO</v>
          </cell>
          <cell r="F3516"/>
          <cell r="G3516" t="str">
            <v>PERSONAL</v>
          </cell>
          <cell r="H3516" t="str">
            <v>Victoria Garcia Mejia</v>
          </cell>
          <cell r="I3516"/>
          <cell r="J3516" t="str">
            <v>ALICIA</v>
          </cell>
          <cell r="K3516" t="str">
            <v>MICHEL</v>
          </cell>
          <cell r="L3516" t="str">
            <v>PADILLA</v>
          </cell>
          <cell r="M3516">
            <v>5000</v>
          </cell>
          <cell r="N3516">
            <v>2.35</v>
          </cell>
          <cell r="O3516" t="str">
            <v>SEMANAL</v>
          </cell>
          <cell r="P3516">
            <v>40588</v>
          </cell>
        </row>
        <row r="3517">
          <cell r="B3517">
            <v>3634</v>
          </cell>
          <cell r="C3517"/>
          <cell r="D3517" t="str">
            <v>B</v>
          </cell>
          <cell r="E3517" t="str">
            <v>LIQUIDADO</v>
          </cell>
          <cell r="F3517"/>
          <cell r="G3517" t="str">
            <v>PERSONAL</v>
          </cell>
          <cell r="H3517" t="str">
            <v>Marcela Lopez Munoz</v>
          </cell>
          <cell r="I3517"/>
          <cell r="J3517" t="str">
            <v>JORGE ARTURO</v>
          </cell>
          <cell r="K3517" t="str">
            <v>LOPEZ</v>
          </cell>
          <cell r="L3517" t="str">
            <v>SANTIAGO</v>
          </cell>
          <cell r="M3517">
            <v>3000</v>
          </cell>
          <cell r="N3517">
            <v>2.59</v>
          </cell>
          <cell r="O3517" t="str">
            <v>SEMANAL</v>
          </cell>
          <cell r="P3517">
            <v>40588</v>
          </cell>
        </row>
        <row r="3518">
          <cell r="B3518">
            <v>3635</v>
          </cell>
          <cell r="C3518"/>
          <cell r="D3518" t="str">
            <v>D</v>
          </cell>
          <cell r="E3518" t="str">
            <v>COBRANZA EXTERNA</v>
          </cell>
          <cell r="F3518"/>
          <cell r="G3518" t="str">
            <v>PERSONAL</v>
          </cell>
          <cell r="H3518" t="str">
            <v>Angelica Tabares Lopez</v>
          </cell>
          <cell r="I3518"/>
          <cell r="J3518" t="str">
            <v>Humberta</v>
          </cell>
          <cell r="K3518" t="str">
            <v>Aquino</v>
          </cell>
          <cell r="L3518" t="str">
            <v>Lopez</v>
          </cell>
          <cell r="M3518">
            <v>8000</v>
          </cell>
          <cell r="N3518">
            <v>2.21</v>
          </cell>
          <cell r="O3518" t="str">
            <v>SEMANAL</v>
          </cell>
          <cell r="P3518">
            <v>40588</v>
          </cell>
        </row>
        <row r="3519">
          <cell r="B3519">
            <v>3636</v>
          </cell>
          <cell r="C3519"/>
          <cell r="D3519" t="str">
            <v>D</v>
          </cell>
          <cell r="E3519" t="str">
            <v>LIQUIDADO</v>
          </cell>
          <cell r="F3519"/>
          <cell r="G3519" t="str">
            <v>PERSONAL</v>
          </cell>
          <cell r="H3519" t="str">
            <v>Josefina Ochoa</v>
          </cell>
          <cell r="I3519"/>
          <cell r="J3519" t="str">
            <v>JOSE ANGEL</v>
          </cell>
          <cell r="K3519" t="str">
            <v>HERNANDEZ</v>
          </cell>
          <cell r="L3519" t="str">
            <v>GARCIA</v>
          </cell>
          <cell r="M3519">
            <v>15000</v>
          </cell>
          <cell r="N3519">
            <v>2.06</v>
          </cell>
          <cell r="O3519" t="str">
            <v>SEMANAL</v>
          </cell>
          <cell r="P3519">
            <v>40589</v>
          </cell>
        </row>
        <row r="3520">
          <cell r="B3520">
            <v>3637</v>
          </cell>
          <cell r="C3520"/>
          <cell r="D3520" t="str">
            <v>B</v>
          </cell>
          <cell r="E3520" t="str">
            <v>LIQUIDADO</v>
          </cell>
          <cell r="F3520"/>
          <cell r="G3520" t="str">
            <v>PERSONAL</v>
          </cell>
          <cell r="H3520" t="str">
            <v>Josefina Ochoa</v>
          </cell>
          <cell r="I3520"/>
          <cell r="J3520" t="str">
            <v>PATRICIA</v>
          </cell>
          <cell r="K3520" t="str">
            <v>VARGAS</v>
          </cell>
          <cell r="L3520" t="str">
            <v>LOZA</v>
          </cell>
          <cell r="M3520">
            <v>5000</v>
          </cell>
          <cell r="N3520">
            <v>2.04</v>
          </cell>
          <cell r="O3520" t="str">
            <v>SEMANAL</v>
          </cell>
          <cell r="P3520">
            <v>40589</v>
          </cell>
        </row>
        <row r="3521">
          <cell r="B3521">
            <v>3638</v>
          </cell>
          <cell r="C3521"/>
          <cell r="D3521" t="str">
            <v>D</v>
          </cell>
          <cell r="E3521" t="str">
            <v>COBRANZA EXTERNA</v>
          </cell>
          <cell r="F3521"/>
          <cell r="G3521" t="str">
            <v>PERSONAL</v>
          </cell>
          <cell r="H3521" t="str">
            <v>Marcela Lopez Munoz</v>
          </cell>
          <cell r="I3521"/>
          <cell r="J3521" t="str">
            <v>JULIO CESAR</v>
          </cell>
          <cell r="K3521" t="str">
            <v>GARCIA</v>
          </cell>
          <cell r="L3521" t="str">
            <v>ROA</v>
          </cell>
          <cell r="M3521">
            <v>3500</v>
          </cell>
          <cell r="N3521">
            <v>2.46</v>
          </cell>
          <cell r="O3521" t="str">
            <v>SEMANAL</v>
          </cell>
          <cell r="P3521">
            <v>40589</v>
          </cell>
        </row>
        <row r="3522">
          <cell r="B3522">
            <v>3639</v>
          </cell>
          <cell r="C3522"/>
          <cell r="D3522" t="str">
            <v>C</v>
          </cell>
          <cell r="E3522" t="str">
            <v>LIQUIDADO</v>
          </cell>
          <cell r="F3522"/>
          <cell r="G3522" t="str">
            <v>PERSONAL</v>
          </cell>
          <cell r="H3522" t="str">
            <v>Josefina Ochoa</v>
          </cell>
          <cell r="I3522"/>
          <cell r="J3522" t="str">
            <v>OSCAR ESTEBAN</v>
          </cell>
          <cell r="K3522" t="str">
            <v>HERNANDEZ</v>
          </cell>
          <cell r="L3522" t="str">
            <v>DIAZ</v>
          </cell>
          <cell r="M3522">
            <v>13000</v>
          </cell>
          <cell r="N3522">
            <v>3.62</v>
          </cell>
          <cell r="O3522" t="str">
            <v>CATORCENAL</v>
          </cell>
          <cell r="P3522">
            <v>40589</v>
          </cell>
        </row>
        <row r="3523">
          <cell r="B3523">
            <v>3640</v>
          </cell>
          <cell r="C3523"/>
          <cell r="D3523" t="str">
            <v>D</v>
          </cell>
          <cell r="E3523" t="str">
            <v>LIQUIDADO</v>
          </cell>
          <cell r="F3523"/>
          <cell r="G3523" t="str">
            <v>PERSONAL</v>
          </cell>
          <cell r="H3523" t="str">
            <v>Administracion</v>
          </cell>
          <cell r="I3523"/>
          <cell r="J3523" t="str">
            <v>COMERCIALIZADORA</v>
          </cell>
          <cell r="K3523" t="str">
            <v>JARQUI</v>
          </cell>
          <cell r="L3523" t="str">
            <v>SA DE CV</v>
          </cell>
          <cell r="M3523">
            <v>50000</v>
          </cell>
          <cell r="N3523">
            <v>3.1</v>
          </cell>
          <cell r="O3523" t="str">
            <v>MENSUAL</v>
          </cell>
          <cell r="P3523">
            <v>40589</v>
          </cell>
        </row>
        <row r="3524">
          <cell r="B3524">
            <v>3641</v>
          </cell>
          <cell r="C3524"/>
          <cell r="D3524" t="str">
            <v>B</v>
          </cell>
          <cell r="E3524" t="str">
            <v>LIQUIDADO</v>
          </cell>
          <cell r="F3524"/>
          <cell r="G3524" t="str">
            <v>PERSONAL</v>
          </cell>
          <cell r="H3524" t="str">
            <v>Monica Flores Mendoza (colima)</v>
          </cell>
          <cell r="I3524"/>
          <cell r="J3524" t="str">
            <v>PATRICIA</v>
          </cell>
          <cell r="K3524" t="str">
            <v>NUNEZ</v>
          </cell>
          <cell r="L3524" t="str">
            <v>HERNANDEZ</v>
          </cell>
          <cell r="M3524">
            <v>13000</v>
          </cell>
          <cell r="N3524">
            <v>2.08</v>
          </cell>
          <cell r="O3524" t="str">
            <v>SEMANAL</v>
          </cell>
          <cell r="P3524">
            <v>40589</v>
          </cell>
        </row>
        <row r="3525">
          <cell r="B3525">
            <v>3642</v>
          </cell>
          <cell r="C3525"/>
          <cell r="D3525" t="str">
            <v>D</v>
          </cell>
          <cell r="E3525" t="str">
            <v>COBRANZA EXTERNA</v>
          </cell>
          <cell r="F3525"/>
          <cell r="G3525" t="str">
            <v>PERSONAL</v>
          </cell>
          <cell r="H3525" t="str">
            <v>Angelica Tabares Lopez</v>
          </cell>
          <cell r="I3525"/>
          <cell r="J3525" t="str">
            <v>ARIDAY</v>
          </cell>
          <cell r="K3525" t="str">
            <v>RODRIGUEZ</v>
          </cell>
          <cell r="L3525" t="str">
            <v>GARCIA</v>
          </cell>
          <cell r="M3525">
            <v>3000</v>
          </cell>
          <cell r="N3525">
            <v>2.59</v>
          </cell>
          <cell r="O3525" t="str">
            <v>SEMANAL</v>
          </cell>
          <cell r="P3525">
            <v>40589</v>
          </cell>
        </row>
        <row r="3526">
          <cell r="B3526">
            <v>3643</v>
          </cell>
          <cell r="C3526"/>
          <cell r="D3526" t="str">
            <v>A</v>
          </cell>
          <cell r="E3526" t="str">
            <v>LIQUIDADO</v>
          </cell>
          <cell r="F3526"/>
          <cell r="G3526" t="str">
            <v>PERSONAL</v>
          </cell>
          <cell r="H3526" t="str">
            <v>Josefina Ochoa</v>
          </cell>
          <cell r="I3526"/>
          <cell r="J3526" t="str">
            <v>CELSO</v>
          </cell>
          <cell r="K3526" t="str">
            <v>VELASCO</v>
          </cell>
          <cell r="L3526" t="str">
            <v>CUEVAS</v>
          </cell>
          <cell r="M3526">
            <v>8000</v>
          </cell>
          <cell r="N3526">
            <v>2.21</v>
          </cell>
          <cell r="O3526" t="str">
            <v>SEMANAL</v>
          </cell>
          <cell r="P3526">
            <v>40590</v>
          </cell>
        </row>
        <row r="3527">
          <cell r="B3527">
            <v>3644</v>
          </cell>
          <cell r="C3527"/>
          <cell r="D3527" t="str">
            <v>D</v>
          </cell>
          <cell r="E3527" t="str">
            <v>LIQUIDADO</v>
          </cell>
          <cell r="F3527"/>
          <cell r="G3527" t="str">
            <v>PERSONAL</v>
          </cell>
          <cell r="H3527" t="str">
            <v>Marcela Lopez Munoz</v>
          </cell>
          <cell r="I3527"/>
          <cell r="J3527" t="str">
            <v>HECTOR</v>
          </cell>
          <cell r="K3527" t="str">
            <v>CERVANTES</v>
          </cell>
          <cell r="L3527" t="str">
            <v>GUTIERREZ</v>
          </cell>
          <cell r="M3527">
            <v>4000</v>
          </cell>
          <cell r="N3527">
            <v>2.42</v>
          </cell>
          <cell r="O3527" t="str">
            <v>SEMANAL</v>
          </cell>
          <cell r="P3527">
            <v>40590</v>
          </cell>
        </row>
        <row r="3528">
          <cell r="B3528">
            <v>3645</v>
          </cell>
          <cell r="C3528"/>
          <cell r="D3528" t="str">
            <v>C</v>
          </cell>
          <cell r="E3528" t="str">
            <v>LIQUIDADO</v>
          </cell>
          <cell r="F3528"/>
          <cell r="G3528" t="str">
            <v>PERSONAL</v>
          </cell>
          <cell r="H3528" t="str">
            <v>Marcela Lopez Munoz</v>
          </cell>
          <cell r="I3528"/>
          <cell r="J3528" t="str">
            <v>ESTHER</v>
          </cell>
          <cell r="K3528" t="str">
            <v>CHORENO</v>
          </cell>
          <cell r="L3528" t="str">
            <v>LOZADA</v>
          </cell>
          <cell r="M3528">
            <v>5000</v>
          </cell>
          <cell r="N3528">
            <v>5.0599999999999996</v>
          </cell>
          <cell r="O3528" t="str">
            <v>QUINCENAL</v>
          </cell>
          <cell r="P3528">
            <v>40590</v>
          </cell>
        </row>
        <row r="3529">
          <cell r="B3529">
            <v>3646</v>
          </cell>
          <cell r="C3529"/>
          <cell r="D3529" t="str">
            <v>B</v>
          </cell>
          <cell r="E3529" t="str">
            <v>LIQUIDADO</v>
          </cell>
          <cell r="F3529"/>
          <cell r="G3529" t="str">
            <v>PERSONAL</v>
          </cell>
          <cell r="H3529" t="str">
            <v>Marcela Lopez Munoz</v>
          </cell>
          <cell r="I3529"/>
          <cell r="J3529" t="str">
            <v>EDEL ISAI</v>
          </cell>
          <cell r="K3529" t="str">
            <v>DE MATA</v>
          </cell>
          <cell r="L3529" t="str">
            <v>ACOSTA</v>
          </cell>
          <cell r="M3529">
            <v>4000</v>
          </cell>
          <cell r="N3529">
            <v>2.42</v>
          </cell>
          <cell r="O3529" t="str">
            <v>SEMANAL</v>
          </cell>
          <cell r="P3529">
            <v>40590</v>
          </cell>
        </row>
        <row r="3530">
          <cell r="B3530">
            <v>3647</v>
          </cell>
          <cell r="C3530"/>
          <cell r="D3530" t="str">
            <v>D</v>
          </cell>
          <cell r="E3530" t="str">
            <v>LIQUIDADO</v>
          </cell>
          <cell r="F3530"/>
          <cell r="G3530" t="str">
            <v>PERSONAL</v>
          </cell>
          <cell r="H3530" t="str">
            <v>Josefina Ochoa</v>
          </cell>
          <cell r="I3530"/>
          <cell r="J3530" t="str">
            <v>JOSE DOMINGO</v>
          </cell>
          <cell r="K3530" t="str">
            <v>TENORIO</v>
          </cell>
          <cell r="L3530" t="str">
            <v>MARTINEZ</v>
          </cell>
          <cell r="M3530">
            <v>3000</v>
          </cell>
          <cell r="N3530">
            <v>2.59</v>
          </cell>
          <cell r="O3530" t="str">
            <v>SEMANAL</v>
          </cell>
          <cell r="P3530">
            <v>40590</v>
          </cell>
        </row>
        <row r="3531">
          <cell r="B3531">
            <v>3648</v>
          </cell>
          <cell r="C3531"/>
          <cell r="D3531" t="str">
            <v>D</v>
          </cell>
          <cell r="E3531" t="str">
            <v>LIQUIDADO</v>
          </cell>
          <cell r="F3531"/>
          <cell r="G3531" t="str">
            <v>PERSONAL</v>
          </cell>
          <cell r="H3531" t="str">
            <v>Marcela Lopez Munoz</v>
          </cell>
          <cell r="I3531"/>
          <cell r="J3531" t="str">
            <v>LEOBARDO</v>
          </cell>
          <cell r="K3531" t="str">
            <v>LAZARO</v>
          </cell>
          <cell r="L3531" t="str">
            <v>LOPEZ</v>
          </cell>
          <cell r="M3531">
            <v>6000</v>
          </cell>
          <cell r="N3531">
            <v>2.2799999999999998</v>
          </cell>
          <cell r="O3531" t="str">
            <v>SEMANAL</v>
          </cell>
          <cell r="P3531">
            <v>40590</v>
          </cell>
        </row>
        <row r="3532">
          <cell r="B3532">
            <v>3649</v>
          </cell>
          <cell r="C3532"/>
          <cell r="D3532" t="str">
            <v>D</v>
          </cell>
          <cell r="E3532" t="str">
            <v>LIQUIDADO</v>
          </cell>
          <cell r="F3532"/>
          <cell r="G3532" t="str">
            <v>PERSONAL</v>
          </cell>
          <cell r="H3532" t="str">
            <v>Marcela Lopez Munoz</v>
          </cell>
          <cell r="I3532"/>
          <cell r="J3532" t="str">
            <v>MARIA DE LOS ANGELES</v>
          </cell>
          <cell r="K3532" t="str">
            <v>CRUZ</v>
          </cell>
          <cell r="L3532" t="str">
            <v>HERNANDEZ</v>
          </cell>
          <cell r="M3532">
            <v>7000</v>
          </cell>
          <cell r="N3532">
            <v>2.25</v>
          </cell>
          <cell r="O3532" t="str">
            <v>SEMANAL</v>
          </cell>
          <cell r="P3532">
            <v>40590</v>
          </cell>
        </row>
        <row r="3533">
          <cell r="B3533">
            <v>3650</v>
          </cell>
          <cell r="C3533"/>
          <cell r="D3533" t="str">
            <v>B</v>
          </cell>
          <cell r="E3533" t="str">
            <v>LIQUIDADO</v>
          </cell>
          <cell r="F3533"/>
          <cell r="G3533" t="str">
            <v>PERSONAL</v>
          </cell>
          <cell r="H3533" t="str">
            <v>Monica Flores Mendoza (colima)</v>
          </cell>
          <cell r="I3533"/>
          <cell r="J3533" t="str">
            <v>MARTIN RAFAEL</v>
          </cell>
          <cell r="K3533" t="str">
            <v>BARBOSA</v>
          </cell>
          <cell r="L3533" t="str">
            <v>MARTINEZ</v>
          </cell>
          <cell r="M3533">
            <v>13000</v>
          </cell>
          <cell r="N3533">
            <v>2.08</v>
          </cell>
          <cell r="O3533" t="str">
            <v>SEMANAL</v>
          </cell>
          <cell r="P3533">
            <v>40590</v>
          </cell>
        </row>
        <row r="3534">
          <cell r="B3534">
            <v>3651</v>
          </cell>
          <cell r="C3534"/>
          <cell r="D3534" t="str">
            <v>D</v>
          </cell>
          <cell r="E3534" t="str">
            <v>LIQUIDADO</v>
          </cell>
          <cell r="F3534"/>
          <cell r="G3534" t="str">
            <v>PERSONAL</v>
          </cell>
          <cell r="H3534" t="str">
            <v>Administracion</v>
          </cell>
          <cell r="I3534"/>
          <cell r="J3534" t="str">
            <v>Agustin</v>
          </cell>
          <cell r="K3534" t="str">
            <v>Manzo</v>
          </cell>
          <cell r="L3534" t="str">
            <v>Cardona</v>
          </cell>
          <cell r="M3534">
            <v>55000</v>
          </cell>
          <cell r="N3534">
            <v>2.92</v>
          </cell>
          <cell r="O3534" t="str">
            <v>MENSUAL</v>
          </cell>
          <cell r="P3534">
            <v>40590</v>
          </cell>
        </row>
        <row r="3535">
          <cell r="B3535">
            <v>3652</v>
          </cell>
          <cell r="C3535"/>
          <cell r="D3535" t="str">
            <v>B</v>
          </cell>
          <cell r="E3535" t="str">
            <v>LIQUIDADO</v>
          </cell>
          <cell r="F3535"/>
          <cell r="G3535" t="str">
            <v>PERSONAL</v>
          </cell>
          <cell r="H3535" t="str">
            <v>Administracion</v>
          </cell>
          <cell r="I3535"/>
          <cell r="J3535" t="str">
            <v>ROBERTO BARUCH</v>
          </cell>
          <cell r="K3535" t="str">
            <v>PEREYRA</v>
          </cell>
          <cell r="L3535" t="str">
            <v>FERRO</v>
          </cell>
          <cell r="M3535">
            <v>5000</v>
          </cell>
          <cell r="N3535">
            <v>0.78</v>
          </cell>
          <cell r="O3535" t="str">
            <v>CATORCENAL</v>
          </cell>
          <cell r="P3535">
            <v>40590</v>
          </cell>
        </row>
        <row r="3536">
          <cell r="B3536">
            <v>3653</v>
          </cell>
          <cell r="C3536"/>
          <cell r="D3536" t="str">
            <v>C</v>
          </cell>
          <cell r="E3536" t="str">
            <v>LIQUIDADO</v>
          </cell>
          <cell r="F3536"/>
          <cell r="G3536" t="str">
            <v>SOLIDARIO</v>
          </cell>
          <cell r="H3536" t="str">
            <v>Monica Flores Mendoza (colima)</v>
          </cell>
          <cell r="I3536"/>
          <cell r="J3536" t="str">
            <v>DIECINUEVE</v>
          </cell>
          <cell r="K3536"/>
          <cell r="L3536"/>
          <cell r="M3536">
            <v>14000</v>
          </cell>
          <cell r="N3536">
            <v>4.3</v>
          </cell>
          <cell r="O3536" t="str">
            <v>CATORCENAL</v>
          </cell>
          <cell r="P3536">
            <v>40590</v>
          </cell>
        </row>
        <row r="3537">
          <cell r="B3537">
            <v>3654</v>
          </cell>
          <cell r="C3537"/>
          <cell r="D3537" t="str">
            <v>C</v>
          </cell>
          <cell r="E3537" t="str">
            <v>LIQUIDADO</v>
          </cell>
          <cell r="F3537"/>
          <cell r="G3537" t="str">
            <v>PERSONAL</v>
          </cell>
          <cell r="H3537" t="str">
            <v>Marcela Lopez Munoz</v>
          </cell>
          <cell r="I3537"/>
          <cell r="J3537" t="str">
            <v>ROCIO</v>
          </cell>
          <cell r="K3537" t="str">
            <v>VALDES</v>
          </cell>
          <cell r="L3537" t="str">
            <v>FLORES</v>
          </cell>
          <cell r="M3537">
            <v>5000</v>
          </cell>
          <cell r="N3537">
            <v>2.35</v>
          </cell>
          <cell r="O3537" t="str">
            <v>SEMANAL</v>
          </cell>
          <cell r="P3537">
            <v>40591</v>
          </cell>
        </row>
        <row r="3538">
          <cell r="B3538">
            <v>3655</v>
          </cell>
          <cell r="C3538"/>
          <cell r="D3538" t="str">
            <v>C</v>
          </cell>
          <cell r="E3538" t="str">
            <v>LIQUIDADO</v>
          </cell>
          <cell r="F3538"/>
          <cell r="G3538" t="str">
            <v>PERSONAL</v>
          </cell>
          <cell r="H3538" t="str">
            <v>Marcela Lopez Munoz</v>
          </cell>
          <cell r="I3538"/>
          <cell r="J3538" t="str">
            <v>JOSE ARISTEO YSABEL</v>
          </cell>
          <cell r="K3538" t="str">
            <v>PINA</v>
          </cell>
          <cell r="L3538" t="str">
            <v>LUCAS</v>
          </cell>
          <cell r="M3538">
            <v>9500</v>
          </cell>
          <cell r="N3538">
            <v>2.19</v>
          </cell>
          <cell r="O3538" t="str">
            <v>SEMANAL</v>
          </cell>
          <cell r="P3538">
            <v>40591</v>
          </cell>
        </row>
        <row r="3539">
          <cell r="B3539">
            <v>3656</v>
          </cell>
          <cell r="C3539"/>
          <cell r="D3539" t="str">
            <v>B</v>
          </cell>
          <cell r="E3539" t="str">
            <v>LIQUIDADO</v>
          </cell>
          <cell r="F3539"/>
          <cell r="G3539" t="str">
            <v>PERSONAL</v>
          </cell>
          <cell r="H3539" t="str">
            <v>Monica Flores Mendoza (colima)</v>
          </cell>
          <cell r="I3539"/>
          <cell r="J3539" t="str">
            <v>MARIA DEL ROSARIO</v>
          </cell>
          <cell r="K3539" t="str">
            <v>DECENA</v>
          </cell>
          <cell r="L3539" t="str">
            <v>HERNANDEZ</v>
          </cell>
          <cell r="M3539">
            <v>5000</v>
          </cell>
          <cell r="N3539">
            <v>2.35</v>
          </cell>
          <cell r="O3539" t="str">
            <v>SEMANAL</v>
          </cell>
          <cell r="P3539">
            <v>40591</v>
          </cell>
        </row>
        <row r="3540">
          <cell r="B3540">
            <v>3657</v>
          </cell>
          <cell r="C3540"/>
          <cell r="D3540" t="str">
            <v>D</v>
          </cell>
          <cell r="E3540" t="str">
            <v>COBRANZA EXTERNA</v>
          </cell>
          <cell r="F3540"/>
          <cell r="G3540" t="str">
            <v>PERSONAL</v>
          </cell>
          <cell r="H3540" t="str">
            <v>Victoria Garcia Mejia</v>
          </cell>
          <cell r="I3540"/>
          <cell r="J3540" t="str">
            <v>MA GUADALUPE</v>
          </cell>
          <cell r="K3540" t="str">
            <v>RUIZ</v>
          </cell>
          <cell r="L3540" t="str">
            <v>TAPIA</v>
          </cell>
          <cell r="M3540">
            <v>12000</v>
          </cell>
          <cell r="N3540">
            <v>4.1399999999999997</v>
          </cell>
          <cell r="O3540" t="str">
            <v>CATORCENAL</v>
          </cell>
          <cell r="P3540">
            <v>40591</v>
          </cell>
        </row>
        <row r="3541">
          <cell r="B3541">
            <v>3658</v>
          </cell>
          <cell r="C3541"/>
          <cell r="D3541" t="str">
            <v>D</v>
          </cell>
          <cell r="E3541" t="str">
            <v>LIQUIDADO</v>
          </cell>
          <cell r="F3541"/>
          <cell r="G3541" t="str">
            <v>PERSONAL</v>
          </cell>
          <cell r="H3541" t="str">
            <v>Marcela Lopez Munoz</v>
          </cell>
          <cell r="I3541"/>
          <cell r="J3541" t="str">
            <v>ELIZABETH</v>
          </cell>
          <cell r="K3541" t="str">
            <v>ARELLANO</v>
          </cell>
          <cell r="L3541" t="str">
            <v>ESPARZA</v>
          </cell>
          <cell r="M3541">
            <v>3000</v>
          </cell>
          <cell r="N3541">
            <v>2.59</v>
          </cell>
          <cell r="O3541" t="str">
            <v>SEMANAL</v>
          </cell>
          <cell r="P3541">
            <v>40592</v>
          </cell>
        </row>
        <row r="3542">
          <cell r="B3542">
            <v>3659</v>
          </cell>
          <cell r="C3542"/>
          <cell r="D3542" t="str">
            <v>B</v>
          </cell>
          <cell r="E3542" t="str">
            <v>LIQUIDADO</v>
          </cell>
          <cell r="F3542"/>
          <cell r="G3542" t="str">
            <v>PERSONAL</v>
          </cell>
          <cell r="H3542" t="str">
            <v>Josefina Ochoa</v>
          </cell>
          <cell r="I3542"/>
          <cell r="J3542" t="str">
            <v>JOEL</v>
          </cell>
          <cell r="K3542" t="str">
            <v>DE REZA</v>
          </cell>
          <cell r="L3542" t="str">
            <v>PEREZ</v>
          </cell>
          <cell r="M3542">
            <v>10000</v>
          </cell>
          <cell r="N3542">
            <v>1.89</v>
          </cell>
          <cell r="O3542" t="str">
            <v>SEMANAL</v>
          </cell>
          <cell r="P3542">
            <v>40592</v>
          </cell>
        </row>
        <row r="3543">
          <cell r="B3543">
            <v>3660</v>
          </cell>
          <cell r="C3543"/>
          <cell r="D3543" t="str">
            <v>D</v>
          </cell>
          <cell r="E3543" t="str">
            <v>LIQUIDADO</v>
          </cell>
          <cell r="F3543"/>
          <cell r="G3543" t="str">
            <v>PERSONAL</v>
          </cell>
          <cell r="H3543" t="str">
            <v>Josefina Ochoa</v>
          </cell>
          <cell r="I3543"/>
          <cell r="J3543" t="str">
            <v>CLARA</v>
          </cell>
          <cell r="K3543" t="str">
            <v>ESTRADA</v>
          </cell>
          <cell r="L3543" t="str">
            <v>ARMENDARIZ</v>
          </cell>
          <cell r="M3543">
            <v>18000</v>
          </cell>
          <cell r="N3543">
            <v>2.04</v>
          </cell>
          <cell r="O3543" t="str">
            <v>SEMANAL</v>
          </cell>
          <cell r="P3543">
            <v>40592</v>
          </cell>
        </row>
        <row r="3544">
          <cell r="B3544">
            <v>3661</v>
          </cell>
          <cell r="C3544"/>
          <cell r="D3544" t="str">
            <v>D</v>
          </cell>
          <cell r="E3544" t="str">
            <v>LIQUIDADO</v>
          </cell>
          <cell r="F3544"/>
          <cell r="G3544" t="str">
            <v>PERSONAL</v>
          </cell>
          <cell r="H3544" t="str">
            <v>Josefina Ochoa</v>
          </cell>
          <cell r="I3544"/>
          <cell r="J3544" t="str">
            <v>YOLANDA</v>
          </cell>
          <cell r="K3544" t="str">
            <v>NUNEZ</v>
          </cell>
          <cell r="L3544" t="str">
            <v>CARMONA</v>
          </cell>
          <cell r="M3544">
            <v>4500</v>
          </cell>
          <cell r="N3544">
            <v>2.38</v>
          </cell>
          <cell r="O3544" t="str">
            <v>SEMANAL</v>
          </cell>
          <cell r="P3544">
            <v>40592</v>
          </cell>
        </row>
        <row r="3545">
          <cell r="B3545">
            <v>3662</v>
          </cell>
          <cell r="C3545"/>
          <cell r="D3545" t="str">
            <v>A</v>
          </cell>
          <cell r="E3545" t="str">
            <v>LIQUIDADO</v>
          </cell>
          <cell r="F3545"/>
          <cell r="G3545" t="str">
            <v>PERSONAL</v>
          </cell>
          <cell r="H3545" t="str">
            <v>Administracion</v>
          </cell>
          <cell r="I3545"/>
          <cell r="J3545" t="str">
            <v>DANIEL</v>
          </cell>
          <cell r="K3545" t="str">
            <v>PALOMO</v>
          </cell>
          <cell r="L3545" t="str">
            <v>NOYOLA</v>
          </cell>
          <cell r="M3545">
            <v>60000</v>
          </cell>
          <cell r="N3545">
            <v>1.92</v>
          </cell>
          <cell r="O3545" t="str">
            <v>MENSUAL</v>
          </cell>
          <cell r="P3545">
            <v>40595</v>
          </cell>
        </row>
        <row r="3546">
          <cell r="B3546">
            <v>3663</v>
          </cell>
          <cell r="C3546"/>
          <cell r="D3546" t="str">
            <v>B</v>
          </cell>
          <cell r="E3546" t="str">
            <v>LIQUIDADO</v>
          </cell>
          <cell r="F3546"/>
          <cell r="G3546" t="str">
            <v>PERSONAL</v>
          </cell>
          <cell r="H3546" t="str">
            <v>Marcela Lopez Munoz</v>
          </cell>
          <cell r="I3546"/>
          <cell r="J3546" t="str">
            <v>MARGARITA</v>
          </cell>
          <cell r="K3546" t="str">
            <v>LUNA</v>
          </cell>
          <cell r="L3546" t="str">
            <v>PEREZ</v>
          </cell>
          <cell r="M3546">
            <v>3000</v>
          </cell>
          <cell r="N3546">
            <v>2.59</v>
          </cell>
          <cell r="O3546" t="str">
            <v>SEMANAL</v>
          </cell>
          <cell r="P3546">
            <v>40595</v>
          </cell>
        </row>
        <row r="3547">
          <cell r="B3547">
            <v>3664</v>
          </cell>
          <cell r="C3547"/>
          <cell r="D3547" t="str">
            <v>B</v>
          </cell>
          <cell r="E3547" t="str">
            <v>LIQUIDADO</v>
          </cell>
          <cell r="F3547"/>
          <cell r="G3547" t="str">
            <v>PERSONAL</v>
          </cell>
          <cell r="H3547" t="str">
            <v>Marcela Lopez Munoz</v>
          </cell>
          <cell r="I3547"/>
          <cell r="J3547" t="str">
            <v>EDELSA GUADALUPE</v>
          </cell>
          <cell r="K3547" t="str">
            <v>GAMINO</v>
          </cell>
          <cell r="L3547" t="str">
            <v>TORRES</v>
          </cell>
          <cell r="M3547">
            <v>7000</v>
          </cell>
          <cell r="N3547">
            <v>2.25</v>
          </cell>
          <cell r="O3547" t="str">
            <v>SEMANAL</v>
          </cell>
          <cell r="P3547">
            <v>40595</v>
          </cell>
        </row>
        <row r="3548">
          <cell r="B3548">
            <v>3665</v>
          </cell>
          <cell r="C3548"/>
          <cell r="D3548" t="str">
            <v>B</v>
          </cell>
          <cell r="E3548" t="str">
            <v>LIQUIDADO</v>
          </cell>
          <cell r="F3548"/>
          <cell r="G3548" t="str">
            <v>PERSONAL</v>
          </cell>
          <cell r="H3548" t="str">
            <v>Josefina Ochoa</v>
          </cell>
          <cell r="I3548"/>
          <cell r="J3548" t="str">
            <v>MISAEL</v>
          </cell>
          <cell r="K3548" t="str">
            <v>PEREZ</v>
          </cell>
          <cell r="L3548" t="str">
            <v>MENDEZ</v>
          </cell>
          <cell r="M3548">
            <v>10000</v>
          </cell>
          <cell r="N3548">
            <v>4.67</v>
          </cell>
          <cell r="O3548" t="str">
            <v>QUINCENAL</v>
          </cell>
          <cell r="P3548">
            <v>40595</v>
          </cell>
        </row>
        <row r="3549">
          <cell r="B3549">
            <v>3666</v>
          </cell>
          <cell r="C3549"/>
          <cell r="D3549" t="str">
            <v>B</v>
          </cell>
          <cell r="E3549" t="str">
            <v>LIQUIDADO</v>
          </cell>
          <cell r="F3549"/>
          <cell r="G3549" t="str">
            <v>PERSONAL</v>
          </cell>
          <cell r="H3549" t="str">
            <v>Josefina Ochoa</v>
          </cell>
          <cell r="I3549"/>
          <cell r="J3549" t="str">
            <v>ANGELICA</v>
          </cell>
          <cell r="K3549" t="str">
            <v>SANCHEZ</v>
          </cell>
          <cell r="L3549" t="str">
            <v>ESPINOSA</v>
          </cell>
          <cell r="M3549">
            <v>15000</v>
          </cell>
          <cell r="N3549">
            <v>2.06</v>
          </cell>
          <cell r="O3549" t="str">
            <v>SEMANAL</v>
          </cell>
          <cell r="P3549">
            <v>40595</v>
          </cell>
        </row>
        <row r="3550">
          <cell r="B3550">
            <v>3667</v>
          </cell>
          <cell r="C3550"/>
          <cell r="D3550" t="str">
            <v>D</v>
          </cell>
          <cell r="E3550" t="str">
            <v>LIQUIDADO</v>
          </cell>
          <cell r="F3550"/>
          <cell r="G3550" t="str">
            <v>PERSONAL</v>
          </cell>
          <cell r="H3550" t="str">
            <v>Josefina Ochoa</v>
          </cell>
          <cell r="I3550"/>
          <cell r="J3550" t="str">
            <v>ANTONINO</v>
          </cell>
          <cell r="K3550" t="str">
            <v>GARCIA</v>
          </cell>
          <cell r="L3550" t="str">
            <v>CONTRERAS</v>
          </cell>
          <cell r="M3550">
            <v>8000</v>
          </cell>
          <cell r="N3550">
            <v>2.21</v>
          </cell>
          <cell r="O3550" t="str">
            <v>SEMANAL</v>
          </cell>
          <cell r="P3550">
            <v>40595</v>
          </cell>
        </row>
        <row r="3551">
          <cell r="B3551">
            <v>3668</v>
          </cell>
          <cell r="C3551"/>
          <cell r="D3551" t="str">
            <v>D</v>
          </cell>
          <cell r="E3551" t="str">
            <v>LIQUIDADO</v>
          </cell>
          <cell r="F3551"/>
          <cell r="G3551" t="str">
            <v>PERSONAL</v>
          </cell>
          <cell r="H3551" t="str">
            <v>Josefina Ochoa</v>
          </cell>
          <cell r="I3551"/>
          <cell r="J3551" t="str">
            <v>HUGO ARTURO</v>
          </cell>
          <cell r="K3551" t="str">
            <v>GONZALEZ</v>
          </cell>
          <cell r="L3551" t="str">
            <v>ESPINOSA</v>
          </cell>
          <cell r="M3551">
            <v>6000</v>
          </cell>
          <cell r="N3551">
            <v>2.3199999999999998</v>
          </cell>
          <cell r="O3551" t="str">
            <v>CATORCENAL</v>
          </cell>
          <cell r="P3551">
            <v>40595</v>
          </cell>
        </row>
        <row r="3552">
          <cell r="B3552">
            <v>3670</v>
          </cell>
          <cell r="C3552"/>
          <cell r="D3552" t="str">
            <v>C</v>
          </cell>
          <cell r="E3552" t="str">
            <v>LIQUIDADO</v>
          </cell>
          <cell r="F3552"/>
          <cell r="G3552" t="str">
            <v>PERSONAL</v>
          </cell>
          <cell r="H3552" t="str">
            <v>Josefina Ochoa</v>
          </cell>
          <cell r="I3552"/>
          <cell r="J3552" t="str">
            <v>ANTONIA</v>
          </cell>
          <cell r="K3552" t="str">
            <v>CID</v>
          </cell>
          <cell r="L3552" t="str">
            <v>SALAZAR</v>
          </cell>
          <cell r="M3552">
            <v>10000</v>
          </cell>
          <cell r="N3552">
            <v>4.32</v>
          </cell>
          <cell r="O3552" t="str">
            <v>CATORCENAL</v>
          </cell>
          <cell r="P3552">
            <v>40595</v>
          </cell>
        </row>
        <row r="3553">
          <cell r="B3553">
            <v>3671</v>
          </cell>
          <cell r="C3553"/>
          <cell r="D3553" t="str">
            <v>D</v>
          </cell>
          <cell r="E3553" t="str">
            <v>COBRANZA EXTERNA</v>
          </cell>
          <cell r="F3553"/>
          <cell r="G3553" t="str">
            <v>PERSONAL</v>
          </cell>
          <cell r="H3553" t="str">
            <v>Josefina Ochoa</v>
          </cell>
          <cell r="I3553"/>
          <cell r="J3553" t="str">
            <v>OSCAR</v>
          </cell>
          <cell r="K3553" t="str">
            <v>NAVA</v>
          </cell>
          <cell r="L3553" t="str">
            <v>ESPINOLA</v>
          </cell>
          <cell r="M3553">
            <v>10000</v>
          </cell>
          <cell r="N3553">
            <v>1.89</v>
          </cell>
          <cell r="O3553" t="str">
            <v>SEMANAL</v>
          </cell>
          <cell r="P3553">
            <v>40596</v>
          </cell>
        </row>
        <row r="3554">
          <cell r="B3554">
            <v>3672</v>
          </cell>
          <cell r="C3554"/>
          <cell r="D3554" t="str">
            <v>C</v>
          </cell>
          <cell r="E3554" t="str">
            <v>LIQUIDADO</v>
          </cell>
          <cell r="F3554"/>
          <cell r="G3554" t="str">
            <v>PERSONAL</v>
          </cell>
          <cell r="H3554" t="str">
            <v>Marcela Lopez Munoz</v>
          </cell>
          <cell r="I3554"/>
          <cell r="J3554" t="str">
            <v>RAUL</v>
          </cell>
          <cell r="K3554" t="str">
            <v>BAEZA</v>
          </cell>
          <cell r="L3554" t="str">
            <v>GUERRA</v>
          </cell>
          <cell r="M3554">
            <v>12000</v>
          </cell>
          <cell r="N3554">
            <v>2.08</v>
          </cell>
          <cell r="O3554" t="str">
            <v>SEMANAL</v>
          </cell>
          <cell r="P3554">
            <v>40596</v>
          </cell>
        </row>
        <row r="3555">
          <cell r="B3555">
            <v>3673</v>
          </cell>
          <cell r="C3555"/>
          <cell r="D3555" t="str">
            <v>B</v>
          </cell>
          <cell r="E3555" t="str">
            <v>LIQUIDADO</v>
          </cell>
          <cell r="F3555"/>
          <cell r="G3555" t="str">
            <v>PERSONAL</v>
          </cell>
          <cell r="H3555" t="str">
            <v>Marcela Lopez Munoz</v>
          </cell>
          <cell r="I3555"/>
          <cell r="J3555" t="str">
            <v>TRINIDAD</v>
          </cell>
          <cell r="K3555" t="str">
            <v>MARTINEZ</v>
          </cell>
          <cell r="L3555" t="str">
            <v>ESPINOSA</v>
          </cell>
          <cell r="M3555">
            <v>10000</v>
          </cell>
          <cell r="N3555">
            <v>2.17</v>
          </cell>
          <cell r="O3555" t="str">
            <v>SEMANAL</v>
          </cell>
          <cell r="P3555">
            <v>40596</v>
          </cell>
        </row>
        <row r="3556">
          <cell r="B3556">
            <v>3674</v>
          </cell>
          <cell r="C3556"/>
          <cell r="D3556" t="str">
            <v>D</v>
          </cell>
          <cell r="E3556" t="str">
            <v>LIQUIDADO</v>
          </cell>
          <cell r="F3556"/>
          <cell r="G3556" t="str">
            <v>PERSONAL</v>
          </cell>
          <cell r="H3556" t="str">
            <v>Josefina Ochoa</v>
          </cell>
          <cell r="I3556"/>
          <cell r="J3556" t="str">
            <v>JOSE ALFREDO</v>
          </cell>
          <cell r="K3556" t="str">
            <v>HERNANDEZ</v>
          </cell>
          <cell r="L3556" t="str">
            <v>ALVAREZ</v>
          </cell>
          <cell r="M3556">
            <v>15000</v>
          </cell>
          <cell r="N3556">
            <v>1.8</v>
          </cell>
          <cell r="O3556" t="str">
            <v>SEMANAL</v>
          </cell>
          <cell r="P3556">
            <v>40596</v>
          </cell>
        </row>
        <row r="3557">
          <cell r="B3557">
            <v>3675</v>
          </cell>
          <cell r="C3557"/>
          <cell r="D3557" t="str">
            <v>C</v>
          </cell>
          <cell r="E3557" t="str">
            <v>LIQUIDADO</v>
          </cell>
          <cell r="F3557"/>
          <cell r="G3557" t="str">
            <v>PERSONAL</v>
          </cell>
          <cell r="H3557" t="str">
            <v>Angelica Tabares Lopez</v>
          </cell>
          <cell r="I3557"/>
          <cell r="J3557" t="str">
            <v>FRANCISCO</v>
          </cell>
          <cell r="K3557" t="str">
            <v>PEREZ</v>
          </cell>
          <cell r="L3557" t="str">
            <v>VIVEROS</v>
          </cell>
          <cell r="M3557">
            <v>6000</v>
          </cell>
          <cell r="N3557">
            <v>2.2799999999999998</v>
          </cell>
          <cell r="O3557" t="str">
            <v>SEMANAL</v>
          </cell>
          <cell r="P3557">
            <v>40596</v>
          </cell>
        </row>
        <row r="3558">
          <cell r="B3558">
            <v>3676</v>
          </cell>
          <cell r="C3558"/>
          <cell r="D3558" t="str">
            <v>B</v>
          </cell>
          <cell r="E3558" t="str">
            <v>LIQUIDADO</v>
          </cell>
          <cell r="F3558"/>
          <cell r="G3558" t="str">
            <v>PERSONAL</v>
          </cell>
          <cell r="H3558" t="str">
            <v>Marcela Lopez Munoz</v>
          </cell>
          <cell r="I3558"/>
          <cell r="J3558" t="str">
            <v>ERNESTINA</v>
          </cell>
          <cell r="K3558" t="str">
            <v>FLORES</v>
          </cell>
          <cell r="L3558" t="str">
            <v>FLORES</v>
          </cell>
          <cell r="M3558">
            <v>4000</v>
          </cell>
          <cell r="N3558">
            <v>2.42</v>
          </cell>
          <cell r="O3558" t="str">
            <v>SEMANAL</v>
          </cell>
          <cell r="P3558">
            <v>40596</v>
          </cell>
        </row>
        <row r="3559">
          <cell r="B3559">
            <v>3677</v>
          </cell>
          <cell r="C3559"/>
          <cell r="D3559" t="str">
            <v>B</v>
          </cell>
          <cell r="E3559" t="str">
            <v>LIQUIDADO</v>
          </cell>
          <cell r="F3559"/>
          <cell r="G3559" t="str">
            <v>PERSONAL</v>
          </cell>
          <cell r="H3559" t="str">
            <v>Marcela Lopez Munoz</v>
          </cell>
          <cell r="I3559"/>
          <cell r="J3559" t="str">
            <v>MARICELA</v>
          </cell>
          <cell r="K3559" t="str">
            <v>JAIMES</v>
          </cell>
          <cell r="L3559" t="str">
            <v>CALLADO</v>
          </cell>
          <cell r="M3559">
            <v>13000</v>
          </cell>
          <cell r="N3559">
            <v>2.08</v>
          </cell>
          <cell r="O3559" t="str">
            <v>SEMANAL</v>
          </cell>
          <cell r="P3559">
            <v>40596</v>
          </cell>
        </row>
        <row r="3560">
          <cell r="B3560">
            <v>3678</v>
          </cell>
          <cell r="C3560"/>
          <cell r="D3560" t="str">
            <v>D</v>
          </cell>
          <cell r="E3560" t="str">
            <v>COBRANZA EXTERNA</v>
          </cell>
          <cell r="F3560"/>
          <cell r="G3560" t="str">
            <v>PERSONAL</v>
          </cell>
          <cell r="H3560" t="str">
            <v>Marcela Lopez Munoz</v>
          </cell>
          <cell r="I3560"/>
          <cell r="J3560" t="str">
            <v>MARIBEL</v>
          </cell>
          <cell r="K3560" t="str">
            <v>RODRIGUEZ</v>
          </cell>
          <cell r="L3560" t="str">
            <v>VEGA</v>
          </cell>
          <cell r="M3560">
            <v>7000</v>
          </cell>
          <cell r="N3560">
            <v>2.25</v>
          </cell>
          <cell r="O3560" t="str">
            <v>SEMANAL</v>
          </cell>
          <cell r="P3560">
            <v>40596</v>
          </cell>
        </row>
        <row r="3561">
          <cell r="B3561">
            <v>3679</v>
          </cell>
          <cell r="C3561"/>
          <cell r="D3561" t="str">
            <v>D</v>
          </cell>
          <cell r="E3561" t="str">
            <v>LIQUIDADO</v>
          </cell>
          <cell r="F3561"/>
          <cell r="G3561" t="str">
            <v>PERSONAL</v>
          </cell>
          <cell r="H3561" t="str">
            <v>Marcela Lopez Munoz</v>
          </cell>
          <cell r="I3561"/>
          <cell r="J3561" t="str">
            <v>HERMAN</v>
          </cell>
          <cell r="K3561" t="str">
            <v>RAMIREZ</v>
          </cell>
          <cell r="L3561" t="str">
            <v>TORRES</v>
          </cell>
          <cell r="M3561">
            <v>15000</v>
          </cell>
          <cell r="N3561">
            <v>2.08</v>
          </cell>
          <cell r="O3561" t="str">
            <v>SEMANAL</v>
          </cell>
          <cell r="P3561">
            <v>40596</v>
          </cell>
        </row>
        <row r="3562">
          <cell r="B3562">
            <v>3680</v>
          </cell>
          <cell r="C3562"/>
          <cell r="D3562" t="str">
            <v>B</v>
          </cell>
          <cell r="E3562" t="str">
            <v>LIQUIDADO</v>
          </cell>
          <cell r="F3562"/>
          <cell r="G3562" t="str">
            <v>PERSONAL</v>
          </cell>
          <cell r="H3562" t="str">
            <v>Administracion</v>
          </cell>
          <cell r="I3562"/>
          <cell r="J3562" t="str">
            <v>JOSE ARTURO</v>
          </cell>
          <cell r="K3562" t="str">
            <v>OSNAYA</v>
          </cell>
          <cell r="L3562" t="str">
            <v>GARCIA</v>
          </cell>
          <cell r="M3562">
            <v>7000</v>
          </cell>
          <cell r="N3562">
            <v>2.25</v>
          </cell>
          <cell r="O3562" t="str">
            <v>SEMANAL</v>
          </cell>
          <cell r="P3562">
            <v>40597</v>
          </cell>
        </row>
        <row r="3563">
          <cell r="B3563">
            <v>3681</v>
          </cell>
          <cell r="C3563"/>
          <cell r="D3563" t="str">
            <v>A</v>
          </cell>
          <cell r="E3563" t="str">
            <v>LIQUIDADO</v>
          </cell>
          <cell r="F3563"/>
          <cell r="G3563" t="str">
            <v>PERSONAL</v>
          </cell>
          <cell r="H3563" t="str">
            <v>Angelica Tabares Lopez</v>
          </cell>
          <cell r="I3563"/>
          <cell r="J3563" t="str">
            <v>JOSE</v>
          </cell>
          <cell r="K3563" t="str">
            <v>CASTILLO</v>
          </cell>
          <cell r="L3563" t="str">
            <v>LUNA</v>
          </cell>
          <cell r="M3563">
            <v>3000</v>
          </cell>
          <cell r="N3563">
            <v>5.14</v>
          </cell>
          <cell r="O3563" t="str">
            <v>CATORCENAL</v>
          </cell>
          <cell r="P3563">
            <v>40597</v>
          </cell>
        </row>
        <row r="3564">
          <cell r="B3564">
            <v>3682</v>
          </cell>
          <cell r="C3564"/>
          <cell r="D3564" t="str">
            <v>B</v>
          </cell>
          <cell r="E3564" t="str">
            <v>LIQUIDADO</v>
          </cell>
          <cell r="F3564"/>
          <cell r="G3564" t="str">
            <v>PERSONAL</v>
          </cell>
          <cell r="H3564" t="str">
            <v>Angelica Tabares Lopez</v>
          </cell>
          <cell r="I3564"/>
          <cell r="J3564" t="str">
            <v>ROSA</v>
          </cell>
          <cell r="K3564" t="str">
            <v>SEGURA</v>
          </cell>
          <cell r="L3564" t="str">
            <v>SANCHEZ</v>
          </cell>
          <cell r="M3564">
            <v>5000</v>
          </cell>
          <cell r="N3564">
            <v>2.35</v>
          </cell>
          <cell r="O3564" t="str">
            <v>SEMANAL</v>
          </cell>
          <cell r="P3564">
            <v>40598</v>
          </cell>
        </row>
        <row r="3565">
          <cell r="B3565">
            <v>3683</v>
          </cell>
          <cell r="C3565"/>
          <cell r="D3565" t="str">
            <v>C</v>
          </cell>
          <cell r="E3565" t="str">
            <v>LIQUIDADO</v>
          </cell>
          <cell r="F3565"/>
          <cell r="G3565" t="str">
            <v>PERSONAL</v>
          </cell>
          <cell r="H3565" t="str">
            <v>Josefina Ochoa</v>
          </cell>
          <cell r="I3565"/>
          <cell r="J3565" t="str">
            <v>JUANA ERENDIRA</v>
          </cell>
          <cell r="K3565" t="str">
            <v>SANDOVAL</v>
          </cell>
          <cell r="L3565" t="str">
            <v>GOMEZ</v>
          </cell>
          <cell r="M3565">
            <v>3000</v>
          </cell>
          <cell r="N3565">
            <v>2.59</v>
          </cell>
          <cell r="O3565" t="str">
            <v>SEMANAL</v>
          </cell>
          <cell r="P3565">
            <v>40597</v>
          </cell>
        </row>
        <row r="3566">
          <cell r="B3566">
            <v>3684</v>
          </cell>
          <cell r="C3566"/>
          <cell r="D3566" t="str">
            <v>D</v>
          </cell>
          <cell r="E3566" t="str">
            <v>LIQUIDADO</v>
          </cell>
          <cell r="F3566"/>
          <cell r="G3566" t="str">
            <v>PERSONAL</v>
          </cell>
          <cell r="H3566" t="str">
            <v>Josefina Ochoa</v>
          </cell>
          <cell r="I3566"/>
          <cell r="J3566" t="str">
            <v>LYDIA</v>
          </cell>
          <cell r="K3566" t="str">
            <v>AGUIRRE</v>
          </cell>
          <cell r="L3566" t="str">
            <v>CANCINO</v>
          </cell>
          <cell r="M3566">
            <v>6000</v>
          </cell>
          <cell r="N3566">
            <v>2.2799999999999998</v>
          </cell>
          <cell r="O3566" t="str">
            <v>SEMANAL</v>
          </cell>
          <cell r="P3566">
            <v>40597</v>
          </cell>
        </row>
        <row r="3567">
          <cell r="B3567">
            <v>3685</v>
          </cell>
          <cell r="C3567"/>
          <cell r="D3567" t="str">
            <v>C</v>
          </cell>
          <cell r="E3567" t="str">
            <v>LIQUIDADO</v>
          </cell>
          <cell r="F3567"/>
          <cell r="G3567" t="str">
            <v>PERSONAL</v>
          </cell>
          <cell r="H3567" t="str">
            <v>Josefina Ochoa</v>
          </cell>
          <cell r="I3567"/>
          <cell r="J3567" t="str">
            <v>MARIA LORENA</v>
          </cell>
          <cell r="K3567" t="str">
            <v>LEYVA</v>
          </cell>
          <cell r="L3567" t="str">
            <v>OJEDA</v>
          </cell>
          <cell r="M3567">
            <v>14000</v>
          </cell>
          <cell r="N3567">
            <v>2.0699999999999998</v>
          </cell>
          <cell r="O3567" t="str">
            <v>SEMANAL</v>
          </cell>
          <cell r="P3567">
            <v>40597</v>
          </cell>
        </row>
        <row r="3568">
          <cell r="B3568">
            <v>3686</v>
          </cell>
          <cell r="C3568"/>
          <cell r="D3568" t="str">
            <v>C</v>
          </cell>
          <cell r="E3568" t="str">
            <v>LIQUIDADO</v>
          </cell>
          <cell r="F3568"/>
          <cell r="G3568" t="str">
            <v>PERSONAL</v>
          </cell>
          <cell r="H3568" t="str">
            <v>Marcela Lopez Munoz</v>
          </cell>
          <cell r="I3568"/>
          <cell r="J3568" t="str">
            <v>CATALINA</v>
          </cell>
          <cell r="K3568" t="str">
            <v>GIL</v>
          </cell>
          <cell r="L3568" t="str">
            <v>VEGA</v>
          </cell>
          <cell r="M3568">
            <v>8000</v>
          </cell>
          <cell r="N3568">
            <v>2.21</v>
          </cell>
          <cell r="O3568" t="str">
            <v>SEMANAL</v>
          </cell>
          <cell r="P3568">
            <v>40597</v>
          </cell>
        </row>
        <row r="3569">
          <cell r="B3569">
            <v>3687</v>
          </cell>
          <cell r="C3569"/>
          <cell r="D3569" t="str">
            <v>A</v>
          </cell>
          <cell r="E3569" t="str">
            <v>LIQUIDADO</v>
          </cell>
          <cell r="F3569"/>
          <cell r="G3569" t="str">
            <v>PERSONAL</v>
          </cell>
          <cell r="H3569" t="str">
            <v>Administracion</v>
          </cell>
          <cell r="I3569"/>
          <cell r="J3569" t="str">
            <v>LUIS ALBERTO</v>
          </cell>
          <cell r="K3569" t="str">
            <v>BEREA</v>
          </cell>
          <cell r="L3569" t="str">
            <v>FONCERRADA</v>
          </cell>
          <cell r="M3569">
            <v>4000</v>
          </cell>
          <cell r="N3569">
            <v>8.1</v>
          </cell>
          <cell r="O3569" t="str">
            <v>MENSUAL</v>
          </cell>
          <cell r="P3569">
            <v>40597</v>
          </cell>
        </row>
        <row r="3570">
          <cell r="B3570">
            <v>3688</v>
          </cell>
          <cell r="C3570"/>
          <cell r="D3570" t="str">
            <v>C</v>
          </cell>
          <cell r="E3570" t="str">
            <v>LIQUIDADO</v>
          </cell>
          <cell r="F3570"/>
          <cell r="G3570" t="str">
            <v>SOLIDARIO</v>
          </cell>
          <cell r="H3570" t="str">
            <v>Angelica Tabares Lopez</v>
          </cell>
          <cell r="I3570"/>
          <cell r="J3570" t="str">
            <v>DIECISEIS</v>
          </cell>
          <cell r="K3570"/>
          <cell r="L3570"/>
          <cell r="M3570">
            <v>10000</v>
          </cell>
          <cell r="N3570">
            <v>4.32</v>
          </cell>
          <cell r="O3570" t="str">
            <v>CATORCENAL</v>
          </cell>
          <cell r="P3570">
            <v>40597</v>
          </cell>
        </row>
        <row r="3571">
          <cell r="B3571">
            <v>3689</v>
          </cell>
          <cell r="C3571"/>
          <cell r="D3571" t="str">
            <v>B</v>
          </cell>
          <cell r="E3571" t="str">
            <v>LIQUIDADO</v>
          </cell>
          <cell r="F3571"/>
          <cell r="G3571" t="str">
            <v>PERSONAL</v>
          </cell>
          <cell r="H3571" t="str">
            <v>Angelica Tabares Lopez</v>
          </cell>
          <cell r="I3571"/>
          <cell r="J3571" t="str">
            <v>PEDRO</v>
          </cell>
          <cell r="K3571" t="str">
            <v>ALQUICIRA</v>
          </cell>
          <cell r="L3571" t="str">
            <v>OSNAYA</v>
          </cell>
          <cell r="M3571">
            <v>12000</v>
          </cell>
          <cell r="N3571">
            <v>2.08</v>
          </cell>
          <cell r="O3571" t="str">
            <v>SEMANAL</v>
          </cell>
          <cell r="P3571">
            <v>40597</v>
          </cell>
        </row>
        <row r="3572">
          <cell r="B3572">
            <v>3690</v>
          </cell>
          <cell r="C3572"/>
          <cell r="D3572" t="str">
            <v>B</v>
          </cell>
          <cell r="E3572" t="str">
            <v>LIQUIDADO</v>
          </cell>
          <cell r="F3572"/>
          <cell r="G3572" t="str">
            <v>PERSONAL</v>
          </cell>
          <cell r="H3572" t="str">
            <v>Monica Flores Mendoza (colima)</v>
          </cell>
          <cell r="I3572"/>
          <cell r="J3572" t="str">
            <v>FRANCISCO JOSE</v>
          </cell>
          <cell r="K3572" t="str">
            <v>MARTIR</v>
          </cell>
          <cell r="L3572" t="str">
            <v>LARIOS</v>
          </cell>
          <cell r="M3572">
            <v>8000</v>
          </cell>
          <cell r="N3572">
            <v>2.21</v>
          </cell>
          <cell r="O3572" t="str">
            <v>SEMANAL</v>
          </cell>
          <cell r="P3572">
            <v>40597</v>
          </cell>
        </row>
        <row r="3573">
          <cell r="B3573">
            <v>3691</v>
          </cell>
          <cell r="C3573"/>
          <cell r="D3573" t="str">
            <v>B</v>
          </cell>
          <cell r="E3573" t="str">
            <v>LIQUIDADO</v>
          </cell>
          <cell r="F3573"/>
          <cell r="G3573" t="str">
            <v>PERSONAL</v>
          </cell>
          <cell r="H3573" t="str">
            <v>Monica Flores Mendoza (colima)</v>
          </cell>
          <cell r="I3573"/>
          <cell r="J3573" t="str">
            <v>HOMERO</v>
          </cell>
          <cell r="K3573" t="str">
            <v>GUILLEN</v>
          </cell>
          <cell r="L3573" t="str">
            <v>SOSA</v>
          </cell>
          <cell r="M3573">
            <v>10000</v>
          </cell>
          <cell r="N3573">
            <v>2.17</v>
          </cell>
          <cell r="O3573" t="str">
            <v>SEMANAL</v>
          </cell>
          <cell r="P3573">
            <v>40597</v>
          </cell>
        </row>
        <row r="3574">
          <cell r="B3574">
            <v>3692</v>
          </cell>
          <cell r="C3574"/>
          <cell r="D3574" t="str">
            <v>D</v>
          </cell>
          <cell r="E3574" t="str">
            <v>COBRANZA EXTERNA</v>
          </cell>
          <cell r="F3574"/>
          <cell r="G3574" t="str">
            <v>SOLIDARIO</v>
          </cell>
          <cell r="H3574" t="str">
            <v>Victoria Garcia Mejia</v>
          </cell>
          <cell r="I3574"/>
          <cell r="J3574" t="str">
            <v>UNO</v>
          </cell>
          <cell r="K3574"/>
          <cell r="L3574"/>
          <cell r="M3574">
            <v>12000</v>
          </cell>
          <cell r="N3574">
            <v>4.1399999999999997</v>
          </cell>
          <cell r="O3574" t="str">
            <v>CATORCENAL</v>
          </cell>
          <cell r="P3574">
            <v>40597</v>
          </cell>
        </row>
        <row r="3575">
          <cell r="B3575">
            <v>3693</v>
          </cell>
          <cell r="C3575"/>
          <cell r="D3575" t="str">
            <v>D</v>
          </cell>
          <cell r="E3575" t="str">
            <v>COBRANZA EXTERNA</v>
          </cell>
          <cell r="F3575"/>
          <cell r="G3575" t="str">
            <v>PERSONAL</v>
          </cell>
          <cell r="H3575" t="str">
            <v>Victoria Garcia Mejia</v>
          </cell>
          <cell r="I3575"/>
          <cell r="J3575" t="str">
            <v>ADRIAN ALBERTO</v>
          </cell>
          <cell r="K3575" t="str">
            <v>VAZQUEZ</v>
          </cell>
          <cell r="L3575" t="str">
            <v>FIGUEROA</v>
          </cell>
          <cell r="M3575">
            <v>12000</v>
          </cell>
          <cell r="N3575">
            <v>4.1399999999999997</v>
          </cell>
          <cell r="O3575" t="str">
            <v>CATORCENAL</v>
          </cell>
          <cell r="P3575">
            <v>40597</v>
          </cell>
        </row>
        <row r="3576">
          <cell r="B3576">
            <v>3694</v>
          </cell>
          <cell r="C3576"/>
          <cell r="D3576" t="str">
            <v>A</v>
          </cell>
          <cell r="E3576" t="str">
            <v>LIQUIDADO</v>
          </cell>
          <cell r="F3576"/>
          <cell r="G3576" t="str">
            <v>PERSONAL</v>
          </cell>
          <cell r="H3576" t="str">
            <v>Marcela Lopez Munoz</v>
          </cell>
          <cell r="I3576"/>
          <cell r="J3576" t="str">
            <v>EVANGELINA</v>
          </cell>
          <cell r="K3576" t="str">
            <v>CHAVEZ</v>
          </cell>
          <cell r="L3576" t="str">
            <v>ORTIZ</v>
          </cell>
          <cell r="M3576">
            <v>5000</v>
          </cell>
          <cell r="N3576">
            <v>4.68</v>
          </cell>
          <cell r="O3576" t="str">
            <v>CATORCENAL</v>
          </cell>
          <cell r="P3576">
            <v>40598</v>
          </cell>
        </row>
        <row r="3577">
          <cell r="B3577">
            <v>3695</v>
          </cell>
          <cell r="C3577"/>
          <cell r="D3577" t="str">
            <v>B</v>
          </cell>
          <cell r="E3577" t="str">
            <v>LIQUIDADO</v>
          </cell>
          <cell r="F3577"/>
          <cell r="G3577" t="str">
            <v>PERSONAL</v>
          </cell>
          <cell r="H3577" t="str">
            <v>Marcela Lopez Munoz</v>
          </cell>
          <cell r="I3577"/>
          <cell r="J3577" t="str">
            <v>MARTHA PATRICIA</v>
          </cell>
          <cell r="K3577" t="str">
            <v>PRADO</v>
          </cell>
          <cell r="L3577" t="str">
            <v>BARRON</v>
          </cell>
          <cell r="M3577">
            <v>3500</v>
          </cell>
          <cell r="N3577">
            <v>2.46</v>
          </cell>
          <cell r="O3577" t="str">
            <v>SEMANAL</v>
          </cell>
          <cell r="P3577">
            <v>40598</v>
          </cell>
        </row>
        <row r="3578">
          <cell r="B3578">
            <v>3696</v>
          </cell>
          <cell r="C3578"/>
          <cell r="D3578" t="str">
            <v>C</v>
          </cell>
          <cell r="E3578" t="str">
            <v>LIQUIDADO</v>
          </cell>
          <cell r="F3578"/>
          <cell r="G3578" t="str">
            <v>PERSONAL</v>
          </cell>
          <cell r="H3578" t="str">
            <v>Marcela Lopez Munoz</v>
          </cell>
          <cell r="I3578"/>
          <cell r="J3578" t="str">
            <v>ALICIA</v>
          </cell>
          <cell r="K3578" t="str">
            <v>NEPOMUCENO</v>
          </cell>
          <cell r="L3578" t="str">
            <v>DIONICIO</v>
          </cell>
          <cell r="M3578">
            <v>6000</v>
          </cell>
          <cell r="N3578">
            <v>2.2799999999999998</v>
          </cell>
          <cell r="O3578" t="str">
            <v>SEMANAL</v>
          </cell>
          <cell r="P3578">
            <v>40598</v>
          </cell>
        </row>
        <row r="3579">
          <cell r="B3579">
            <v>3697</v>
          </cell>
          <cell r="C3579"/>
          <cell r="D3579" t="str">
            <v>D</v>
          </cell>
          <cell r="E3579" t="str">
            <v>INCOBRABLE</v>
          </cell>
          <cell r="F3579"/>
          <cell r="G3579" t="str">
            <v>PERSONAL</v>
          </cell>
          <cell r="H3579" t="str">
            <v>Marcela Lopez Munoz</v>
          </cell>
          <cell r="I3579"/>
          <cell r="J3579" t="str">
            <v>EMILIO</v>
          </cell>
          <cell r="K3579" t="str">
            <v>IBARRA</v>
          </cell>
          <cell r="L3579" t="str">
            <v>RAMIREZ</v>
          </cell>
          <cell r="M3579">
            <v>20000</v>
          </cell>
          <cell r="N3579">
            <v>1.8</v>
          </cell>
          <cell r="O3579" t="str">
            <v>SEMANAL</v>
          </cell>
          <cell r="P3579">
            <v>40598</v>
          </cell>
        </row>
        <row r="3580">
          <cell r="B3580">
            <v>3698</v>
          </cell>
          <cell r="C3580"/>
          <cell r="D3580" t="str">
            <v>B</v>
          </cell>
          <cell r="E3580" t="str">
            <v>LIQUIDADO</v>
          </cell>
          <cell r="F3580"/>
          <cell r="G3580" t="str">
            <v>PERSONAL</v>
          </cell>
          <cell r="H3580" t="str">
            <v>Josefina Ochoa</v>
          </cell>
          <cell r="I3580"/>
          <cell r="J3580" t="str">
            <v>MARIA DEL ROCIO</v>
          </cell>
          <cell r="K3580" t="str">
            <v>HERNANDEZ</v>
          </cell>
          <cell r="L3580" t="str">
            <v>MARTINEZ</v>
          </cell>
          <cell r="M3580">
            <v>3000</v>
          </cell>
          <cell r="N3580">
            <v>2.59</v>
          </cell>
          <cell r="O3580" t="str">
            <v>SEMANAL</v>
          </cell>
          <cell r="P3580">
            <v>40598</v>
          </cell>
        </row>
        <row r="3581">
          <cell r="B3581">
            <v>3699</v>
          </cell>
          <cell r="C3581"/>
          <cell r="D3581" t="str">
            <v>B</v>
          </cell>
          <cell r="E3581" t="str">
            <v>LIQUIDADO</v>
          </cell>
          <cell r="F3581"/>
          <cell r="G3581" t="str">
            <v>PERSONAL</v>
          </cell>
          <cell r="H3581" t="str">
            <v>Josefina Ochoa</v>
          </cell>
          <cell r="I3581"/>
          <cell r="J3581" t="str">
            <v>HAYDEE</v>
          </cell>
          <cell r="K3581" t="str">
            <v>HERNANDEZ</v>
          </cell>
          <cell r="L3581" t="str">
            <v>FLORES</v>
          </cell>
          <cell r="M3581">
            <v>13000</v>
          </cell>
          <cell r="N3581">
            <v>2.08</v>
          </cell>
          <cell r="O3581" t="str">
            <v>SEMANAL</v>
          </cell>
          <cell r="P3581">
            <v>40598</v>
          </cell>
        </row>
        <row r="3582">
          <cell r="B3582">
            <v>3700</v>
          </cell>
          <cell r="C3582"/>
          <cell r="D3582" t="str">
            <v>A</v>
          </cell>
          <cell r="E3582" t="str">
            <v>LIQUIDADO</v>
          </cell>
          <cell r="F3582"/>
          <cell r="G3582" t="str">
            <v>PERSONAL</v>
          </cell>
          <cell r="H3582" t="str">
            <v>Josefina Ochoa</v>
          </cell>
          <cell r="I3582"/>
          <cell r="J3582" t="str">
            <v>PABLO</v>
          </cell>
          <cell r="K3582" t="str">
            <v>HERNANDEZ</v>
          </cell>
          <cell r="L3582" t="str">
            <v>CASTRO</v>
          </cell>
          <cell r="M3582">
            <v>25000</v>
          </cell>
          <cell r="N3582">
            <v>1.6</v>
          </cell>
          <cell r="O3582" t="str">
            <v>SEMANAL</v>
          </cell>
          <cell r="P3582">
            <v>40598</v>
          </cell>
        </row>
        <row r="3583">
          <cell r="B3583">
            <v>3701</v>
          </cell>
          <cell r="C3583"/>
          <cell r="D3583" t="str">
            <v>A</v>
          </cell>
          <cell r="E3583" t="str">
            <v>LIQUIDADO</v>
          </cell>
          <cell r="F3583"/>
          <cell r="G3583" t="str">
            <v>PERSONAL</v>
          </cell>
          <cell r="H3583" t="str">
            <v>Angelica Tabares Lopez</v>
          </cell>
          <cell r="I3583"/>
          <cell r="J3583" t="str">
            <v>REYES</v>
          </cell>
          <cell r="K3583" t="str">
            <v>CRUZ</v>
          </cell>
          <cell r="L3583" t="str">
            <v>RIVERA</v>
          </cell>
          <cell r="M3583">
            <v>8000</v>
          </cell>
          <cell r="N3583">
            <v>2.21</v>
          </cell>
          <cell r="O3583" t="str">
            <v>SEMANAL</v>
          </cell>
          <cell r="P3583">
            <v>40598</v>
          </cell>
        </row>
        <row r="3584">
          <cell r="B3584">
            <v>3702</v>
          </cell>
          <cell r="C3584"/>
          <cell r="D3584" t="str">
            <v>C</v>
          </cell>
          <cell r="E3584" t="str">
            <v>LIQUIDADO</v>
          </cell>
          <cell r="F3584"/>
          <cell r="G3584" t="str">
            <v>PERSONAL</v>
          </cell>
          <cell r="H3584" t="str">
            <v>Angelica Tabares Lopez</v>
          </cell>
          <cell r="I3584"/>
          <cell r="J3584" t="str">
            <v>SALVADOR ALEJANDRO</v>
          </cell>
          <cell r="K3584" t="str">
            <v>SOTELO</v>
          </cell>
          <cell r="L3584" t="str">
            <v>REVELO</v>
          </cell>
          <cell r="M3584">
            <v>7000</v>
          </cell>
          <cell r="N3584">
            <v>4.4800000000000004</v>
          </cell>
          <cell r="O3584" t="str">
            <v>CATORCENAL</v>
          </cell>
          <cell r="P3584">
            <v>40598</v>
          </cell>
        </row>
        <row r="3585">
          <cell r="B3585">
            <v>3703</v>
          </cell>
          <cell r="C3585"/>
          <cell r="D3585" t="str">
            <v>D</v>
          </cell>
          <cell r="E3585" t="str">
            <v>LIQUIDADO</v>
          </cell>
          <cell r="F3585"/>
          <cell r="G3585" t="str">
            <v>PERSONAL</v>
          </cell>
          <cell r="H3585" t="str">
            <v>Monica Flores Mendoza (colima)</v>
          </cell>
          <cell r="I3585"/>
          <cell r="J3585" t="str">
            <v>ZOE HAZEL</v>
          </cell>
          <cell r="K3585" t="str">
            <v>MENDOZA</v>
          </cell>
          <cell r="L3585" t="str">
            <v>ALCARAZ</v>
          </cell>
          <cell r="M3585">
            <v>10000</v>
          </cell>
          <cell r="N3585">
            <v>2.17</v>
          </cell>
          <cell r="O3585" t="str">
            <v>SEMANAL</v>
          </cell>
          <cell r="P3585">
            <v>40598</v>
          </cell>
        </row>
        <row r="3586">
          <cell r="B3586">
            <v>3704</v>
          </cell>
          <cell r="C3586"/>
          <cell r="D3586" t="str">
            <v>B</v>
          </cell>
          <cell r="E3586" t="str">
            <v>LIQUIDADO</v>
          </cell>
          <cell r="F3586"/>
          <cell r="G3586" t="str">
            <v>PERSONAL</v>
          </cell>
          <cell r="H3586" t="str">
            <v>Monica Flores Mendoza (colima)</v>
          </cell>
          <cell r="I3586"/>
          <cell r="J3586" t="str">
            <v>TERESA</v>
          </cell>
          <cell r="K3586" t="str">
            <v>GRAGEDA</v>
          </cell>
          <cell r="L3586" t="str">
            <v>NEGRETE</v>
          </cell>
          <cell r="M3586">
            <v>10000</v>
          </cell>
          <cell r="N3586">
            <v>2.17</v>
          </cell>
          <cell r="O3586" t="str">
            <v>SEMANAL</v>
          </cell>
          <cell r="P3586">
            <v>40598</v>
          </cell>
        </row>
        <row r="3587">
          <cell r="B3587">
            <v>3705</v>
          </cell>
          <cell r="C3587"/>
          <cell r="D3587" t="str">
            <v>C</v>
          </cell>
          <cell r="E3587" t="str">
            <v>LIQUIDADO</v>
          </cell>
          <cell r="F3587"/>
          <cell r="G3587" t="str">
            <v>PERSONAL</v>
          </cell>
          <cell r="H3587" t="str">
            <v>Josefina Ochoa</v>
          </cell>
          <cell r="I3587"/>
          <cell r="J3587" t="str">
            <v>NEYDAM</v>
          </cell>
          <cell r="K3587" t="str">
            <v>GARCIA</v>
          </cell>
          <cell r="L3587" t="str">
            <v>GUTIERREZ</v>
          </cell>
          <cell r="M3587">
            <v>10000</v>
          </cell>
          <cell r="N3587">
            <v>2.17</v>
          </cell>
          <cell r="O3587" t="str">
            <v>SEMANAL</v>
          </cell>
          <cell r="P3587">
            <v>40599</v>
          </cell>
        </row>
        <row r="3588">
          <cell r="B3588">
            <v>3706</v>
          </cell>
          <cell r="C3588"/>
          <cell r="D3588" t="str">
            <v>C</v>
          </cell>
          <cell r="E3588" t="str">
            <v>LIQUIDADO</v>
          </cell>
          <cell r="F3588"/>
          <cell r="G3588" t="str">
            <v>PERSONAL</v>
          </cell>
          <cell r="H3588" t="str">
            <v>Josefina Ochoa</v>
          </cell>
          <cell r="I3588"/>
          <cell r="J3588" t="str">
            <v>PERLA HORTENSIA</v>
          </cell>
          <cell r="K3588" t="str">
            <v>NAVA</v>
          </cell>
          <cell r="L3588" t="str">
            <v>RODRIGUEZ</v>
          </cell>
          <cell r="M3588">
            <v>15000</v>
          </cell>
          <cell r="N3588">
            <v>3.58</v>
          </cell>
          <cell r="O3588" t="str">
            <v>CATORCENAL</v>
          </cell>
          <cell r="P3588">
            <v>40599</v>
          </cell>
        </row>
        <row r="3589">
          <cell r="B3589">
            <v>3707</v>
          </cell>
          <cell r="C3589"/>
          <cell r="D3589" t="str">
            <v>C</v>
          </cell>
          <cell r="E3589" t="str">
            <v>LIQUIDADO</v>
          </cell>
          <cell r="F3589"/>
          <cell r="G3589" t="str">
            <v>PERSONAL</v>
          </cell>
          <cell r="H3589" t="str">
            <v>Josefina Ochoa</v>
          </cell>
          <cell r="I3589"/>
          <cell r="J3589" t="str">
            <v>MARIA TERESA</v>
          </cell>
          <cell r="K3589" t="str">
            <v>CASTRO</v>
          </cell>
          <cell r="L3589" t="str">
            <v>IBARRA</v>
          </cell>
          <cell r="M3589">
            <v>7000</v>
          </cell>
          <cell r="N3589">
            <v>2.25</v>
          </cell>
          <cell r="O3589" t="str">
            <v>SEMANAL</v>
          </cell>
          <cell r="P3589">
            <v>40599</v>
          </cell>
        </row>
        <row r="3590">
          <cell r="B3590">
            <v>3708</v>
          </cell>
          <cell r="C3590"/>
          <cell r="D3590" t="str">
            <v>B</v>
          </cell>
          <cell r="E3590" t="str">
            <v>LIQUIDADO</v>
          </cell>
          <cell r="F3590"/>
          <cell r="G3590" t="str">
            <v>PERSONAL</v>
          </cell>
          <cell r="H3590" t="str">
            <v>Marcela Lopez Munoz</v>
          </cell>
          <cell r="I3590"/>
          <cell r="J3590" t="str">
            <v>RICARDO</v>
          </cell>
          <cell r="K3590" t="str">
            <v>GALVAN</v>
          </cell>
          <cell r="L3590" t="str">
            <v>PEREZ</v>
          </cell>
          <cell r="M3590">
            <v>8000</v>
          </cell>
          <cell r="N3590">
            <v>2.21</v>
          </cell>
          <cell r="O3590" t="str">
            <v>SEMANAL</v>
          </cell>
          <cell r="P3590">
            <v>40599</v>
          </cell>
        </row>
        <row r="3591">
          <cell r="B3591">
            <v>3709</v>
          </cell>
          <cell r="C3591"/>
          <cell r="D3591" t="str">
            <v>B</v>
          </cell>
          <cell r="E3591" t="str">
            <v>LIQUIDADO</v>
          </cell>
          <cell r="F3591"/>
          <cell r="G3591" t="str">
            <v>PERSONAL</v>
          </cell>
          <cell r="H3591" t="str">
            <v>Marcela Lopez Munoz</v>
          </cell>
          <cell r="I3591"/>
          <cell r="J3591" t="str">
            <v>MARTA</v>
          </cell>
          <cell r="K3591" t="str">
            <v>PALMA</v>
          </cell>
          <cell r="L3591" t="str">
            <v>BAZAN</v>
          </cell>
          <cell r="M3591">
            <v>4000</v>
          </cell>
          <cell r="N3591">
            <v>2.42</v>
          </cell>
          <cell r="O3591" t="str">
            <v>SEMANAL</v>
          </cell>
          <cell r="P3591">
            <v>40599</v>
          </cell>
        </row>
        <row r="3592">
          <cell r="B3592">
            <v>3710</v>
          </cell>
          <cell r="C3592"/>
          <cell r="D3592" t="str">
            <v>C</v>
          </cell>
          <cell r="E3592" t="str">
            <v>LIQUIDADO</v>
          </cell>
          <cell r="F3592"/>
          <cell r="G3592" t="str">
            <v>PERSONAL</v>
          </cell>
          <cell r="H3592" t="str">
            <v>Marcela Lopez Munoz</v>
          </cell>
          <cell r="I3592"/>
          <cell r="J3592" t="str">
            <v>VIRIDIANA NATALI</v>
          </cell>
          <cell r="K3592" t="str">
            <v>CAMPOS</v>
          </cell>
          <cell r="L3592" t="str">
            <v>ESCALANTE</v>
          </cell>
          <cell r="M3592">
            <v>9000</v>
          </cell>
          <cell r="N3592">
            <v>2.19</v>
          </cell>
          <cell r="O3592" t="str">
            <v>SEMANAL</v>
          </cell>
          <cell r="P3592">
            <v>40599</v>
          </cell>
        </row>
        <row r="3593">
          <cell r="B3593">
            <v>3711</v>
          </cell>
          <cell r="C3593"/>
          <cell r="D3593" t="str">
            <v>B</v>
          </cell>
          <cell r="E3593" t="str">
            <v>LIQUIDADO</v>
          </cell>
          <cell r="F3593"/>
          <cell r="G3593" t="str">
            <v>PERSONAL</v>
          </cell>
          <cell r="H3593" t="str">
            <v>Monica Flores Mendoza (colima)</v>
          </cell>
          <cell r="I3593"/>
          <cell r="J3593" t="str">
            <v>MARIA GUADALUPE</v>
          </cell>
          <cell r="K3593" t="str">
            <v>DECENA</v>
          </cell>
          <cell r="L3593" t="str">
            <v>GONZALEZ</v>
          </cell>
          <cell r="M3593">
            <v>5000</v>
          </cell>
          <cell r="N3593">
            <v>2.35</v>
          </cell>
          <cell r="O3593" t="str">
            <v>QUINCENAL</v>
          </cell>
          <cell r="P3593">
            <v>40599</v>
          </cell>
        </row>
        <row r="3594">
          <cell r="B3594">
            <v>3712</v>
          </cell>
          <cell r="C3594"/>
          <cell r="D3594" t="str">
            <v>D</v>
          </cell>
          <cell r="E3594" t="str">
            <v>LIQUIDADO</v>
          </cell>
          <cell r="F3594"/>
          <cell r="G3594" t="str">
            <v>PERSONAL</v>
          </cell>
          <cell r="H3594" t="str">
            <v>Monica Flores Mendoza (colima)</v>
          </cell>
          <cell r="I3594"/>
          <cell r="J3594" t="str">
            <v>ALICIA</v>
          </cell>
          <cell r="K3594" t="str">
            <v>LARIOS</v>
          </cell>
          <cell r="L3594" t="str">
            <v>ROSALES</v>
          </cell>
          <cell r="M3594">
            <v>6000</v>
          </cell>
          <cell r="N3594">
            <v>2.2799999999999998</v>
          </cell>
          <cell r="O3594" t="str">
            <v>SEMANAL</v>
          </cell>
          <cell r="P3594">
            <v>40599</v>
          </cell>
        </row>
        <row r="3595">
          <cell r="B3595">
            <v>3713</v>
          </cell>
          <cell r="C3595"/>
          <cell r="D3595" t="str">
            <v>D</v>
          </cell>
          <cell r="E3595" t="str">
            <v>LIQUIDADO</v>
          </cell>
          <cell r="F3595"/>
          <cell r="G3595" t="str">
            <v>SOLIDARIO</v>
          </cell>
          <cell r="H3595" t="str">
            <v>Monica Flores Mendoza (colima)</v>
          </cell>
          <cell r="I3595"/>
          <cell r="J3595" t="str">
            <v>TRECE</v>
          </cell>
          <cell r="K3595"/>
          <cell r="L3595"/>
          <cell r="M3595">
            <v>11000</v>
          </cell>
          <cell r="N3595">
            <v>4.16</v>
          </cell>
          <cell r="O3595" t="str">
            <v>CATORCENAL</v>
          </cell>
          <cell r="P3595">
            <v>40599</v>
          </cell>
        </row>
        <row r="3596">
          <cell r="B3596">
            <v>3714</v>
          </cell>
          <cell r="C3596"/>
          <cell r="D3596" t="str">
            <v>D</v>
          </cell>
          <cell r="E3596" t="str">
            <v>INCOBRABLE</v>
          </cell>
          <cell r="F3596"/>
          <cell r="G3596" t="str">
            <v>PERSONAL</v>
          </cell>
          <cell r="H3596" t="str">
            <v>Marcela Lopez Munoz</v>
          </cell>
          <cell r="I3596"/>
          <cell r="J3596" t="str">
            <v>MARIA EPIFANIA</v>
          </cell>
          <cell r="K3596" t="str">
            <v>CARRERA</v>
          </cell>
          <cell r="L3596" t="str">
            <v>VASQUEZ</v>
          </cell>
          <cell r="M3596">
            <v>10000</v>
          </cell>
          <cell r="N3596">
            <v>2.17</v>
          </cell>
          <cell r="O3596" t="str">
            <v>SEMANAL</v>
          </cell>
          <cell r="P3596">
            <v>40602</v>
          </cell>
        </row>
        <row r="3597">
          <cell r="B3597">
            <v>3715</v>
          </cell>
          <cell r="C3597"/>
          <cell r="D3597" t="str">
            <v>B</v>
          </cell>
          <cell r="E3597" t="str">
            <v>LIQUIDADO</v>
          </cell>
          <cell r="F3597"/>
          <cell r="G3597" t="str">
            <v>PERSONAL</v>
          </cell>
          <cell r="H3597" t="str">
            <v>Angelica Tabares Lopez</v>
          </cell>
          <cell r="I3597"/>
          <cell r="J3597" t="str">
            <v>SANDRA DONAJI</v>
          </cell>
          <cell r="K3597" t="str">
            <v>CRUZ</v>
          </cell>
          <cell r="L3597" t="str">
            <v>GOMEZ</v>
          </cell>
          <cell r="M3597">
            <v>12000</v>
          </cell>
          <cell r="N3597">
            <v>2.08</v>
          </cell>
          <cell r="O3597" t="str">
            <v>SEMANAL</v>
          </cell>
          <cell r="P3597">
            <v>40602</v>
          </cell>
        </row>
        <row r="3598">
          <cell r="B3598">
            <v>3716</v>
          </cell>
          <cell r="C3598"/>
          <cell r="D3598" t="str">
            <v>B</v>
          </cell>
          <cell r="E3598" t="str">
            <v>LIQUIDADO</v>
          </cell>
          <cell r="F3598"/>
          <cell r="G3598" t="str">
            <v>PERSONAL</v>
          </cell>
          <cell r="H3598" t="str">
            <v>Josefina Ochoa</v>
          </cell>
          <cell r="I3598"/>
          <cell r="J3598" t="str">
            <v>J GUADALUPE</v>
          </cell>
          <cell r="K3598" t="str">
            <v>LOPEZ</v>
          </cell>
          <cell r="L3598" t="str">
            <v>REYES</v>
          </cell>
          <cell r="M3598">
            <v>6000</v>
          </cell>
          <cell r="N3598">
            <v>2.2799999999999998</v>
          </cell>
          <cell r="O3598" t="str">
            <v>SEMANAL</v>
          </cell>
          <cell r="P3598">
            <v>40602</v>
          </cell>
        </row>
        <row r="3599">
          <cell r="B3599">
            <v>3717</v>
          </cell>
          <cell r="C3599"/>
          <cell r="D3599" t="str">
            <v>D</v>
          </cell>
          <cell r="E3599" t="str">
            <v>LIQUIDADO</v>
          </cell>
          <cell r="F3599"/>
          <cell r="G3599" t="str">
            <v>SOLIDARIO</v>
          </cell>
          <cell r="H3599" t="str">
            <v>Monica Flores Mendoza (colima)</v>
          </cell>
          <cell r="I3599"/>
          <cell r="J3599" t="str">
            <v>SEIS</v>
          </cell>
          <cell r="K3599"/>
          <cell r="L3599"/>
          <cell r="M3599">
            <v>15000</v>
          </cell>
          <cell r="N3599">
            <v>3.35</v>
          </cell>
          <cell r="O3599" t="str">
            <v>CATORCENAL</v>
          </cell>
          <cell r="P3599">
            <v>40602</v>
          </cell>
        </row>
        <row r="3600">
          <cell r="B3600">
            <v>3718</v>
          </cell>
          <cell r="C3600"/>
          <cell r="D3600" t="str">
            <v>D</v>
          </cell>
          <cell r="E3600" t="str">
            <v>LIQUIDADO</v>
          </cell>
          <cell r="F3600"/>
          <cell r="G3600" t="str">
            <v>PERSONAL</v>
          </cell>
          <cell r="H3600" t="str">
            <v>Victoria Garcia Mejia</v>
          </cell>
          <cell r="I3600"/>
          <cell r="J3600" t="str">
            <v>BLANCA URANIA</v>
          </cell>
          <cell r="K3600" t="str">
            <v>PRECIADO</v>
          </cell>
          <cell r="L3600" t="str">
            <v>TORRES</v>
          </cell>
          <cell r="M3600">
            <v>5000</v>
          </cell>
          <cell r="N3600">
            <v>2.35</v>
          </cell>
          <cell r="O3600" t="str">
            <v>SEMANAL</v>
          </cell>
          <cell r="P3600">
            <v>40602</v>
          </cell>
        </row>
        <row r="3601">
          <cell r="B3601">
            <v>3719</v>
          </cell>
          <cell r="C3601"/>
          <cell r="D3601" t="str">
            <v>C</v>
          </cell>
          <cell r="E3601" t="str">
            <v>LIQUIDADO</v>
          </cell>
          <cell r="F3601"/>
          <cell r="G3601" t="str">
            <v>PERSONAL</v>
          </cell>
          <cell r="H3601" t="str">
            <v>Administracion</v>
          </cell>
          <cell r="I3601"/>
          <cell r="J3601" t="str">
            <v>ERNESTO</v>
          </cell>
          <cell r="K3601" t="str">
            <v>PINEDA</v>
          </cell>
          <cell r="L3601" t="str">
            <v>PEREZ</v>
          </cell>
          <cell r="M3601">
            <v>7000</v>
          </cell>
          <cell r="N3601">
            <v>2.25</v>
          </cell>
          <cell r="O3601" t="str">
            <v>SEMANAL</v>
          </cell>
          <cell r="P3601">
            <v>40602</v>
          </cell>
        </row>
        <row r="3602">
          <cell r="B3602">
            <v>3720</v>
          </cell>
          <cell r="C3602"/>
          <cell r="D3602" t="str">
            <v>C</v>
          </cell>
          <cell r="E3602" t="str">
            <v>LIQUIDADO</v>
          </cell>
          <cell r="F3602"/>
          <cell r="G3602" t="str">
            <v>PERSONAL</v>
          </cell>
          <cell r="H3602" t="str">
            <v>Marcela Lopez Munoz</v>
          </cell>
          <cell r="I3602"/>
          <cell r="J3602" t="str">
            <v>ROGELIO</v>
          </cell>
          <cell r="K3602" t="str">
            <v>HERNANDEZ</v>
          </cell>
          <cell r="L3602" t="str">
            <v>SOSA</v>
          </cell>
          <cell r="M3602">
            <v>11000</v>
          </cell>
          <cell r="N3602">
            <v>2.09</v>
          </cell>
          <cell r="O3602" t="str">
            <v>SEMANAL</v>
          </cell>
          <cell r="P3602">
            <v>40603</v>
          </cell>
        </row>
        <row r="3603">
          <cell r="B3603">
            <v>3721</v>
          </cell>
          <cell r="C3603"/>
          <cell r="D3603" t="str">
            <v>A</v>
          </cell>
          <cell r="E3603" t="str">
            <v>LIQUIDADO</v>
          </cell>
          <cell r="F3603"/>
          <cell r="G3603" t="str">
            <v>PERSONAL</v>
          </cell>
          <cell r="H3603" t="str">
            <v>Marcela Lopez Munoz</v>
          </cell>
          <cell r="I3603"/>
          <cell r="J3603" t="str">
            <v>JOSE ANTONIO</v>
          </cell>
          <cell r="K3603" t="str">
            <v>REYES</v>
          </cell>
          <cell r="L3603" t="str">
            <v>ROJAS</v>
          </cell>
          <cell r="M3603">
            <v>50000</v>
          </cell>
          <cell r="N3603">
            <v>1.44</v>
          </cell>
          <cell r="O3603" t="str">
            <v>SEMANAL</v>
          </cell>
          <cell r="P3603">
            <v>40603</v>
          </cell>
        </row>
        <row r="3604">
          <cell r="B3604">
            <v>3722</v>
          </cell>
          <cell r="C3604"/>
          <cell r="D3604" t="str">
            <v>C</v>
          </cell>
          <cell r="E3604" t="str">
            <v>LIQUIDADO</v>
          </cell>
          <cell r="F3604"/>
          <cell r="G3604" t="str">
            <v>PERSONAL</v>
          </cell>
          <cell r="H3604" t="str">
            <v>Marcela Lopez Munoz</v>
          </cell>
          <cell r="I3604"/>
          <cell r="J3604" t="str">
            <v>MIRIAM</v>
          </cell>
          <cell r="K3604" t="str">
            <v>NUNEZ</v>
          </cell>
          <cell r="L3604" t="str">
            <v>ZUNIGA</v>
          </cell>
          <cell r="M3604">
            <v>6000</v>
          </cell>
          <cell r="N3604">
            <v>2.2799999999999998</v>
          </cell>
          <cell r="O3604" t="str">
            <v>SEMANAL</v>
          </cell>
          <cell r="P3604">
            <v>40603</v>
          </cell>
        </row>
        <row r="3605">
          <cell r="B3605">
            <v>3723</v>
          </cell>
          <cell r="C3605"/>
          <cell r="D3605" t="str">
            <v>A</v>
          </cell>
          <cell r="E3605" t="str">
            <v>LIQUIDADO</v>
          </cell>
          <cell r="F3605"/>
          <cell r="G3605" t="str">
            <v>PERSONAL</v>
          </cell>
          <cell r="H3605" t="str">
            <v>Marcela Lopez Munoz</v>
          </cell>
          <cell r="I3605"/>
          <cell r="J3605" t="str">
            <v>ROSALBA</v>
          </cell>
          <cell r="K3605" t="str">
            <v>GOMEZ</v>
          </cell>
          <cell r="L3605" t="str">
            <v>RAMIREZ</v>
          </cell>
          <cell r="M3605">
            <v>10000</v>
          </cell>
          <cell r="N3605">
            <v>2.17</v>
          </cell>
          <cell r="O3605" t="str">
            <v>SEMANAL</v>
          </cell>
          <cell r="P3605">
            <v>40603</v>
          </cell>
        </row>
        <row r="3606">
          <cell r="B3606">
            <v>3724</v>
          </cell>
          <cell r="C3606"/>
          <cell r="D3606" t="str">
            <v>A</v>
          </cell>
          <cell r="E3606" t="str">
            <v>LIQUIDADO</v>
          </cell>
          <cell r="F3606"/>
          <cell r="G3606" t="str">
            <v>SOLIDARIO</v>
          </cell>
          <cell r="H3606" t="str">
            <v>Monica Flores Mendoza (colima)</v>
          </cell>
          <cell r="I3606"/>
          <cell r="J3606" t="str">
            <v>VEINTICUATRO</v>
          </cell>
          <cell r="K3606"/>
          <cell r="L3606"/>
          <cell r="M3606">
            <v>8000</v>
          </cell>
          <cell r="N3606">
            <v>4.4000000000000004</v>
          </cell>
          <cell r="O3606" t="str">
            <v>CATORCENAL</v>
          </cell>
          <cell r="P3606">
            <v>40603</v>
          </cell>
        </row>
        <row r="3607">
          <cell r="B3607">
            <v>3725</v>
          </cell>
          <cell r="C3607"/>
          <cell r="D3607" t="str">
            <v>D</v>
          </cell>
          <cell r="E3607" t="str">
            <v>LIQUIDADO</v>
          </cell>
          <cell r="F3607"/>
          <cell r="G3607" t="str">
            <v>SOLIDARIO</v>
          </cell>
          <cell r="H3607" t="str">
            <v>Monica Flores Mendoza (colima)</v>
          </cell>
          <cell r="I3607"/>
          <cell r="J3607" t="str">
            <v>VEINTE</v>
          </cell>
          <cell r="K3607"/>
          <cell r="L3607"/>
          <cell r="M3607">
            <v>12000</v>
          </cell>
          <cell r="N3607">
            <v>4.1399999999999997</v>
          </cell>
          <cell r="O3607" t="str">
            <v>CATORCENAL</v>
          </cell>
          <cell r="P3607">
            <v>40603</v>
          </cell>
        </row>
        <row r="3608">
          <cell r="B3608">
            <v>3726</v>
          </cell>
          <cell r="C3608"/>
          <cell r="D3608" t="str">
            <v>D</v>
          </cell>
          <cell r="E3608" t="str">
            <v>LIQUIDADO</v>
          </cell>
          <cell r="F3608"/>
          <cell r="G3608" t="str">
            <v>SOLIDARIO</v>
          </cell>
          <cell r="H3608" t="str">
            <v>Monica Flores Mendoza (colima)</v>
          </cell>
          <cell r="I3608"/>
          <cell r="J3608" t="str">
            <v>QUINCE</v>
          </cell>
          <cell r="K3608"/>
          <cell r="L3608"/>
          <cell r="M3608">
            <v>12000</v>
          </cell>
          <cell r="N3608">
            <v>4.1399999999999997</v>
          </cell>
          <cell r="O3608" t="str">
            <v>CATORCENAL</v>
          </cell>
          <cell r="P3608">
            <v>40603</v>
          </cell>
        </row>
        <row r="3609">
          <cell r="B3609">
            <v>3727</v>
          </cell>
          <cell r="C3609"/>
          <cell r="D3609" t="str">
            <v>B</v>
          </cell>
          <cell r="E3609" t="str">
            <v>LIQUIDADO</v>
          </cell>
          <cell r="F3609"/>
          <cell r="G3609" t="str">
            <v>PERSONAL</v>
          </cell>
          <cell r="H3609" t="str">
            <v>Angelica Tabares Lopez</v>
          </cell>
          <cell r="I3609"/>
          <cell r="J3609" t="str">
            <v>JOSE REYES</v>
          </cell>
          <cell r="K3609" t="str">
            <v>QUEVEDO</v>
          </cell>
          <cell r="L3609" t="str">
            <v>ROSALES</v>
          </cell>
          <cell r="M3609">
            <v>13000</v>
          </cell>
          <cell r="N3609">
            <v>2.08</v>
          </cell>
          <cell r="O3609" t="str">
            <v>SEMANAL</v>
          </cell>
          <cell r="P3609">
            <v>40603</v>
          </cell>
        </row>
        <row r="3610">
          <cell r="B3610">
            <v>3728</v>
          </cell>
          <cell r="C3610"/>
          <cell r="D3610" t="str">
            <v>D</v>
          </cell>
          <cell r="E3610" t="str">
            <v>LIQUIDADO</v>
          </cell>
          <cell r="F3610"/>
          <cell r="G3610" t="str">
            <v>PERSONAL</v>
          </cell>
          <cell r="H3610" t="str">
            <v>Administracion</v>
          </cell>
          <cell r="I3610"/>
          <cell r="J3610" t="str">
            <v>GERARDO ALEJANDRO</v>
          </cell>
          <cell r="K3610" t="str">
            <v>ZUBIRAN</v>
          </cell>
          <cell r="L3610" t="str">
            <v>GONZALEZ</v>
          </cell>
          <cell r="M3610">
            <v>60000</v>
          </cell>
          <cell r="N3610">
            <v>0.96099999999999997</v>
          </cell>
          <cell r="O3610" t="str">
            <v>CATORCENAL</v>
          </cell>
          <cell r="P3610">
            <v>40604</v>
          </cell>
        </row>
        <row r="3611">
          <cell r="B3611">
            <v>3729</v>
          </cell>
          <cell r="C3611"/>
          <cell r="D3611" t="str">
            <v>D</v>
          </cell>
          <cell r="E3611" t="str">
            <v>LIQUIDADO</v>
          </cell>
          <cell r="F3611"/>
          <cell r="G3611" t="str">
            <v>PERSONAL</v>
          </cell>
          <cell r="H3611" t="str">
            <v>Marcela Lopez Munoz</v>
          </cell>
          <cell r="I3611"/>
          <cell r="J3611" t="str">
            <v>VICTORIA</v>
          </cell>
          <cell r="K3611" t="str">
            <v>SALGADO</v>
          </cell>
          <cell r="L3611" t="str">
            <v>MARTINEZ</v>
          </cell>
          <cell r="M3611">
            <v>8000</v>
          </cell>
          <cell r="N3611">
            <v>2.21</v>
          </cell>
          <cell r="O3611" t="str">
            <v>SEMANAL</v>
          </cell>
          <cell r="P3611">
            <v>40604</v>
          </cell>
        </row>
        <row r="3612">
          <cell r="B3612">
            <v>3730</v>
          </cell>
          <cell r="C3612"/>
          <cell r="D3612" t="str">
            <v>B</v>
          </cell>
          <cell r="E3612" t="str">
            <v>LIQUIDADO</v>
          </cell>
          <cell r="F3612"/>
          <cell r="G3612" t="str">
            <v>PERSONAL</v>
          </cell>
          <cell r="H3612" t="str">
            <v>Marcela Lopez Munoz</v>
          </cell>
          <cell r="I3612"/>
          <cell r="J3612" t="str">
            <v>ALICIA TRINIDAD</v>
          </cell>
          <cell r="K3612" t="str">
            <v>ESCARELA</v>
          </cell>
          <cell r="L3612" t="str">
            <v>RIOVALLE</v>
          </cell>
          <cell r="M3612">
            <v>17000</v>
          </cell>
          <cell r="N3612">
            <v>2.04</v>
          </cell>
          <cell r="O3612" t="str">
            <v>SEMANAL</v>
          </cell>
          <cell r="P3612">
            <v>40604</v>
          </cell>
        </row>
        <row r="3613">
          <cell r="B3613">
            <v>3731</v>
          </cell>
          <cell r="C3613"/>
          <cell r="D3613" t="str">
            <v>D</v>
          </cell>
          <cell r="E3613" t="str">
            <v>LIQUIDADO</v>
          </cell>
          <cell r="F3613"/>
          <cell r="G3613" t="str">
            <v>PERSONAL</v>
          </cell>
          <cell r="H3613" t="str">
            <v>Josefina Ochoa</v>
          </cell>
          <cell r="I3613"/>
          <cell r="J3613" t="str">
            <v>AGUSTIN MANUEL</v>
          </cell>
          <cell r="K3613" t="str">
            <v>QUIROZ</v>
          </cell>
          <cell r="L3613" t="str">
            <v>SANTOYO</v>
          </cell>
          <cell r="M3613">
            <v>20000</v>
          </cell>
          <cell r="N3613">
            <v>2.02</v>
          </cell>
          <cell r="O3613" t="str">
            <v>SEMANAL</v>
          </cell>
          <cell r="P3613">
            <v>40604</v>
          </cell>
        </row>
        <row r="3614">
          <cell r="B3614">
            <v>3732</v>
          </cell>
          <cell r="C3614"/>
          <cell r="D3614" t="str">
            <v>A</v>
          </cell>
          <cell r="E3614" t="str">
            <v>LIQUIDADO</v>
          </cell>
          <cell r="F3614"/>
          <cell r="G3614" t="str">
            <v>PERSONAL</v>
          </cell>
          <cell r="H3614" t="str">
            <v>Marcela Lopez Munoz</v>
          </cell>
          <cell r="I3614"/>
          <cell r="J3614" t="str">
            <v>EFRAIN</v>
          </cell>
          <cell r="K3614" t="str">
            <v>MARTINEZ</v>
          </cell>
          <cell r="L3614" t="str">
            <v>NAVARRO</v>
          </cell>
          <cell r="M3614">
            <v>8000</v>
          </cell>
          <cell r="N3614">
            <v>2.21</v>
          </cell>
          <cell r="O3614" t="str">
            <v>SEMANAL</v>
          </cell>
          <cell r="P3614">
            <v>40604</v>
          </cell>
        </row>
        <row r="3615">
          <cell r="B3615">
            <v>3733</v>
          </cell>
          <cell r="C3615"/>
          <cell r="D3615" t="str">
            <v>D</v>
          </cell>
          <cell r="E3615" t="str">
            <v>COBRANZA EXTERNA</v>
          </cell>
          <cell r="F3615"/>
          <cell r="G3615" t="str">
            <v>SOLIDARIO</v>
          </cell>
          <cell r="H3615" t="str">
            <v>Monica Flores Mendoza (colima)</v>
          </cell>
          <cell r="I3615"/>
          <cell r="J3615" t="str">
            <v>TRES</v>
          </cell>
          <cell r="K3615"/>
          <cell r="L3615"/>
          <cell r="M3615">
            <v>12000</v>
          </cell>
          <cell r="N3615">
            <v>4.1399999999999997</v>
          </cell>
          <cell r="O3615" t="str">
            <v>CATORCENAL</v>
          </cell>
          <cell r="P3615">
            <v>40604</v>
          </cell>
        </row>
        <row r="3616">
          <cell r="B3616">
            <v>3734</v>
          </cell>
          <cell r="C3616"/>
          <cell r="D3616" t="str">
            <v>D</v>
          </cell>
          <cell r="E3616" t="str">
            <v>COBRANZA EXTERNA</v>
          </cell>
          <cell r="F3616"/>
          <cell r="G3616" t="str">
            <v>SOLIDARIO</v>
          </cell>
          <cell r="H3616" t="str">
            <v>Monica Flores Mendoza (colima)</v>
          </cell>
          <cell r="I3616"/>
          <cell r="J3616" t="str">
            <v>DIECIOCHO</v>
          </cell>
          <cell r="K3616"/>
          <cell r="L3616"/>
          <cell r="M3616">
            <v>15000</v>
          </cell>
          <cell r="N3616">
            <v>4.13</v>
          </cell>
          <cell r="O3616" t="str">
            <v>CATORCENAL</v>
          </cell>
          <cell r="P3616">
            <v>40577</v>
          </cell>
        </row>
        <row r="3617">
          <cell r="B3617">
            <v>3735</v>
          </cell>
          <cell r="C3617"/>
          <cell r="D3617" t="str">
            <v>D</v>
          </cell>
          <cell r="E3617" t="str">
            <v>LIQUIDADO</v>
          </cell>
          <cell r="F3617"/>
          <cell r="G3617" t="str">
            <v>PERSONAL</v>
          </cell>
          <cell r="H3617" t="str">
            <v>Monica Flores Mendoza (colima)</v>
          </cell>
          <cell r="I3617"/>
          <cell r="J3617" t="str">
            <v>MARIA ISIDORA</v>
          </cell>
          <cell r="K3617" t="str">
            <v>ABREU</v>
          </cell>
          <cell r="L3617" t="str">
            <v>TRUJILLO</v>
          </cell>
          <cell r="M3617">
            <v>11000</v>
          </cell>
          <cell r="N3617">
            <v>2.09</v>
          </cell>
          <cell r="O3617" t="str">
            <v>SEMANAL</v>
          </cell>
          <cell r="P3617">
            <v>40604</v>
          </cell>
        </row>
        <row r="3618">
          <cell r="B3618">
            <v>3736</v>
          </cell>
          <cell r="C3618"/>
          <cell r="D3618" t="str">
            <v>D</v>
          </cell>
          <cell r="E3618" t="str">
            <v>COBRANZA EXTERNA</v>
          </cell>
          <cell r="F3618"/>
          <cell r="G3618" t="str">
            <v>PERSONAL</v>
          </cell>
          <cell r="H3618" t="str">
            <v>Josefina Ochoa</v>
          </cell>
          <cell r="I3618"/>
          <cell r="J3618" t="str">
            <v>MARIA ESTHER</v>
          </cell>
          <cell r="K3618" t="str">
            <v>ABREU</v>
          </cell>
          <cell r="L3618" t="str">
            <v>ARELLANO</v>
          </cell>
          <cell r="M3618">
            <v>9000</v>
          </cell>
          <cell r="N3618">
            <v>2.19</v>
          </cell>
          <cell r="O3618" t="str">
            <v>SEMANAL</v>
          </cell>
          <cell r="P3618">
            <v>40605</v>
          </cell>
        </row>
        <row r="3619">
          <cell r="B3619">
            <v>3737</v>
          </cell>
          <cell r="C3619"/>
          <cell r="D3619" t="str">
            <v>D</v>
          </cell>
          <cell r="E3619" t="str">
            <v>COBRANZA EXTERNA</v>
          </cell>
          <cell r="F3619"/>
          <cell r="G3619" t="str">
            <v>PERSONAL</v>
          </cell>
          <cell r="H3619" t="str">
            <v>Marcela Lopez Munoz</v>
          </cell>
          <cell r="I3619"/>
          <cell r="J3619" t="str">
            <v>PETRONILA</v>
          </cell>
          <cell r="K3619" t="str">
            <v>SANTIAGO</v>
          </cell>
          <cell r="L3619" t="str">
            <v>CERAS</v>
          </cell>
          <cell r="M3619">
            <v>7000</v>
          </cell>
          <cell r="N3619">
            <v>2.25</v>
          </cell>
          <cell r="O3619" t="str">
            <v>SEMANAL</v>
          </cell>
          <cell r="P3619">
            <v>40605</v>
          </cell>
        </row>
        <row r="3620">
          <cell r="B3620">
            <v>3738</v>
          </cell>
          <cell r="C3620"/>
          <cell r="D3620" t="str">
            <v>D</v>
          </cell>
          <cell r="E3620" t="str">
            <v>LIQUIDADO</v>
          </cell>
          <cell r="F3620"/>
          <cell r="G3620" t="str">
            <v>PERSONAL</v>
          </cell>
          <cell r="H3620" t="str">
            <v>Marcela Lopez Munoz</v>
          </cell>
          <cell r="I3620"/>
          <cell r="J3620" t="str">
            <v>ESTER</v>
          </cell>
          <cell r="K3620" t="str">
            <v>RAMIREZ</v>
          </cell>
          <cell r="L3620" t="str">
            <v>RAMIREZ</v>
          </cell>
          <cell r="M3620">
            <v>6000</v>
          </cell>
          <cell r="N3620">
            <v>2.2799999999999998</v>
          </cell>
          <cell r="O3620" t="str">
            <v>SEMANAL</v>
          </cell>
          <cell r="P3620">
            <v>40605</v>
          </cell>
        </row>
        <row r="3621">
          <cell r="B3621">
            <v>3739</v>
          </cell>
          <cell r="C3621"/>
          <cell r="D3621" t="str">
            <v>C</v>
          </cell>
          <cell r="E3621" t="str">
            <v>LIQUIDADO</v>
          </cell>
          <cell r="F3621"/>
          <cell r="G3621" t="str">
            <v>PERSONAL</v>
          </cell>
          <cell r="H3621" t="str">
            <v>Marcela Lopez Munoz</v>
          </cell>
          <cell r="I3621"/>
          <cell r="J3621" t="str">
            <v>CARLOS</v>
          </cell>
          <cell r="K3621" t="str">
            <v>MATA</v>
          </cell>
          <cell r="L3621" t="str">
            <v>ALCALA</v>
          </cell>
          <cell r="M3621">
            <v>12000</v>
          </cell>
          <cell r="N3621">
            <v>2.08</v>
          </cell>
          <cell r="O3621" t="str">
            <v>SEMANAL</v>
          </cell>
          <cell r="P3621">
            <v>40605</v>
          </cell>
        </row>
        <row r="3622">
          <cell r="B3622">
            <v>3740</v>
          </cell>
          <cell r="C3622"/>
          <cell r="D3622" t="str">
            <v>B</v>
          </cell>
          <cell r="E3622" t="str">
            <v>LIQUIDADO</v>
          </cell>
          <cell r="F3622"/>
          <cell r="G3622" t="str">
            <v>PERSONAL</v>
          </cell>
          <cell r="H3622" t="str">
            <v>Marcela Lopez Munoz</v>
          </cell>
          <cell r="I3622"/>
          <cell r="J3622" t="str">
            <v>ROCIO GUADALUPE</v>
          </cell>
          <cell r="K3622" t="str">
            <v>AGUILAR</v>
          </cell>
          <cell r="L3622" t="str">
            <v>RODRIGUEZ</v>
          </cell>
          <cell r="M3622">
            <v>19000</v>
          </cell>
          <cell r="N3622">
            <v>1.78</v>
          </cell>
          <cell r="O3622" t="str">
            <v>SEMANAL</v>
          </cell>
          <cell r="P3622">
            <v>40605</v>
          </cell>
        </row>
        <row r="3623">
          <cell r="B3623">
            <v>3741</v>
          </cell>
          <cell r="C3623"/>
          <cell r="D3623" t="str">
            <v>D</v>
          </cell>
          <cell r="E3623" t="str">
            <v>COBRANZA EXTERNA</v>
          </cell>
          <cell r="F3623"/>
          <cell r="G3623" t="str">
            <v>PERSONAL</v>
          </cell>
          <cell r="H3623" t="str">
            <v>Marcela Lopez Munoz</v>
          </cell>
          <cell r="I3623"/>
          <cell r="J3623" t="str">
            <v>JUAN LUIS</v>
          </cell>
          <cell r="K3623" t="str">
            <v>OLGUIN</v>
          </cell>
          <cell r="L3623" t="str">
            <v>HERNANDEZ</v>
          </cell>
          <cell r="M3623">
            <v>5000</v>
          </cell>
          <cell r="N3623">
            <v>4.68</v>
          </cell>
          <cell r="O3623" t="str">
            <v>CATORCENAL</v>
          </cell>
          <cell r="P3623">
            <v>40605</v>
          </cell>
        </row>
        <row r="3624">
          <cell r="B3624">
            <v>3742</v>
          </cell>
          <cell r="C3624"/>
          <cell r="D3624" t="str">
            <v>D</v>
          </cell>
          <cell r="E3624" t="str">
            <v>LIQUIDADO</v>
          </cell>
          <cell r="F3624"/>
          <cell r="G3624" t="str">
            <v>SOLIDARIO</v>
          </cell>
          <cell r="H3624" t="str">
            <v>Monica Flores Mendoza (colima)</v>
          </cell>
          <cell r="I3624"/>
          <cell r="J3624" t="str">
            <v>SIETE</v>
          </cell>
          <cell r="K3624"/>
          <cell r="L3624"/>
          <cell r="M3624">
            <v>15000</v>
          </cell>
          <cell r="N3624">
            <v>4.13</v>
          </cell>
          <cell r="O3624" t="str">
            <v>CATORCENAL</v>
          </cell>
          <cell r="P3624">
            <v>40609</v>
          </cell>
        </row>
        <row r="3625">
          <cell r="B3625">
            <v>3744</v>
          </cell>
          <cell r="C3625"/>
          <cell r="D3625" t="str">
            <v>D</v>
          </cell>
          <cell r="E3625" t="str">
            <v>LIQUIDADO</v>
          </cell>
          <cell r="F3625"/>
          <cell r="G3625" t="str">
            <v>PERSONAL</v>
          </cell>
          <cell r="H3625" t="str">
            <v>Monica Flores Mendoza (colima)</v>
          </cell>
          <cell r="I3625"/>
          <cell r="J3625" t="str">
            <v>JANET</v>
          </cell>
          <cell r="K3625" t="str">
            <v>SALAZAR</v>
          </cell>
          <cell r="L3625" t="str">
            <v>DURAN</v>
          </cell>
          <cell r="M3625">
            <v>3000</v>
          </cell>
          <cell r="N3625">
            <v>2.59</v>
          </cell>
          <cell r="O3625" t="str">
            <v>SEMANAL</v>
          </cell>
          <cell r="P3625">
            <v>40605</v>
          </cell>
        </row>
        <row r="3626">
          <cell r="B3626">
            <v>3745</v>
          </cell>
          <cell r="C3626"/>
          <cell r="D3626" t="str">
            <v>D</v>
          </cell>
          <cell r="E3626" t="str">
            <v>LIQUIDADO</v>
          </cell>
          <cell r="F3626"/>
          <cell r="G3626" t="str">
            <v>PERSONAL</v>
          </cell>
          <cell r="H3626" t="str">
            <v>Victoria Garcia Mejia</v>
          </cell>
          <cell r="I3626"/>
          <cell r="J3626" t="str">
            <v>SILVIA</v>
          </cell>
          <cell r="K3626" t="str">
            <v>MELITON</v>
          </cell>
          <cell r="L3626" t="str">
            <v>SILVA</v>
          </cell>
          <cell r="M3626">
            <v>5000</v>
          </cell>
          <cell r="N3626">
            <v>2.35</v>
          </cell>
          <cell r="O3626" t="str">
            <v>SEMANAL</v>
          </cell>
          <cell r="P3626">
            <v>40605</v>
          </cell>
        </row>
        <row r="3627">
          <cell r="B3627">
            <v>3746</v>
          </cell>
          <cell r="C3627"/>
          <cell r="D3627" t="str">
            <v>B</v>
          </cell>
          <cell r="E3627" t="str">
            <v>LIQUIDADO</v>
          </cell>
          <cell r="F3627"/>
          <cell r="G3627" t="str">
            <v>PERSONAL</v>
          </cell>
          <cell r="H3627" t="str">
            <v>Josefina Ochoa</v>
          </cell>
          <cell r="I3627"/>
          <cell r="J3627" t="str">
            <v>GUADALUPE</v>
          </cell>
          <cell r="K3627" t="str">
            <v>DE LA CRUZ</v>
          </cell>
          <cell r="L3627" t="str">
            <v>CRISTOBAL</v>
          </cell>
          <cell r="M3627">
            <v>5000</v>
          </cell>
          <cell r="N3627">
            <v>2.35</v>
          </cell>
          <cell r="O3627" t="str">
            <v>SEMANAL</v>
          </cell>
          <cell r="P3627">
            <v>40606</v>
          </cell>
        </row>
        <row r="3628">
          <cell r="B3628">
            <v>3747</v>
          </cell>
          <cell r="C3628"/>
          <cell r="D3628" t="str">
            <v>C</v>
          </cell>
          <cell r="E3628" t="str">
            <v>LIQUIDADO</v>
          </cell>
          <cell r="F3628"/>
          <cell r="G3628" t="str">
            <v>PERSONAL</v>
          </cell>
          <cell r="H3628" t="str">
            <v>Marcela Lopez Munoz</v>
          </cell>
          <cell r="I3628"/>
          <cell r="J3628" t="str">
            <v>NORMA LAURA</v>
          </cell>
          <cell r="K3628" t="str">
            <v>MARTINEZ</v>
          </cell>
          <cell r="L3628" t="str">
            <v>PUENTES</v>
          </cell>
          <cell r="M3628">
            <v>10000</v>
          </cell>
          <cell r="N3628">
            <v>2.17</v>
          </cell>
          <cell r="O3628" t="str">
            <v>SEMANAL</v>
          </cell>
          <cell r="P3628">
            <v>40606</v>
          </cell>
        </row>
        <row r="3629">
          <cell r="B3629">
            <v>3749</v>
          </cell>
          <cell r="C3629"/>
          <cell r="D3629" t="str">
            <v>B</v>
          </cell>
          <cell r="E3629" t="str">
            <v>LIQUIDADO</v>
          </cell>
          <cell r="F3629"/>
          <cell r="G3629" t="str">
            <v>PERSONAL</v>
          </cell>
          <cell r="H3629" t="str">
            <v>Marcela Lopez Munoz</v>
          </cell>
          <cell r="I3629"/>
          <cell r="J3629" t="str">
            <v>NANCY NALLELY</v>
          </cell>
          <cell r="K3629" t="str">
            <v>ORTIZ</v>
          </cell>
          <cell r="L3629" t="str">
            <v>HERNANDEZ</v>
          </cell>
          <cell r="M3629">
            <v>8000</v>
          </cell>
          <cell r="N3629">
            <v>2.21</v>
          </cell>
          <cell r="O3629" t="str">
            <v>SEMANAL</v>
          </cell>
          <cell r="P3629">
            <v>40606</v>
          </cell>
        </row>
        <row r="3630">
          <cell r="B3630">
            <v>3750</v>
          </cell>
          <cell r="C3630"/>
          <cell r="D3630" t="str">
            <v>C</v>
          </cell>
          <cell r="E3630" t="str">
            <v>LIQUIDADO</v>
          </cell>
          <cell r="F3630"/>
          <cell r="G3630" t="str">
            <v>PERSONAL</v>
          </cell>
          <cell r="H3630" t="str">
            <v>Marcela Lopez Munoz</v>
          </cell>
          <cell r="I3630"/>
          <cell r="J3630" t="str">
            <v>NORMA</v>
          </cell>
          <cell r="K3630" t="str">
            <v>GONZALEZ</v>
          </cell>
          <cell r="L3630" t="str">
            <v>CRUZ</v>
          </cell>
          <cell r="M3630">
            <v>3000</v>
          </cell>
          <cell r="N3630">
            <v>2.59</v>
          </cell>
          <cell r="O3630" t="str">
            <v>SEMANAL</v>
          </cell>
          <cell r="P3630">
            <v>40606</v>
          </cell>
        </row>
        <row r="3631">
          <cell r="B3631">
            <v>3751</v>
          </cell>
          <cell r="C3631"/>
          <cell r="D3631" t="str">
            <v>D</v>
          </cell>
          <cell r="E3631" t="str">
            <v>COBRANZA EXTERNA</v>
          </cell>
          <cell r="F3631"/>
          <cell r="G3631" t="str">
            <v>PERSONAL</v>
          </cell>
          <cell r="H3631" t="str">
            <v>Monica Flores Mendoza (colima)</v>
          </cell>
          <cell r="I3631"/>
          <cell r="J3631" t="str">
            <v>MA ANGELA</v>
          </cell>
          <cell r="K3631" t="str">
            <v>AYALA</v>
          </cell>
          <cell r="L3631" t="str">
            <v>RODRIGUEZ</v>
          </cell>
          <cell r="M3631">
            <v>6000</v>
          </cell>
          <cell r="N3631">
            <v>2.2799999999999998</v>
          </cell>
          <cell r="O3631" t="str">
            <v>SEMANAL</v>
          </cell>
          <cell r="P3631">
            <v>40606</v>
          </cell>
        </row>
        <row r="3632">
          <cell r="B3632">
            <v>3752</v>
          </cell>
          <cell r="C3632"/>
          <cell r="D3632" t="str">
            <v>D</v>
          </cell>
          <cell r="E3632" t="str">
            <v>LIQUIDADO</v>
          </cell>
          <cell r="F3632"/>
          <cell r="G3632" t="str">
            <v>SOLIDARIO</v>
          </cell>
          <cell r="H3632" t="str">
            <v>Monica Flores Mendoza (colima)</v>
          </cell>
          <cell r="I3632"/>
          <cell r="J3632" t="str">
            <v>VEINTIUNO</v>
          </cell>
          <cell r="K3632"/>
          <cell r="L3632"/>
          <cell r="M3632">
            <v>15000</v>
          </cell>
          <cell r="N3632">
            <v>4.13</v>
          </cell>
          <cell r="O3632" t="str">
            <v>CATORCENAL</v>
          </cell>
          <cell r="P3632">
            <v>40606</v>
          </cell>
        </row>
        <row r="3633">
          <cell r="B3633">
            <v>3753</v>
          </cell>
          <cell r="C3633"/>
          <cell r="D3633" t="str">
            <v>D</v>
          </cell>
          <cell r="E3633" t="str">
            <v>LIQUIDADO</v>
          </cell>
          <cell r="F3633"/>
          <cell r="G3633" t="str">
            <v>SOLIDARIO</v>
          </cell>
          <cell r="H3633" t="str">
            <v>Monica Flores Mendoza (colima)</v>
          </cell>
          <cell r="I3633"/>
          <cell r="J3633" t="str">
            <v>VEINTICINCO</v>
          </cell>
          <cell r="K3633"/>
          <cell r="L3633"/>
          <cell r="M3633">
            <v>8000</v>
          </cell>
          <cell r="N3633">
            <v>4.4000000000000004</v>
          </cell>
          <cell r="O3633" t="str">
            <v>CATORCENAL</v>
          </cell>
          <cell r="P3633">
            <v>40606</v>
          </cell>
        </row>
        <row r="3634">
          <cell r="B3634">
            <v>3754</v>
          </cell>
          <cell r="C3634"/>
          <cell r="D3634" t="str">
            <v>C</v>
          </cell>
          <cell r="E3634" t="str">
            <v>LIQUIDADO</v>
          </cell>
          <cell r="F3634"/>
          <cell r="G3634" t="str">
            <v>PERSONAL</v>
          </cell>
          <cell r="H3634" t="str">
            <v>Josefina Ochoa</v>
          </cell>
          <cell r="I3634"/>
          <cell r="J3634" t="str">
            <v>IRMA</v>
          </cell>
          <cell r="K3634" t="str">
            <v>CRISOSTOMO</v>
          </cell>
          <cell r="L3634" t="str">
            <v>LARIOS</v>
          </cell>
          <cell r="M3634">
            <v>3000</v>
          </cell>
          <cell r="N3634">
            <v>2.59</v>
          </cell>
          <cell r="O3634" t="str">
            <v>SEMANAL</v>
          </cell>
          <cell r="P3634">
            <v>40609</v>
          </cell>
        </row>
        <row r="3635">
          <cell r="B3635">
            <v>3755</v>
          </cell>
          <cell r="C3635"/>
          <cell r="D3635" t="str">
            <v>C</v>
          </cell>
          <cell r="E3635" t="str">
            <v>LIQUIDADO</v>
          </cell>
          <cell r="F3635"/>
          <cell r="G3635" t="str">
            <v>PERSONAL</v>
          </cell>
          <cell r="H3635" t="str">
            <v>Marcela Lopez Munoz</v>
          </cell>
          <cell r="I3635"/>
          <cell r="J3635" t="str">
            <v>MARIA SOFIA</v>
          </cell>
          <cell r="K3635" t="str">
            <v>ORTEGA</v>
          </cell>
          <cell r="L3635" t="str">
            <v>SOTO</v>
          </cell>
          <cell r="M3635">
            <v>3000</v>
          </cell>
          <cell r="N3635">
            <v>2.59</v>
          </cell>
          <cell r="O3635" t="str">
            <v>SEMANAL</v>
          </cell>
          <cell r="P3635">
            <v>40609</v>
          </cell>
        </row>
        <row r="3636">
          <cell r="B3636">
            <v>3756</v>
          </cell>
          <cell r="C3636"/>
          <cell r="D3636" t="str">
            <v>B</v>
          </cell>
          <cell r="E3636" t="str">
            <v>LIQUIDADO</v>
          </cell>
          <cell r="F3636"/>
          <cell r="G3636" t="str">
            <v>PERSONAL</v>
          </cell>
          <cell r="H3636" t="str">
            <v>Administracion</v>
          </cell>
          <cell r="I3636"/>
          <cell r="J3636" t="str">
            <v>ERNESTINA</v>
          </cell>
          <cell r="K3636" t="str">
            <v>PINEDA</v>
          </cell>
          <cell r="L3636" t="str">
            <v>JIMAREZ</v>
          </cell>
          <cell r="M3636">
            <v>7000</v>
          </cell>
          <cell r="N3636">
            <v>2.23</v>
          </cell>
          <cell r="O3636" t="str">
            <v>SEMANAL</v>
          </cell>
          <cell r="P3636">
            <v>40609</v>
          </cell>
        </row>
        <row r="3637">
          <cell r="B3637">
            <v>3757</v>
          </cell>
          <cell r="C3637"/>
          <cell r="D3637" t="str">
            <v>A</v>
          </cell>
          <cell r="E3637" t="str">
            <v>LIQUIDADO</v>
          </cell>
          <cell r="F3637"/>
          <cell r="G3637" t="str">
            <v>PERSONAL</v>
          </cell>
          <cell r="H3637" t="str">
            <v>Angelica Tabares Lopez</v>
          </cell>
          <cell r="I3637"/>
          <cell r="J3637" t="str">
            <v>MIRNA</v>
          </cell>
          <cell r="K3637" t="str">
            <v>GONZALEZ</v>
          </cell>
          <cell r="L3637" t="str">
            <v>GARCIA</v>
          </cell>
          <cell r="M3637">
            <v>5000</v>
          </cell>
          <cell r="N3637">
            <v>4.68</v>
          </cell>
          <cell r="O3637" t="str">
            <v>CATORCENAL</v>
          </cell>
          <cell r="P3637">
            <v>40609</v>
          </cell>
        </row>
        <row r="3638">
          <cell r="B3638">
            <v>3758</v>
          </cell>
          <cell r="C3638"/>
          <cell r="D3638" t="str">
            <v>D</v>
          </cell>
          <cell r="E3638" t="str">
            <v>INCOBRABLE</v>
          </cell>
          <cell r="F3638"/>
          <cell r="G3638" t="str">
            <v>SOLIDARIO</v>
          </cell>
          <cell r="H3638" t="str">
            <v>Monica Flores Mendoza (colima)</v>
          </cell>
          <cell r="I3638"/>
          <cell r="J3638" t="str">
            <v>ONCE</v>
          </cell>
          <cell r="K3638"/>
          <cell r="L3638"/>
          <cell r="M3638">
            <v>15000</v>
          </cell>
          <cell r="N3638">
            <v>4.13</v>
          </cell>
          <cell r="O3638" t="str">
            <v>CATORCENAL</v>
          </cell>
          <cell r="P3638">
            <v>40609</v>
          </cell>
        </row>
        <row r="3639">
          <cell r="B3639">
            <v>3759</v>
          </cell>
          <cell r="C3639"/>
          <cell r="D3639" t="str">
            <v>D</v>
          </cell>
          <cell r="E3639" t="str">
            <v>INCOBRABLE</v>
          </cell>
          <cell r="F3639"/>
          <cell r="G3639" t="str">
            <v>SOLIDARIO</v>
          </cell>
          <cell r="H3639" t="str">
            <v>Monica Flores Mendoza (colima)</v>
          </cell>
          <cell r="I3639"/>
          <cell r="J3639" t="str">
            <v>OCHO</v>
          </cell>
          <cell r="K3639"/>
          <cell r="L3639"/>
          <cell r="M3639">
            <v>18000</v>
          </cell>
          <cell r="N3639">
            <v>4.0599999999999996</v>
          </cell>
          <cell r="O3639" t="str">
            <v>CATORCENAL</v>
          </cell>
          <cell r="P3639">
            <v>40609</v>
          </cell>
        </row>
        <row r="3640">
          <cell r="B3640">
            <v>3760</v>
          </cell>
          <cell r="C3640"/>
          <cell r="D3640" t="str">
            <v>D</v>
          </cell>
          <cell r="E3640" t="str">
            <v>LIQUIDADO</v>
          </cell>
          <cell r="F3640"/>
          <cell r="G3640" t="str">
            <v>PERSONAL</v>
          </cell>
          <cell r="H3640" t="str">
            <v>Josefina Ochoa</v>
          </cell>
          <cell r="I3640"/>
          <cell r="J3640" t="str">
            <v>MERCEDES</v>
          </cell>
          <cell r="K3640" t="str">
            <v>PERALTA</v>
          </cell>
          <cell r="L3640" t="str">
            <v>DUARTE</v>
          </cell>
          <cell r="M3640">
            <v>6000</v>
          </cell>
          <cell r="N3640">
            <v>2.2799999999999998</v>
          </cell>
          <cell r="O3640" t="str">
            <v>SEMANAL</v>
          </cell>
          <cell r="P3640">
            <v>40610</v>
          </cell>
        </row>
        <row r="3641">
          <cell r="B3641">
            <v>3761</v>
          </cell>
          <cell r="C3641"/>
          <cell r="D3641" t="str">
            <v>D</v>
          </cell>
          <cell r="E3641" t="str">
            <v>LIQUIDADO</v>
          </cell>
          <cell r="F3641"/>
          <cell r="G3641" t="str">
            <v>PERSONAL</v>
          </cell>
          <cell r="H3641" t="str">
            <v>Josefina Ochoa</v>
          </cell>
          <cell r="I3641"/>
          <cell r="J3641" t="str">
            <v>MARIA ISABEL</v>
          </cell>
          <cell r="K3641" t="str">
            <v>MARTINEZ</v>
          </cell>
          <cell r="L3641" t="str">
            <v>MENESES</v>
          </cell>
          <cell r="M3641">
            <v>3000</v>
          </cell>
          <cell r="N3641">
            <v>2.59</v>
          </cell>
          <cell r="O3641" t="str">
            <v>SEMANAL</v>
          </cell>
          <cell r="P3641">
            <v>40610</v>
          </cell>
        </row>
        <row r="3642">
          <cell r="B3642">
            <v>3762</v>
          </cell>
          <cell r="C3642"/>
          <cell r="D3642" t="str">
            <v>D</v>
          </cell>
          <cell r="E3642" t="str">
            <v>LIQUIDADO</v>
          </cell>
          <cell r="F3642"/>
          <cell r="G3642" t="str">
            <v>PERSONAL</v>
          </cell>
          <cell r="H3642" t="str">
            <v>Josefina Ochoa</v>
          </cell>
          <cell r="I3642"/>
          <cell r="J3642" t="str">
            <v>MARIA GUADALUPE</v>
          </cell>
          <cell r="K3642" t="str">
            <v>GERMAN</v>
          </cell>
          <cell r="L3642" t="str">
            <v>LUNA</v>
          </cell>
          <cell r="M3642">
            <v>5000</v>
          </cell>
          <cell r="N3642">
            <v>2.35</v>
          </cell>
          <cell r="O3642" t="str">
            <v>SEMANAL</v>
          </cell>
          <cell r="P3642">
            <v>40610</v>
          </cell>
        </row>
        <row r="3643">
          <cell r="B3643">
            <v>3763</v>
          </cell>
          <cell r="C3643"/>
          <cell r="D3643" t="str">
            <v>C</v>
          </cell>
          <cell r="E3643" t="str">
            <v>LIQUIDADO</v>
          </cell>
          <cell r="F3643"/>
          <cell r="G3643" t="str">
            <v>PERSONAL</v>
          </cell>
          <cell r="H3643" t="str">
            <v>Josefina Ochoa</v>
          </cell>
          <cell r="I3643"/>
          <cell r="J3643" t="str">
            <v>NANCY</v>
          </cell>
          <cell r="K3643" t="str">
            <v>FLORES</v>
          </cell>
          <cell r="L3643" t="str">
            <v>COBOS</v>
          </cell>
          <cell r="M3643">
            <v>3000</v>
          </cell>
          <cell r="N3643">
            <v>4.91</v>
          </cell>
          <cell r="O3643" t="str">
            <v>QUINCENAL</v>
          </cell>
          <cell r="P3643">
            <v>40610</v>
          </cell>
        </row>
        <row r="3644">
          <cell r="B3644">
            <v>3764</v>
          </cell>
          <cell r="C3644"/>
          <cell r="D3644" t="str">
            <v>B</v>
          </cell>
          <cell r="E3644" t="str">
            <v>LIQUIDADO</v>
          </cell>
          <cell r="F3644"/>
          <cell r="G3644" t="str">
            <v>PERSONAL</v>
          </cell>
          <cell r="H3644" t="str">
            <v>Josefina Ochoa</v>
          </cell>
          <cell r="I3644"/>
          <cell r="J3644" t="str">
            <v>AURORA DANIRA</v>
          </cell>
          <cell r="K3644" t="str">
            <v>HERNANDEZ</v>
          </cell>
          <cell r="L3644" t="str">
            <v>ACEITUNO</v>
          </cell>
          <cell r="M3644">
            <v>6000</v>
          </cell>
          <cell r="N3644">
            <v>2.2799999999999998</v>
          </cell>
          <cell r="O3644" t="str">
            <v>SEMANAL</v>
          </cell>
          <cell r="P3644">
            <v>40610</v>
          </cell>
        </row>
        <row r="3645">
          <cell r="B3645">
            <v>3765</v>
          </cell>
          <cell r="C3645"/>
          <cell r="D3645" t="str">
            <v>D</v>
          </cell>
          <cell r="E3645" t="str">
            <v>LIQUIDADO</v>
          </cell>
          <cell r="F3645"/>
          <cell r="G3645" t="str">
            <v>PERSONAL</v>
          </cell>
          <cell r="H3645" t="str">
            <v>Marcela Lopez Munoz</v>
          </cell>
          <cell r="I3645"/>
          <cell r="J3645" t="str">
            <v>Marco Antonio</v>
          </cell>
          <cell r="K3645" t="str">
            <v>Galvan</v>
          </cell>
          <cell r="L3645" t="str">
            <v>Reyes</v>
          </cell>
          <cell r="M3645">
            <v>4000</v>
          </cell>
          <cell r="N3645">
            <v>4.6100000000000003</v>
          </cell>
          <cell r="O3645" t="str">
            <v>QUINCENAL</v>
          </cell>
          <cell r="P3645">
            <v>40610</v>
          </cell>
        </row>
        <row r="3646">
          <cell r="B3646">
            <v>3766</v>
          </cell>
          <cell r="C3646"/>
          <cell r="D3646" t="str">
            <v>D</v>
          </cell>
          <cell r="E3646" t="str">
            <v>LIQUIDADO</v>
          </cell>
          <cell r="F3646"/>
          <cell r="G3646" t="str">
            <v>PERSONAL</v>
          </cell>
          <cell r="H3646" t="str">
            <v>Marcela Lopez Munoz</v>
          </cell>
          <cell r="I3646"/>
          <cell r="J3646" t="str">
            <v>ANA LILIA</v>
          </cell>
          <cell r="K3646" t="str">
            <v>TRUJILLO</v>
          </cell>
          <cell r="L3646" t="str">
            <v>PEREZ</v>
          </cell>
          <cell r="M3646">
            <v>10000</v>
          </cell>
          <cell r="N3646">
            <v>2.17</v>
          </cell>
          <cell r="O3646" t="str">
            <v>SEMANAL</v>
          </cell>
          <cell r="P3646">
            <v>40610</v>
          </cell>
        </row>
        <row r="3647">
          <cell r="B3647">
            <v>3767</v>
          </cell>
          <cell r="C3647"/>
          <cell r="D3647" t="str">
            <v>C</v>
          </cell>
          <cell r="E3647" t="str">
            <v>LIQUIDADO</v>
          </cell>
          <cell r="F3647"/>
          <cell r="G3647" t="str">
            <v>PERSONAL</v>
          </cell>
          <cell r="H3647" t="str">
            <v>Marcela Lopez Munoz</v>
          </cell>
          <cell r="I3647"/>
          <cell r="J3647" t="str">
            <v>MARIA MARTHA</v>
          </cell>
          <cell r="K3647" t="str">
            <v>JIMENEZ</v>
          </cell>
          <cell r="L3647" t="str">
            <v>FLORES</v>
          </cell>
          <cell r="M3647">
            <v>10000</v>
          </cell>
          <cell r="N3647">
            <v>2.17</v>
          </cell>
          <cell r="O3647" t="str">
            <v>SEMANAL</v>
          </cell>
          <cell r="P3647">
            <v>40610</v>
          </cell>
        </row>
        <row r="3648">
          <cell r="B3648">
            <v>3768</v>
          </cell>
          <cell r="C3648"/>
          <cell r="D3648" t="str">
            <v>D</v>
          </cell>
          <cell r="E3648" t="str">
            <v>COBRANZA EXTERNA</v>
          </cell>
          <cell r="F3648"/>
          <cell r="G3648" t="str">
            <v>PERSONAL</v>
          </cell>
          <cell r="H3648" t="str">
            <v>Marcela Lopez Munoz</v>
          </cell>
          <cell r="I3648"/>
          <cell r="J3648" t="str">
            <v>LETICIA</v>
          </cell>
          <cell r="K3648" t="str">
            <v>VICENTE</v>
          </cell>
          <cell r="L3648" t="str">
            <v>GASPAR</v>
          </cell>
          <cell r="M3648">
            <v>4500</v>
          </cell>
          <cell r="N3648">
            <v>2.38</v>
          </cell>
          <cell r="O3648" t="str">
            <v>SEMANAL</v>
          </cell>
          <cell r="P3648">
            <v>40610</v>
          </cell>
        </row>
        <row r="3649">
          <cell r="B3649">
            <v>3769</v>
          </cell>
          <cell r="C3649"/>
          <cell r="D3649" t="str">
            <v>B</v>
          </cell>
          <cell r="E3649" t="str">
            <v>LIQUIDADO</v>
          </cell>
          <cell r="F3649"/>
          <cell r="G3649" t="str">
            <v>PERSONAL</v>
          </cell>
          <cell r="H3649" t="str">
            <v>Josefina Ochoa</v>
          </cell>
          <cell r="I3649"/>
          <cell r="J3649" t="str">
            <v>OBDULIA</v>
          </cell>
          <cell r="K3649" t="str">
            <v>CHINO</v>
          </cell>
          <cell r="L3649" t="str">
            <v>APOLONIO</v>
          </cell>
          <cell r="M3649">
            <v>3000</v>
          </cell>
          <cell r="N3649">
            <v>2.59</v>
          </cell>
          <cell r="O3649" t="str">
            <v>SEMANAL</v>
          </cell>
          <cell r="P3649">
            <v>40610</v>
          </cell>
        </row>
        <row r="3650">
          <cell r="B3650">
            <v>3770</v>
          </cell>
          <cell r="C3650"/>
          <cell r="D3650" t="str">
            <v>C</v>
          </cell>
          <cell r="E3650" t="str">
            <v>LIQUIDADO</v>
          </cell>
          <cell r="F3650"/>
          <cell r="G3650" t="str">
            <v>PERSONAL</v>
          </cell>
          <cell r="H3650" t="str">
            <v>Marcela Lopez Munoz</v>
          </cell>
          <cell r="I3650"/>
          <cell r="J3650" t="str">
            <v>ESTHER</v>
          </cell>
          <cell r="K3650" t="str">
            <v>FLORES</v>
          </cell>
          <cell r="L3650" t="str">
            <v>CORTES</v>
          </cell>
          <cell r="M3650">
            <v>9000</v>
          </cell>
          <cell r="N3650">
            <v>2.19</v>
          </cell>
          <cell r="O3650" t="str">
            <v>SEMANAL</v>
          </cell>
          <cell r="P3650">
            <v>40610</v>
          </cell>
        </row>
        <row r="3651">
          <cell r="B3651">
            <v>3771</v>
          </cell>
          <cell r="C3651"/>
          <cell r="D3651" t="str">
            <v>C</v>
          </cell>
          <cell r="E3651" t="str">
            <v>LIQUIDADO</v>
          </cell>
          <cell r="F3651"/>
          <cell r="G3651" t="str">
            <v>PERSONAL</v>
          </cell>
          <cell r="H3651" t="str">
            <v>Angelica Tabares Lopez</v>
          </cell>
          <cell r="I3651"/>
          <cell r="J3651" t="str">
            <v>JESUS</v>
          </cell>
          <cell r="K3651" t="str">
            <v>HERNANDEZ</v>
          </cell>
          <cell r="L3651" t="str">
            <v>ISLAS</v>
          </cell>
          <cell r="M3651">
            <v>5000</v>
          </cell>
          <cell r="N3651">
            <v>2.35</v>
          </cell>
          <cell r="O3651" t="str">
            <v>SEMANAL</v>
          </cell>
          <cell r="P3651">
            <v>40610</v>
          </cell>
        </row>
        <row r="3652">
          <cell r="B3652">
            <v>3772</v>
          </cell>
          <cell r="C3652"/>
          <cell r="D3652" t="str">
            <v>D</v>
          </cell>
          <cell r="E3652" t="str">
            <v>LIQUIDADO</v>
          </cell>
          <cell r="F3652"/>
          <cell r="G3652" t="str">
            <v>PERSONAL</v>
          </cell>
          <cell r="H3652" t="str">
            <v>Angelica Tabares Lopez</v>
          </cell>
          <cell r="I3652"/>
          <cell r="J3652" t="str">
            <v>HILDA</v>
          </cell>
          <cell r="K3652" t="str">
            <v>JUAREZ</v>
          </cell>
          <cell r="L3652" t="str">
            <v>RODRIGUEZ</v>
          </cell>
          <cell r="M3652">
            <v>5000</v>
          </cell>
          <cell r="N3652">
            <v>4.68</v>
          </cell>
          <cell r="O3652" t="str">
            <v>CATORCENAL</v>
          </cell>
          <cell r="P3652">
            <v>40610</v>
          </cell>
        </row>
        <row r="3653">
          <cell r="B3653">
            <v>3773</v>
          </cell>
          <cell r="C3653"/>
          <cell r="D3653" t="str">
            <v>D</v>
          </cell>
          <cell r="E3653" t="str">
            <v>COBRANZA EXTERNA</v>
          </cell>
          <cell r="F3653"/>
          <cell r="G3653" t="str">
            <v>SOLIDARIO</v>
          </cell>
          <cell r="H3653" t="str">
            <v>Monica Flores Mendoza (colima)</v>
          </cell>
          <cell r="I3653"/>
          <cell r="J3653" t="str">
            <v>VEINTIDOS</v>
          </cell>
          <cell r="K3653"/>
          <cell r="L3653"/>
          <cell r="M3653">
            <v>12000</v>
          </cell>
          <cell r="N3653">
            <v>4.1399999999999997</v>
          </cell>
          <cell r="O3653" t="str">
            <v>CATORCENAL</v>
          </cell>
          <cell r="P3653">
            <v>40610</v>
          </cell>
        </row>
        <row r="3654">
          <cell r="B3654">
            <v>3774</v>
          </cell>
          <cell r="C3654"/>
          <cell r="D3654" t="str">
            <v>A</v>
          </cell>
          <cell r="E3654" t="str">
            <v>LIQUIDADO</v>
          </cell>
          <cell r="F3654"/>
          <cell r="G3654" t="str">
            <v>PERSONAL</v>
          </cell>
          <cell r="H3654" t="str">
            <v>Monica Flores Mendoza (colima)</v>
          </cell>
          <cell r="I3654"/>
          <cell r="J3654" t="str">
            <v>GLORIA</v>
          </cell>
          <cell r="K3654" t="str">
            <v>ALVAREZ</v>
          </cell>
          <cell r="L3654" t="str">
            <v>GAMBOA</v>
          </cell>
          <cell r="M3654">
            <v>3000</v>
          </cell>
          <cell r="N3654">
            <v>2.59</v>
          </cell>
          <cell r="O3654" t="str">
            <v>SEMANAL</v>
          </cell>
          <cell r="P3654">
            <v>40610</v>
          </cell>
        </row>
        <row r="3655">
          <cell r="B3655">
            <v>3775</v>
          </cell>
          <cell r="C3655"/>
          <cell r="D3655" t="str">
            <v>D</v>
          </cell>
          <cell r="E3655" t="str">
            <v>COBRANZA EXTERNA</v>
          </cell>
          <cell r="F3655"/>
          <cell r="G3655" t="str">
            <v>SOLIDARIO</v>
          </cell>
          <cell r="H3655" t="str">
            <v>Victoria Garcia Mejia</v>
          </cell>
          <cell r="I3655"/>
          <cell r="J3655" t="str">
            <v>DIECISIETE</v>
          </cell>
          <cell r="K3655"/>
          <cell r="L3655"/>
          <cell r="M3655">
            <v>8000</v>
          </cell>
          <cell r="N3655">
            <v>4.4000000000000004</v>
          </cell>
          <cell r="O3655" t="str">
            <v>CATORCENAL</v>
          </cell>
          <cell r="P3655">
            <v>40610</v>
          </cell>
        </row>
        <row r="3656">
          <cell r="B3656">
            <v>3776</v>
          </cell>
          <cell r="C3656"/>
          <cell r="D3656" t="str">
            <v>B</v>
          </cell>
          <cell r="E3656" t="str">
            <v>LIQUIDADO</v>
          </cell>
          <cell r="F3656"/>
          <cell r="G3656" t="str">
            <v>PERSONAL</v>
          </cell>
          <cell r="H3656" t="str">
            <v>Josefina Ochoa</v>
          </cell>
          <cell r="I3656"/>
          <cell r="J3656" t="str">
            <v>ERIKA DENISE</v>
          </cell>
          <cell r="K3656" t="str">
            <v>RIVERA</v>
          </cell>
          <cell r="L3656" t="str">
            <v>RODRIGUEZ</v>
          </cell>
          <cell r="M3656">
            <v>10000</v>
          </cell>
          <cell r="N3656">
            <v>1.89</v>
          </cell>
          <cell r="O3656" t="str">
            <v>SEMANAL</v>
          </cell>
          <cell r="P3656">
            <v>40611</v>
          </cell>
        </row>
        <row r="3657">
          <cell r="B3657">
            <v>3777</v>
          </cell>
          <cell r="C3657"/>
          <cell r="D3657" t="str">
            <v>D</v>
          </cell>
          <cell r="E3657" t="str">
            <v>LIQUIDADO</v>
          </cell>
          <cell r="F3657"/>
          <cell r="G3657" t="str">
            <v>PERSONAL</v>
          </cell>
          <cell r="H3657" t="str">
            <v>Josefina Ochoa</v>
          </cell>
          <cell r="I3657"/>
          <cell r="J3657" t="str">
            <v>JOAQUIN</v>
          </cell>
          <cell r="K3657" t="str">
            <v>CRUZ</v>
          </cell>
          <cell r="L3657" t="str">
            <v>SOLIS</v>
          </cell>
          <cell r="M3657">
            <v>5000</v>
          </cell>
          <cell r="N3657">
            <v>2.35</v>
          </cell>
          <cell r="O3657" t="str">
            <v>SEMANAL</v>
          </cell>
          <cell r="P3657">
            <v>40611</v>
          </cell>
        </row>
        <row r="3658">
          <cell r="B3658">
            <v>3778</v>
          </cell>
          <cell r="C3658"/>
          <cell r="D3658" t="str">
            <v>B</v>
          </cell>
          <cell r="E3658" t="str">
            <v>LIQUIDADO</v>
          </cell>
          <cell r="F3658"/>
          <cell r="G3658" t="str">
            <v>PERSONAL</v>
          </cell>
          <cell r="H3658" t="str">
            <v>Marcela Lopez Munoz</v>
          </cell>
          <cell r="I3658"/>
          <cell r="J3658" t="str">
            <v>JOSE GUSTAVO</v>
          </cell>
          <cell r="K3658" t="str">
            <v>ALEMAN</v>
          </cell>
          <cell r="L3658" t="str">
            <v>MONTERROSAS</v>
          </cell>
          <cell r="M3658">
            <v>6000</v>
          </cell>
          <cell r="N3658">
            <v>2.2799999999999998</v>
          </cell>
          <cell r="O3658" t="str">
            <v>SEMANAL</v>
          </cell>
          <cell r="P3658">
            <v>40611</v>
          </cell>
        </row>
        <row r="3659">
          <cell r="B3659">
            <v>3779</v>
          </cell>
          <cell r="C3659"/>
          <cell r="D3659" t="str">
            <v>C</v>
          </cell>
          <cell r="E3659" t="str">
            <v>LIQUIDADO</v>
          </cell>
          <cell r="F3659"/>
          <cell r="G3659" t="str">
            <v>PERSONAL</v>
          </cell>
          <cell r="H3659" t="str">
            <v>Marcela Lopez Munoz</v>
          </cell>
          <cell r="I3659"/>
          <cell r="J3659" t="str">
            <v>Jose Santiago</v>
          </cell>
          <cell r="K3659" t="str">
            <v>Carbajal</v>
          </cell>
          <cell r="L3659" t="str">
            <v>Islas</v>
          </cell>
          <cell r="M3659">
            <v>12000</v>
          </cell>
          <cell r="N3659">
            <v>1.82</v>
          </cell>
          <cell r="O3659" t="str">
            <v>SEMANAL</v>
          </cell>
          <cell r="P3659">
            <v>40611</v>
          </cell>
        </row>
        <row r="3660">
          <cell r="B3660">
            <v>3780</v>
          </cell>
          <cell r="C3660"/>
          <cell r="D3660" t="str">
            <v>D</v>
          </cell>
          <cell r="E3660" t="str">
            <v>LIQUIDADO</v>
          </cell>
          <cell r="F3660"/>
          <cell r="G3660" t="str">
            <v>SOLIDARIO</v>
          </cell>
          <cell r="H3660" t="str">
            <v>Monica Flores Mendoza (colima)</v>
          </cell>
          <cell r="I3660"/>
          <cell r="J3660" t="str">
            <v>VEINTISEIS</v>
          </cell>
          <cell r="K3660"/>
          <cell r="L3660"/>
          <cell r="M3660">
            <v>18000</v>
          </cell>
          <cell r="N3660">
            <v>4.0599999999999996</v>
          </cell>
          <cell r="O3660" t="str">
            <v>CATORCENAL</v>
          </cell>
          <cell r="P3660">
            <v>40611</v>
          </cell>
        </row>
        <row r="3661">
          <cell r="B3661">
            <v>3781</v>
          </cell>
          <cell r="C3661"/>
          <cell r="D3661" t="str">
            <v>D</v>
          </cell>
          <cell r="E3661" t="str">
            <v>LIQUIDADO</v>
          </cell>
          <cell r="F3661"/>
          <cell r="G3661" t="str">
            <v>PERSONAL</v>
          </cell>
          <cell r="H3661" t="str">
            <v>Angelica Tabares Lopez</v>
          </cell>
          <cell r="I3661"/>
          <cell r="J3661" t="str">
            <v>RAUL</v>
          </cell>
          <cell r="K3661" t="str">
            <v>MERCADO</v>
          </cell>
          <cell r="L3661" t="str">
            <v>ESPINOZA</v>
          </cell>
          <cell r="M3661">
            <v>5000</v>
          </cell>
          <cell r="N3661">
            <v>2.35</v>
          </cell>
          <cell r="O3661" t="str">
            <v>SEMANAL</v>
          </cell>
          <cell r="P3661">
            <v>40611</v>
          </cell>
        </row>
        <row r="3662">
          <cell r="B3662">
            <v>3782</v>
          </cell>
          <cell r="C3662"/>
          <cell r="D3662" t="str">
            <v>D</v>
          </cell>
          <cell r="E3662" t="str">
            <v>LIQUIDADO</v>
          </cell>
          <cell r="F3662"/>
          <cell r="G3662" t="str">
            <v>SOLIDARIO</v>
          </cell>
          <cell r="H3662" t="str">
            <v>Monica Flores Mendoza (colima)</v>
          </cell>
          <cell r="I3662"/>
          <cell r="J3662" t="str">
            <v>CUATRO</v>
          </cell>
          <cell r="K3662"/>
          <cell r="L3662"/>
          <cell r="M3662">
            <v>10000</v>
          </cell>
          <cell r="N3662">
            <v>4.68</v>
          </cell>
          <cell r="O3662" t="str">
            <v>CATORCENAL</v>
          </cell>
          <cell r="P3662">
            <v>40611</v>
          </cell>
        </row>
        <row r="3663">
          <cell r="B3663">
            <v>3783</v>
          </cell>
          <cell r="C3663"/>
          <cell r="D3663" t="str">
            <v>B</v>
          </cell>
          <cell r="E3663" t="str">
            <v>LIQUIDADO</v>
          </cell>
          <cell r="F3663"/>
          <cell r="G3663" t="str">
            <v>PERSONAL</v>
          </cell>
          <cell r="H3663" t="str">
            <v>Monica Flores Mendoza (colima)</v>
          </cell>
          <cell r="I3663"/>
          <cell r="J3663" t="str">
            <v>YOLANDA</v>
          </cell>
          <cell r="K3663" t="str">
            <v>VIVEROS</v>
          </cell>
          <cell r="L3663" t="str">
            <v>HERNANDEZ</v>
          </cell>
          <cell r="M3663">
            <v>5000</v>
          </cell>
          <cell r="N3663">
            <v>2.35</v>
          </cell>
          <cell r="O3663" t="str">
            <v>SEMANAL</v>
          </cell>
          <cell r="P3663">
            <v>40611</v>
          </cell>
        </row>
        <row r="3664">
          <cell r="B3664">
            <v>3784</v>
          </cell>
          <cell r="C3664"/>
          <cell r="D3664" t="str">
            <v>D</v>
          </cell>
          <cell r="E3664" t="str">
            <v>LIQUIDADO</v>
          </cell>
          <cell r="F3664"/>
          <cell r="G3664" t="str">
            <v>PERSONAL</v>
          </cell>
          <cell r="H3664" t="str">
            <v>Marcela Lopez Munoz</v>
          </cell>
          <cell r="I3664"/>
          <cell r="J3664" t="str">
            <v>ANGELICA</v>
          </cell>
          <cell r="K3664" t="str">
            <v>PEREZ</v>
          </cell>
          <cell r="L3664" t="str">
            <v>REYES</v>
          </cell>
          <cell r="M3664">
            <v>12000</v>
          </cell>
          <cell r="N3664">
            <v>2.08</v>
          </cell>
          <cell r="O3664" t="str">
            <v>SEMANAL</v>
          </cell>
          <cell r="P3664">
            <v>40612</v>
          </cell>
        </row>
        <row r="3665">
          <cell r="B3665">
            <v>3785</v>
          </cell>
          <cell r="C3665"/>
          <cell r="D3665" t="str">
            <v>D</v>
          </cell>
          <cell r="E3665" t="str">
            <v>LIQUIDADO</v>
          </cell>
          <cell r="F3665"/>
          <cell r="G3665" t="str">
            <v>PERSONAL</v>
          </cell>
          <cell r="H3665" t="str">
            <v>Josefina Ochoa</v>
          </cell>
          <cell r="I3665"/>
          <cell r="J3665" t="str">
            <v>MARIA TERESA</v>
          </cell>
          <cell r="K3665" t="str">
            <v>MARTINEZ</v>
          </cell>
          <cell r="L3665" t="str">
            <v>HERNANDEZ</v>
          </cell>
          <cell r="M3665">
            <v>5000</v>
          </cell>
          <cell r="N3665">
            <v>2.35</v>
          </cell>
          <cell r="O3665" t="str">
            <v>SEMANAL</v>
          </cell>
          <cell r="P3665">
            <v>40612</v>
          </cell>
        </row>
        <row r="3666">
          <cell r="B3666">
            <v>3786</v>
          </cell>
          <cell r="C3666"/>
          <cell r="D3666" t="str">
            <v>D</v>
          </cell>
          <cell r="E3666" t="str">
            <v>COBRANZA EXTERNA</v>
          </cell>
          <cell r="F3666"/>
          <cell r="G3666" t="str">
            <v>PERSONAL</v>
          </cell>
          <cell r="H3666" t="str">
            <v>Marcela Lopez Munoz</v>
          </cell>
          <cell r="I3666"/>
          <cell r="J3666" t="str">
            <v>JOSE ALEJANDRO</v>
          </cell>
          <cell r="K3666" t="str">
            <v>ROSAS</v>
          </cell>
          <cell r="L3666" t="str">
            <v>REYES</v>
          </cell>
          <cell r="M3666">
            <v>6000</v>
          </cell>
          <cell r="N3666">
            <v>2.2799999999999998</v>
          </cell>
          <cell r="O3666" t="str">
            <v>SEMANAL</v>
          </cell>
          <cell r="P3666">
            <v>40612</v>
          </cell>
        </row>
        <row r="3667">
          <cell r="B3667">
            <v>3787</v>
          </cell>
          <cell r="C3667"/>
          <cell r="D3667" t="str">
            <v>B</v>
          </cell>
          <cell r="E3667" t="str">
            <v>LIQUIDADO</v>
          </cell>
          <cell r="F3667"/>
          <cell r="G3667" t="str">
            <v>PERSONAL</v>
          </cell>
          <cell r="H3667" t="str">
            <v>Marcela Lopez Munoz</v>
          </cell>
          <cell r="I3667"/>
          <cell r="J3667" t="str">
            <v>OSVALDO ALFONSO</v>
          </cell>
          <cell r="K3667" t="str">
            <v>CAMACHO</v>
          </cell>
          <cell r="L3667" t="str">
            <v>VICTORIA</v>
          </cell>
          <cell r="M3667">
            <v>6000</v>
          </cell>
          <cell r="N3667">
            <v>2.2799999999999998</v>
          </cell>
          <cell r="O3667" t="str">
            <v>SEMANAL</v>
          </cell>
          <cell r="P3667">
            <v>40612</v>
          </cell>
        </row>
        <row r="3668">
          <cell r="B3668">
            <v>3788</v>
          </cell>
          <cell r="C3668"/>
          <cell r="D3668" t="str">
            <v>D</v>
          </cell>
          <cell r="E3668" t="str">
            <v>LIQUIDADO</v>
          </cell>
          <cell r="F3668"/>
          <cell r="G3668" t="str">
            <v>PERSONAL</v>
          </cell>
          <cell r="H3668" t="str">
            <v>Monica Flores Mendoza (colima)</v>
          </cell>
          <cell r="I3668"/>
          <cell r="J3668" t="str">
            <v>MARIA LILIANA</v>
          </cell>
          <cell r="K3668" t="str">
            <v>PADILLA</v>
          </cell>
          <cell r="L3668" t="str">
            <v>AGUILAR</v>
          </cell>
          <cell r="M3668">
            <v>10000</v>
          </cell>
          <cell r="N3668">
            <v>2.17</v>
          </cell>
          <cell r="O3668" t="str">
            <v>SEMANAL</v>
          </cell>
          <cell r="P3668">
            <v>40612</v>
          </cell>
        </row>
        <row r="3669">
          <cell r="B3669">
            <v>3789</v>
          </cell>
          <cell r="C3669"/>
          <cell r="D3669" t="str">
            <v>B</v>
          </cell>
          <cell r="E3669" t="str">
            <v>LIQUIDADO</v>
          </cell>
          <cell r="F3669"/>
          <cell r="G3669" t="str">
            <v>PERSONAL</v>
          </cell>
          <cell r="H3669" t="str">
            <v>Angelica Tabares Lopez</v>
          </cell>
          <cell r="I3669"/>
          <cell r="J3669" t="str">
            <v>FAUSTINO</v>
          </cell>
          <cell r="K3669" t="str">
            <v>PRICILIANO</v>
          </cell>
          <cell r="L3669" t="str">
            <v>MARTINEZ</v>
          </cell>
          <cell r="M3669">
            <v>15000</v>
          </cell>
          <cell r="N3669">
            <v>2.06</v>
          </cell>
          <cell r="O3669" t="str">
            <v>SEMANAL</v>
          </cell>
          <cell r="P3669">
            <v>40612</v>
          </cell>
        </row>
        <row r="3670">
          <cell r="B3670">
            <v>3790</v>
          </cell>
          <cell r="C3670"/>
          <cell r="D3670" t="str">
            <v>A</v>
          </cell>
          <cell r="E3670" t="str">
            <v>LIQUIDADO</v>
          </cell>
          <cell r="F3670"/>
          <cell r="G3670" t="str">
            <v>PERSONAL</v>
          </cell>
          <cell r="H3670" t="str">
            <v>Angelica Tabares Lopez</v>
          </cell>
          <cell r="I3670"/>
          <cell r="J3670" t="str">
            <v>RICARDO</v>
          </cell>
          <cell r="K3670" t="str">
            <v>HERNANDEZ</v>
          </cell>
          <cell r="L3670" t="str">
            <v>ROSALES</v>
          </cell>
          <cell r="M3670">
            <v>9000</v>
          </cell>
          <cell r="N3670">
            <v>2.19</v>
          </cell>
          <cell r="O3670" t="str">
            <v>SEMANAL</v>
          </cell>
          <cell r="P3670">
            <v>40612</v>
          </cell>
        </row>
        <row r="3671">
          <cell r="B3671">
            <v>3791</v>
          </cell>
          <cell r="C3671"/>
          <cell r="D3671" t="str">
            <v>A</v>
          </cell>
          <cell r="E3671" t="str">
            <v>LIQUIDADO</v>
          </cell>
          <cell r="F3671"/>
          <cell r="G3671" t="str">
            <v>PERSONAL</v>
          </cell>
          <cell r="H3671" t="str">
            <v>Josefina Ochoa</v>
          </cell>
          <cell r="I3671"/>
          <cell r="J3671" t="str">
            <v>JUAN MANUEL</v>
          </cell>
          <cell r="K3671" t="str">
            <v>RODRIGUEZ</v>
          </cell>
          <cell r="L3671" t="str">
            <v>SILVA</v>
          </cell>
          <cell r="M3671">
            <v>10000</v>
          </cell>
          <cell r="N3671">
            <v>2.17</v>
          </cell>
          <cell r="O3671" t="str">
            <v>SEMANAL</v>
          </cell>
          <cell r="P3671">
            <v>40613</v>
          </cell>
        </row>
        <row r="3672">
          <cell r="B3672">
            <v>3792</v>
          </cell>
          <cell r="C3672"/>
          <cell r="D3672" t="str">
            <v>C</v>
          </cell>
          <cell r="E3672" t="str">
            <v>LIQUIDADO</v>
          </cell>
          <cell r="F3672"/>
          <cell r="G3672" t="str">
            <v>PERSONAL</v>
          </cell>
          <cell r="H3672" t="str">
            <v>Marcela Lopez Munoz</v>
          </cell>
          <cell r="I3672"/>
          <cell r="J3672" t="str">
            <v>JORGE</v>
          </cell>
          <cell r="K3672" t="str">
            <v>GUTIERREZ</v>
          </cell>
          <cell r="L3672" t="str">
            <v>GARCIA</v>
          </cell>
          <cell r="M3672">
            <v>4000</v>
          </cell>
          <cell r="N3672">
            <v>2.42</v>
          </cell>
          <cell r="O3672" t="str">
            <v>SEMANAL</v>
          </cell>
          <cell r="P3672">
            <v>40613</v>
          </cell>
        </row>
        <row r="3673">
          <cell r="B3673">
            <v>3793</v>
          </cell>
          <cell r="C3673"/>
          <cell r="D3673" t="str">
            <v>C</v>
          </cell>
          <cell r="E3673" t="str">
            <v>LIQUIDADO</v>
          </cell>
          <cell r="F3673"/>
          <cell r="G3673" t="str">
            <v>SOLIDARIO</v>
          </cell>
          <cell r="H3673" t="str">
            <v>Josefina Ochoa</v>
          </cell>
          <cell r="I3673"/>
          <cell r="J3673" t="str">
            <v>DIEZ</v>
          </cell>
          <cell r="K3673"/>
          <cell r="L3673"/>
          <cell r="M3673">
            <v>12000</v>
          </cell>
          <cell r="N3673">
            <v>4.54</v>
          </cell>
          <cell r="O3673" t="str">
            <v>CATORCENAL</v>
          </cell>
          <cell r="P3673">
            <v>40613</v>
          </cell>
        </row>
        <row r="3674">
          <cell r="B3674">
            <v>3794</v>
          </cell>
          <cell r="C3674"/>
          <cell r="D3674" t="str">
            <v>C</v>
          </cell>
          <cell r="E3674" t="str">
            <v>LIQUIDADO</v>
          </cell>
          <cell r="F3674"/>
          <cell r="G3674" t="str">
            <v>PERSONAL</v>
          </cell>
          <cell r="H3674" t="str">
            <v>Marcela Lopez Munoz</v>
          </cell>
          <cell r="I3674"/>
          <cell r="J3674" t="str">
            <v>CAROLINA</v>
          </cell>
          <cell r="K3674" t="str">
            <v>MORA</v>
          </cell>
          <cell r="L3674" t="str">
            <v>ALVAREZ</v>
          </cell>
          <cell r="M3674">
            <v>3000</v>
          </cell>
          <cell r="N3674">
            <v>2.59</v>
          </cell>
          <cell r="O3674" t="str">
            <v>SEMANAL</v>
          </cell>
          <cell r="P3674">
            <v>40612</v>
          </cell>
        </row>
        <row r="3675">
          <cell r="B3675">
            <v>3795</v>
          </cell>
          <cell r="C3675"/>
          <cell r="D3675" t="str">
            <v>B</v>
          </cell>
          <cell r="E3675" t="str">
            <v>LIQUIDADO</v>
          </cell>
          <cell r="F3675"/>
          <cell r="G3675" t="str">
            <v>PERSONAL</v>
          </cell>
          <cell r="H3675" t="str">
            <v>Josefina Ochoa</v>
          </cell>
          <cell r="I3675"/>
          <cell r="J3675" t="str">
            <v>VICENTE</v>
          </cell>
          <cell r="K3675" t="str">
            <v>ESTRADA</v>
          </cell>
          <cell r="L3675" t="str">
            <v>CAMACHO</v>
          </cell>
          <cell r="M3675">
            <v>8000</v>
          </cell>
          <cell r="N3675">
            <v>2.21</v>
          </cell>
          <cell r="O3675" t="str">
            <v>SEMANAL</v>
          </cell>
          <cell r="P3675">
            <v>40613</v>
          </cell>
        </row>
        <row r="3676">
          <cell r="B3676">
            <v>3797</v>
          </cell>
          <cell r="C3676"/>
          <cell r="D3676" t="str">
            <v>C</v>
          </cell>
          <cell r="E3676" t="str">
            <v>LIQUIDADO</v>
          </cell>
          <cell r="F3676"/>
          <cell r="G3676" t="str">
            <v>PERSONAL</v>
          </cell>
          <cell r="H3676" t="str">
            <v>Marcela Lopez Munoz</v>
          </cell>
          <cell r="I3676"/>
          <cell r="J3676" t="str">
            <v>JORGE LORENZO</v>
          </cell>
          <cell r="K3676" t="str">
            <v>SANCHEZ</v>
          </cell>
          <cell r="L3676" t="str">
            <v>CRUZ</v>
          </cell>
          <cell r="M3676">
            <v>6000</v>
          </cell>
          <cell r="N3676">
            <v>2.2799999999999998</v>
          </cell>
          <cell r="O3676" t="str">
            <v>SEMANAL</v>
          </cell>
          <cell r="P3676">
            <v>40616</v>
          </cell>
        </row>
        <row r="3677">
          <cell r="B3677">
            <v>3798</v>
          </cell>
          <cell r="C3677"/>
          <cell r="D3677" t="str">
            <v>D</v>
          </cell>
          <cell r="E3677" t="str">
            <v>LIQUIDADO</v>
          </cell>
          <cell r="F3677"/>
          <cell r="G3677" t="str">
            <v>PERSONAL</v>
          </cell>
          <cell r="H3677" t="str">
            <v>Marcela Lopez Munoz</v>
          </cell>
          <cell r="I3677"/>
          <cell r="J3677" t="str">
            <v>LETICIA</v>
          </cell>
          <cell r="K3677" t="str">
            <v>ARREGUIN</v>
          </cell>
          <cell r="L3677" t="str">
            <v>PLANCARTE</v>
          </cell>
          <cell r="M3677">
            <v>8000</v>
          </cell>
          <cell r="N3677">
            <v>2.21</v>
          </cell>
          <cell r="O3677" t="str">
            <v>SEMANAL</v>
          </cell>
          <cell r="P3677">
            <v>40616</v>
          </cell>
        </row>
        <row r="3678">
          <cell r="B3678">
            <v>3799</v>
          </cell>
          <cell r="C3678"/>
          <cell r="D3678" t="str">
            <v>B</v>
          </cell>
          <cell r="E3678" t="str">
            <v>LIQUIDADO</v>
          </cell>
          <cell r="F3678"/>
          <cell r="G3678" t="str">
            <v>PERSONAL</v>
          </cell>
          <cell r="H3678" t="str">
            <v>Angelica Tabares Lopez</v>
          </cell>
          <cell r="I3678"/>
          <cell r="J3678" t="str">
            <v>JOSE GABRIEL</v>
          </cell>
          <cell r="K3678" t="str">
            <v>CABRERA</v>
          </cell>
          <cell r="L3678" t="str">
            <v>CORONEL</v>
          </cell>
          <cell r="M3678">
            <v>6000</v>
          </cell>
          <cell r="N3678">
            <v>1.98</v>
          </cell>
          <cell r="O3678" t="str">
            <v>SEMANAL</v>
          </cell>
          <cell r="P3678">
            <v>40616</v>
          </cell>
        </row>
        <row r="3679">
          <cell r="B3679">
            <v>3800</v>
          </cell>
          <cell r="C3679"/>
          <cell r="D3679" t="str">
            <v>C</v>
          </cell>
          <cell r="E3679" t="str">
            <v>LIQUIDADO</v>
          </cell>
          <cell r="F3679"/>
          <cell r="G3679" t="str">
            <v>PERSONAL</v>
          </cell>
          <cell r="H3679" t="str">
            <v>Angelica Tabares Lopez</v>
          </cell>
          <cell r="I3679"/>
          <cell r="J3679" t="str">
            <v>JUSTINA</v>
          </cell>
          <cell r="K3679" t="str">
            <v>VILLEDA</v>
          </cell>
          <cell r="L3679" t="str">
            <v>MENDOZA</v>
          </cell>
          <cell r="M3679">
            <v>9500</v>
          </cell>
          <cell r="N3679">
            <v>2.19</v>
          </cell>
          <cell r="O3679" t="str">
            <v>SEMANAL</v>
          </cell>
          <cell r="P3679">
            <v>40616</v>
          </cell>
        </row>
        <row r="3680">
          <cell r="B3680">
            <v>3801</v>
          </cell>
          <cell r="C3680"/>
          <cell r="D3680" t="str">
            <v>A</v>
          </cell>
          <cell r="E3680" t="str">
            <v>LIQUIDADO</v>
          </cell>
          <cell r="F3680"/>
          <cell r="G3680" t="str">
            <v>PERSONAL</v>
          </cell>
          <cell r="H3680" t="str">
            <v>Josefina Ochoa</v>
          </cell>
          <cell r="I3680"/>
          <cell r="J3680" t="str">
            <v>LEONOR</v>
          </cell>
          <cell r="K3680" t="str">
            <v>HERNANDEZ</v>
          </cell>
          <cell r="L3680" t="str">
            <v>BRAVO</v>
          </cell>
          <cell r="M3680">
            <v>5000</v>
          </cell>
          <cell r="N3680">
            <v>2.35</v>
          </cell>
          <cell r="O3680" t="str">
            <v>SEMANAL</v>
          </cell>
          <cell r="P3680">
            <v>40618</v>
          </cell>
        </row>
        <row r="3681">
          <cell r="B3681">
            <v>3802</v>
          </cell>
          <cell r="C3681"/>
          <cell r="D3681" t="str">
            <v>C</v>
          </cell>
          <cell r="E3681" t="str">
            <v>LIQUIDADO</v>
          </cell>
          <cell r="F3681"/>
          <cell r="G3681" t="str">
            <v>PERSONAL</v>
          </cell>
          <cell r="H3681" t="str">
            <v>Marcela Lopez Munoz</v>
          </cell>
          <cell r="I3681"/>
          <cell r="J3681" t="str">
            <v>ERNESTO GUADALUPE</v>
          </cell>
          <cell r="K3681" t="str">
            <v>PEREZ</v>
          </cell>
          <cell r="L3681" t="str">
            <v>ROMERO</v>
          </cell>
          <cell r="M3681">
            <v>5000</v>
          </cell>
          <cell r="N3681">
            <v>4.68</v>
          </cell>
          <cell r="O3681" t="str">
            <v>CATORCENAL</v>
          </cell>
          <cell r="P3681">
            <v>40618</v>
          </cell>
        </row>
        <row r="3682">
          <cell r="B3682">
            <v>3803</v>
          </cell>
          <cell r="C3682"/>
          <cell r="D3682" t="str">
            <v>A</v>
          </cell>
          <cell r="E3682" t="str">
            <v>LIQUIDADO</v>
          </cell>
          <cell r="F3682"/>
          <cell r="G3682" t="str">
            <v>PERSONAL</v>
          </cell>
          <cell r="H3682" t="str">
            <v>Angelica Tabares Lopez</v>
          </cell>
          <cell r="I3682"/>
          <cell r="J3682" t="str">
            <v>LAURA</v>
          </cell>
          <cell r="K3682" t="str">
            <v>BRAVO</v>
          </cell>
          <cell r="L3682" t="str">
            <v>GARCIA</v>
          </cell>
          <cell r="M3682">
            <v>5000</v>
          </cell>
          <cell r="N3682">
            <v>2.35</v>
          </cell>
          <cell r="O3682" t="str">
            <v>SEMANAL</v>
          </cell>
          <cell r="P3682">
            <v>40618</v>
          </cell>
        </row>
        <row r="3683">
          <cell r="B3683">
            <v>3804</v>
          </cell>
          <cell r="C3683"/>
          <cell r="D3683" t="str">
            <v>A</v>
          </cell>
          <cell r="E3683" t="str">
            <v>LIQUIDADO</v>
          </cell>
          <cell r="F3683"/>
          <cell r="G3683" t="str">
            <v>PERSONAL</v>
          </cell>
          <cell r="H3683" t="str">
            <v>Angelica Tabares Lopez</v>
          </cell>
          <cell r="I3683"/>
          <cell r="J3683" t="str">
            <v>BARUSH EMANUEL</v>
          </cell>
          <cell r="K3683" t="str">
            <v>VICENTENO</v>
          </cell>
          <cell r="L3683" t="str">
            <v>GARCIA</v>
          </cell>
          <cell r="M3683">
            <v>5000</v>
          </cell>
          <cell r="N3683">
            <v>2.35</v>
          </cell>
          <cell r="O3683" t="str">
            <v>SEMANAL</v>
          </cell>
          <cell r="P3683">
            <v>40618</v>
          </cell>
        </row>
        <row r="3684">
          <cell r="B3684">
            <v>3805</v>
          </cell>
          <cell r="C3684"/>
          <cell r="D3684" t="str">
            <v>B</v>
          </cell>
          <cell r="E3684" t="str">
            <v>LIQUIDADO</v>
          </cell>
          <cell r="F3684"/>
          <cell r="G3684" t="str">
            <v>PERSONAL</v>
          </cell>
          <cell r="H3684" t="str">
            <v>Marcela Lopez Munoz</v>
          </cell>
          <cell r="I3684"/>
          <cell r="J3684" t="str">
            <v>FELIPE IGNACIO</v>
          </cell>
          <cell r="K3684" t="str">
            <v>LARIOS</v>
          </cell>
          <cell r="L3684" t="str">
            <v>CAMPOS</v>
          </cell>
          <cell r="M3684">
            <v>4000</v>
          </cell>
          <cell r="N3684">
            <v>2.42</v>
          </cell>
          <cell r="O3684" t="str">
            <v>SEMANAL</v>
          </cell>
          <cell r="P3684">
            <v>40618</v>
          </cell>
        </row>
        <row r="3685">
          <cell r="B3685">
            <v>3807</v>
          </cell>
          <cell r="C3685"/>
          <cell r="D3685" t="str">
            <v>D</v>
          </cell>
          <cell r="E3685" t="str">
            <v>COBRANZA EXTERNA</v>
          </cell>
          <cell r="F3685"/>
          <cell r="G3685" t="str">
            <v>PERSONAL</v>
          </cell>
          <cell r="H3685" t="str">
            <v>Josefina Ochoa</v>
          </cell>
          <cell r="I3685"/>
          <cell r="J3685" t="str">
            <v>ADRIANA</v>
          </cell>
          <cell r="K3685" t="str">
            <v>RANGEL</v>
          </cell>
          <cell r="L3685" t="str">
            <v>FLORES</v>
          </cell>
          <cell r="M3685">
            <v>20000</v>
          </cell>
          <cell r="N3685">
            <v>1.77</v>
          </cell>
          <cell r="O3685" t="str">
            <v>SEMANAL</v>
          </cell>
          <cell r="P3685">
            <v>40618</v>
          </cell>
        </row>
        <row r="3686">
          <cell r="B3686">
            <v>3808</v>
          </cell>
          <cell r="C3686"/>
          <cell r="D3686" t="str">
            <v>D</v>
          </cell>
          <cell r="E3686" t="str">
            <v>COBRANZA EXTERNA</v>
          </cell>
          <cell r="F3686"/>
          <cell r="G3686" t="str">
            <v>SOLIDARIO</v>
          </cell>
          <cell r="H3686" t="str">
            <v>Monica Flores Mendoza (colima)</v>
          </cell>
          <cell r="I3686"/>
          <cell r="J3686" t="str">
            <v>CATORCE</v>
          </cell>
          <cell r="K3686"/>
          <cell r="L3686"/>
          <cell r="M3686">
            <v>10000</v>
          </cell>
          <cell r="N3686">
            <v>4.97</v>
          </cell>
          <cell r="O3686" t="str">
            <v>CATORCENAL</v>
          </cell>
          <cell r="P3686">
            <v>40618</v>
          </cell>
        </row>
        <row r="3687">
          <cell r="B3687">
            <v>3809</v>
          </cell>
          <cell r="C3687"/>
          <cell r="D3687" t="str">
            <v>D</v>
          </cell>
          <cell r="E3687" t="str">
            <v>LIQUIDADO</v>
          </cell>
          <cell r="F3687"/>
          <cell r="G3687" t="str">
            <v>PERSONAL</v>
          </cell>
          <cell r="H3687" t="str">
            <v>Monica Flores Mendoza (colima)</v>
          </cell>
          <cell r="I3687"/>
          <cell r="J3687" t="str">
            <v>NORA LORENA</v>
          </cell>
          <cell r="K3687" t="str">
            <v>GUDINO</v>
          </cell>
          <cell r="L3687" t="str">
            <v>FLORES</v>
          </cell>
          <cell r="M3687">
            <v>11500</v>
          </cell>
          <cell r="N3687">
            <v>4.93</v>
          </cell>
          <cell r="O3687" t="str">
            <v>CATORCENAL</v>
          </cell>
          <cell r="P3687">
            <v>40618</v>
          </cell>
        </row>
        <row r="3688">
          <cell r="B3688">
            <v>3810</v>
          </cell>
          <cell r="C3688"/>
          <cell r="D3688" t="str">
            <v>D</v>
          </cell>
          <cell r="E3688" t="str">
            <v>LIQUIDADO</v>
          </cell>
          <cell r="F3688"/>
          <cell r="G3688" t="str">
            <v>PERSONAL</v>
          </cell>
          <cell r="H3688" t="str">
            <v>Victoria Garcia Mejia</v>
          </cell>
          <cell r="I3688"/>
          <cell r="J3688" t="str">
            <v>ANGELICA DEL CARMEN</v>
          </cell>
          <cell r="K3688" t="str">
            <v>AVALOS</v>
          </cell>
          <cell r="L3688" t="str">
            <v>CONTRERAS</v>
          </cell>
          <cell r="M3688">
            <v>11000</v>
          </cell>
          <cell r="N3688">
            <v>4.8</v>
          </cell>
          <cell r="O3688" t="str">
            <v>CATORCENAL</v>
          </cell>
          <cell r="P3688">
            <v>40618</v>
          </cell>
        </row>
        <row r="3689">
          <cell r="B3689">
            <v>3811</v>
          </cell>
          <cell r="C3689"/>
          <cell r="D3689" t="str">
            <v>D</v>
          </cell>
          <cell r="E3689" t="str">
            <v>COBRANZA EXTERNA</v>
          </cell>
          <cell r="F3689"/>
          <cell r="G3689" t="str">
            <v>PERSONAL</v>
          </cell>
          <cell r="H3689" t="str">
            <v>Monica Flores Mendoza (colima)</v>
          </cell>
          <cell r="I3689"/>
          <cell r="J3689" t="str">
            <v>MARTHA YADIRA</v>
          </cell>
          <cell r="K3689" t="str">
            <v>JIMENEZ</v>
          </cell>
          <cell r="L3689" t="str">
            <v>ROSALES</v>
          </cell>
          <cell r="M3689">
            <v>9500</v>
          </cell>
          <cell r="N3689">
            <v>5.0549999999999997</v>
          </cell>
          <cell r="O3689" t="str">
            <v>CATORCENAL</v>
          </cell>
          <cell r="P3689">
            <v>40618</v>
          </cell>
        </row>
        <row r="3690">
          <cell r="B3690">
            <v>3812</v>
          </cell>
          <cell r="C3690"/>
          <cell r="D3690" t="str">
            <v>B</v>
          </cell>
          <cell r="E3690" t="str">
            <v>LIQUIDADO</v>
          </cell>
          <cell r="F3690"/>
          <cell r="G3690" t="str">
            <v>PERSONAL</v>
          </cell>
          <cell r="H3690" t="str">
            <v>Monica Flores Mendoza (colima)</v>
          </cell>
          <cell r="I3690"/>
          <cell r="J3690" t="str">
            <v>REGINA</v>
          </cell>
          <cell r="K3690" t="str">
            <v>SILVA</v>
          </cell>
          <cell r="L3690" t="str">
            <v>LEON</v>
          </cell>
          <cell r="M3690">
            <v>12000</v>
          </cell>
          <cell r="N3690">
            <v>2.25</v>
          </cell>
          <cell r="O3690" t="str">
            <v>SEMANAL</v>
          </cell>
          <cell r="P3690">
            <v>40618</v>
          </cell>
        </row>
        <row r="3691">
          <cell r="B3691">
            <v>3813</v>
          </cell>
          <cell r="C3691"/>
          <cell r="D3691" t="str">
            <v>D</v>
          </cell>
          <cell r="E3691" t="str">
            <v>COBRANZA EXTERNA</v>
          </cell>
          <cell r="F3691"/>
          <cell r="G3691" t="str">
            <v>PERSONAL</v>
          </cell>
          <cell r="H3691" t="str">
            <v>Victoria Garcia Mejia</v>
          </cell>
          <cell r="I3691"/>
          <cell r="J3691" t="str">
            <v>VALENTIN</v>
          </cell>
          <cell r="K3691" t="str">
            <v>RUIZ</v>
          </cell>
          <cell r="L3691" t="str">
            <v>MANZO</v>
          </cell>
          <cell r="M3691">
            <v>4500</v>
          </cell>
          <cell r="N3691">
            <v>1.6459999999999999</v>
          </cell>
          <cell r="O3691" t="str">
            <v>SEMANAL</v>
          </cell>
          <cell r="P3691">
            <v>40618</v>
          </cell>
        </row>
        <row r="3692">
          <cell r="B3692">
            <v>3814</v>
          </cell>
          <cell r="C3692"/>
          <cell r="D3692" t="str">
            <v>D</v>
          </cell>
          <cell r="E3692" t="str">
            <v>LIQUIDADO</v>
          </cell>
          <cell r="F3692"/>
          <cell r="G3692" t="str">
            <v>PERSONAL</v>
          </cell>
          <cell r="H3692" t="str">
            <v>Monica Flores Mendoza (colima)</v>
          </cell>
          <cell r="I3692"/>
          <cell r="J3692" t="str">
            <v>ERENDIRA</v>
          </cell>
          <cell r="K3692" t="str">
            <v>PEREZ</v>
          </cell>
          <cell r="L3692" t="str">
            <v>MORQUECHO</v>
          </cell>
          <cell r="M3692">
            <v>10000</v>
          </cell>
          <cell r="N3692">
            <v>2.3580000000000001</v>
          </cell>
          <cell r="O3692" t="str">
            <v>SEMANAL</v>
          </cell>
          <cell r="P3692">
            <v>40618</v>
          </cell>
        </row>
        <row r="3693">
          <cell r="B3693">
            <v>3815</v>
          </cell>
          <cell r="C3693"/>
          <cell r="D3693" t="str">
            <v>D</v>
          </cell>
          <cell r="E3693" t="str">
            <v>LIQUIDADO</v>
          </cell>
          <cell r="F3693"/>
          <cell r="G3693" t="str">
            <v>PERSONAL</v>
          </cell>
          <cell r="H3693" t="str">
            <v>Marcela Lopez Munoz</v>
          </cell>
          <cell r="I3693"/>
          <cell r="J3693" t="str">
            <v>ANDREA</v>
          </cell>
          <cell r="K3693" t="str">
            <v>VALLE</v>
          </cell>
          <cell r="L3693" t="str">
            <v>LINARES</v>
          </cell>
          <cell r="M3693">
            <v>8000</v>
          </cell>
          <cell r="N3693">
            <v>2.21</v>
          </cell>
          <cell r="O3693" t="str">
            <v>SEMANAL</v>
          </cell>
          <cell r="P3693">
            <v>40619</v>
          </cell>
        </row>
        <row r="3694">
          <cell r="B3694">
            <v>3816</v>
          </cell>
          <cell r="C3694"/>
          <cell r="D3694" t="str">
            <v>B</v>
          </cell>
          <cell r="E3694" t="str">
            <v>LIQUIDADO</v>
          </cell>
          <cell r="F3694"/>
          <cell r="G3694" t="str">
            <v>PERSONAL</v>
          </cell>
          <cell r="H3694" t="str">
            <v>Marcela Lopez Munoz</v>
          </cell>
          <cell r="I3694"/>
          <cell r="J3694" t="str">
            <v>JACQUELINE</v>
          </cell>
          <cell r="K3694" t="str">
            <v>PACHECO</v>
          </cell>
          <cell r="L3694" t="str">
            <v>ORTEGA</v>
          </cell>
          <cell r="M3694">
            <v>6000</v>
          </cell>
          <cell r="N3694">
            <v>2.2799999999999998</v>
          </cell>
          <cell r="O3694" t="str">
            <v>SEMANAL</v>
          </cell>
          <cell r="P3694">
            <v>40619</v>
          </cell>
        </row>
        <row r="3695">
          <cell r="B3695">
            <v>3817</v>
          </cell>
          <cell r="C3695"/>
          <cell r="D3695" t="str">
            <v>B</v>
          </cell>
          <cell r="E3695" t="str">
            <v>LIQUIDADO</v>
          </cell>
          <cell r="F3695"/>
          <cell r="G3695" t="str">
            <v>PERSONAL</v>
          </cell>
          <cell r="H3695" t="str">
            <v>Josefina Ochoa</v>
          </cell>
          <cell r="I3695"/>
          <cell r="J3695" t="str">
            <v>DELIA</v>
          </cell>
          <cell r="K3695" t="str">
            <v>RAMIREZ</v>
          </cell>
          <cell r="L3695" t="str">
            <v>MARTINEZ</v>
          </cell>
          <cell r="M3695">
            <v>3000</v>
          </cell>
          <cell r="N3695">
            <v>2.7</v>
          </cell>
          <cell r="O3695" t="str">
            <v>SEMANAL</v>
          </cell>
          <cell r="P3695">
            <v>40619</v>
          </cell>
        </row>
        <row r="3696">
          <cell r="B3696">
            <v>3818</v>
          </cell>
          <cell r="C3696"/>
          <cell r="D3696" t="str">
            <v>D</v>
          </cell>
          <cell r="E3696" t="str">
            <v>LIQUIDADO</v>
          </cell>
          <cell r="F3696"/>
          <cell r="G3696" t="str">
            <v>PERSONAL</v>
          </cell>
          <cell r="H3696" t="str">
            <v>Josefina Ochoa</v>
          </cell>
          <cell r="I3696"/>
          <cell r="J3696" t="str">
            <v>MARIA DE LOS ANGELES</v>
          </cell>
          <cell r="K3696" t="str">
            <v>URBANO</v>
          </cell>
          <cell r="L3696" t="str">
            <v>BELLO</v>
          </cell>
          <cell r="M3696">
            <v>6000</v>
          </cell>
          <cell r="N3696">
            <v>2.4689999999999999</v>
          </cell>
          <cell r="O3696" t="str">
            <v>SEMANAL</v>
          </cell>
          <cell r="P3696">
            <v>40619</v>
          </cell>
        </row>
        <row r="3697">
          <cell r="B3697">
            <v>3819</v>
          </cell>
          <cell r="C3697"/>
          <cell r="D3697" t="str">
            <v>B</v>
          </cell>
          <cell r="E3697" t="str">
            <v>LIQUIDADO</v>
          </cell>
          <cell r="F3697"/>
          <cell r="G3697" t="str">
            <v>PERSONAL</v>
          </cell>
          <cell r="H3697" t="str">
            <v>Angelica Tabares Lopez</v>
          </cell>
          <cell r="I3697"/>
          <cell r="J3697" t="str">
            <v>MARIANA</v>
          </cell>
          <cell r="K3697" t="str">
            <v>GUEVARA</v>
          </cell>
          <cell r="L3697" t="str">
            <v>RODRIGUEZ</v>
          </cell>
          <cell r="M3697">
            <v>9500</v>
          </cell>
          <cell r="N3697">
            <v>2.17</v>
          </cell>
          <cell r="O3697" t="str">
            <v>SEMANAL</v>
          </cell>
          <cell r="P3697">
            <v>40618</v>
          </cell>
        </row>
        <row r="3698">
          <cell r="B3698">
            <v>3821</v>
          </cell>
          <cell r="C3698"/>
          <cell r="D3698" t="str">
            <v>D</v>
          </cell>
          <cell r="E3698" t="str">
            <v>LIQUIDADO</v>
          </cell>
          <cell r="F3698"/>
          <cell r="G3698" t="str">
            <v>PERSONAL</v>
          </cell>
          <cell r="H3698" t="str">
            <v>Angelica Tabares Lopez</v>
          </cell>
          <cell r="I3698"/>
          <cell r="J3698" t="str">
            <v>YANET</v>
          </cell>
          <cell r="K3698" t="str">
            <v>ALVAREZ</v>
          </cell>
          <cell r="L3698" t="str">
            <v>VILLEDA</v>
          </cell>
          <cell r="M3698">
            <v>8000</v>
          </cell>
          <cell r="N3698">
            <v>2.21</v>
          </cell>
          <cell r="O3698" t="str">
            <v>SEMANAL</v>
          </cell>
          <cell r="P3698">
            <v>40619</v>
          </cell>
        </row>
        <row r="3699">
          <cell r="B3699">
            <v>3822</v>
          </cell>
          <cell r="C3699"/>
          <cell r="D3699" t="str">
            <v>C</v>
          </cell>
          <cell r="E3699" t="str">
            <v>LIQUIDADO</v>
          </cell>
          <cell r="F3699"/>
          <cell r="G3699" t="str">
            <v>PERSONAL</v>
          </cell>
          <cell r="H3699" t="str">
            <v>Angelica Tabares Lopez</v>
          </cell>
          <cell r="I3699"/>
          <cell r="J3699" t="str">
            <v>MONICA PATRICIA</v>
          </cell>
          <cell r="K3699" t="str">
            <v>PALACIOS</v>
          </cell>
          <cell r="L3699" t="str">
            <v>AVILES</v>
          </cell>
          <cell r="M3699">
            <v>7000</v>
          </cell>
          <cell r="N3699">
            <v>4.4800000000000004</v>
          </cell>
          <cell r="O3699" t="str">
            <v>CATORCENAL</v>
          </cell>
          <cell r="P3699">
            <v>40619</v>
          </cell>
        </row>
        <row r="3700">
          <cell r="B3700">
            <v>3823</v>
          </cell>
          <cell r="C3700"/>
          <cell r="D3700" t="str">
            <v>D</v>
          </cell>
          <cell r="E3700" t="str">
            <v>COBRANZA EXTERNA</v>
          </cell>
          <cell r="F3700"/>
          <cell r="G3700" t="str">
            <v>PERSONAL</v>
          </cell>
          <cell r="H3700" t="str">
            <v>Marcela Lopez Munoz</v>
          </cell>
          <cell r="I3700"/>
          <cell r="J3700" t="str">
            <v>MAYRA CITLALLI</v>
          </cell>
          <cell r="K3700" t="str">
            <v>HERNANDEZ</v>
          </cell>
          <cell r="L3700" t="str">
            <v>MARTINEZ</v>
          </cell>
          <cell r="M3700">
            <v>9000</v>
          </cell>
          <cell r="N3700">
            <v>1.1499999999999999</v>
          </cell>
          <cell r="O3700" t="str">
            <v>SEMANAL</v>
          </cell>
          <cell r="P3700">
            <v>40620</v>
          </cell>
        </row>
        <row r="3701">
          <cell r="B3701">
            <v>3824</v>
          </cell>
          <cell r="C3701"/>
          <cell r="D3701" t="str">
            <v>D</v>
          </cell>
          <cell r="E3701" t="str">
            <v>LIQUIDADO</v>
          </cell>
          <cell r="F3701"/>
          <cell r="G3701" t="str">
            <v>PERSONAL</v>
          </cell>
          <cell r="H3701" t="str">
            <v>Marcela Lopez Munoz</v>
          </cell>
          <cell r="I3701"/>
          <cell r="J3701" t="str">
            <v>ELIZABETH</v>
          </cell>
          <cell r="K3701" t="str">
            <v>PISCIL</v>
          </cell>
          <cell r="L3701" t="str">
            <v>CRUZ</v>
          </cell>
          <cell r="M3701">
            <v>5000</v>
          </cell>
          <cell r="N3701">
            <v>4.68</v>
          </cell>
          <cell r="O3701" t="str">
            <v>CATORCENAL</v>
          </cell>
          <cell r="P3701">
            <v>40620</v>
          </cell>
        </row>
        <row r="3702">
          <cell r="B3702">
            <v>3825</v>
          </cell>
          <cell r="C3702"/>
          <cell r="D3702" t="str">
            <v>D</v>
          </cell>
          <cell r="E3702" t="str">
            <v>LIQUIDADO</v>
          </cell>
          <cell r="F3702"/>
          <cell r="G3702" t="str">
            <v>PERSONAL</v>
          </cell>
          <cell r="H3702" t="str">
            <v>Josefina Ochoa</v>
          </cell>
          <cell r="I3702"/>
          <cell r="J3702" t="str">
            <v>MUSBETH TERESA</v>
          </cell>
          <cell r="K3702" t="str">
            <v>DE LA GARZA</v>
          </cell>
          <cell r="L3702" t="str">
            <v>MARTINEZ</v>
          </cell>
          <cell r="M3702">
            <v>5000</v>
          </cell>
          <cell r="N3702">
            <v>2.4969999999999999</v>
          </cell>
          <cell r="O3702" t="str">
            <v>SEMANAL</v>
          </cell>
          <cell r="P3702">
            <v>40620</v>
          </cell>
        </row>
        <row r="3703">
          <cell r="B3703">
            <v>3826</v>
          </cell>
          <cell r="C3703"/>
          <cell r="D3703" t="str">
            <v>B</v>
          </cell>
          <cell r="E3703" t="str">
            <v>LIQUIDADO</v>
          </cell>
          <cell r="F3703"/>
          <cell r="G3703" t="str">
            <v>PERSONAL</v>
          </cell>
          <cell r="H3703" t="str">
            <v>Josefina Ochoa</v>
          </cell>
          <cell r="I3703"/>
          <cell r="J3703" t="str">
            <v>VICTOR</v>
          </cell>
          <cell r="K3703" t="str">
            <v>GONZALEZ</v>
          </cell>
          <cell r="L3703" t="str">
            <v>ANTONIO</v>
          </cell>
          <cell r="M3703">
            <v>50000</v>
          </cell>
          <cell r="N3703">
            <v>1.83</v>
          </cell>
          <cell r="O3703" t="str">
            <v>SEMANAL</v>
          </cell>
          <cell r="P3703">
            <v>40620</v>
          </cell>
        </row>
        <row r="3704">
          <cell r="B3704">
            <v>3828</v>
          </cell>
          <cell r="C3704"/>
          <cell r="D3704" t="str">
            <v>C</v>
          </cell>
          <cell r="E3704" t="str">
            <v>LIQUIDADO</v>
          </cell>
          <cell r="F3704"/>
          <cell r="G3704" t="str">
            <v>PERSONAL</v>
          </cell>
          <cell r="H3704" t="str">
            <v>Marcela Lopez Munoz</v>
          </cell>
          <cell r="I3704"/>
          <cell r="J3704" t="str">
            <v>MARIA DEL SOCORRO</v>
          </cell>
          <cell r="K3704" t="str">
            <v>PADILLA</v>
          </cell>
          <cell r="L3704" t="str">
            <v>GARCIA</v>
          </cell>
          <cell r="M3704">
            <v>21000</v>
          </cell>
          <cell r="N3704">
            <v>2.04</v>
          </cell>
          <cell r="O3704" t="str">
            <v>SEMANAL</v>
          </cell>
          <cell r="P3704">
            <v>40625</v>
          </cell>
        </row>
        <row r="3705">
          <cell r="B3705">
            <v>3829</v>
          </cell>
          <cell r="C3705"/>
          <cell r="D3705" t="str">
            <v>C</v>
          </cell>
          <cell r="E3705" t="str">
            <v>LIQUIDADO</v>
          </cell>
          <cell r="F3705"/>
          <cell r="G3705" t="str">
            <v>PERSONAL</v>
          </cell>
          <cell r="H3705" t="str">
            <v>Marcela Lopez Munoz</v>
          </cell>
          <cell r="I3705"/>
          <cell r="J3705" t="str">
            <v>ERNESTO</v>
          </cell>
          <cell r="K3705" t="str">
            <v>GUEVARA</v>
          </cell>
          <cell r="L3705" t="str">
            <v>PADILLA</v>
          </cell>
          <cell r="M3705">
            <v>25000</v>
          </cell>
          <cell r="N3705">
            <v>2.02</v>
          </cell>
          <cell r="O3705" t="str">
            <v>SEMANAL</v>
          </cell>
          <cell r="P3705">
            <v>40625</v>
          </cell>
        </row>
        <row r="3706">
          <cell r="B3706">
            <v>3830</v>
          </cell>
          <cell r="C3706"/>
          <cell r="D3706" t="str">
            <v>D</v>
          </cell>
          <cell r="E3706" t="str">
            <v>LIQUIDADO</v>
          </cell>
          <cell r="F3706"/>
          <cell r="G3706" t="str">
            <v>PERSONAL</v>
          </cell>
          <cell r="H3706" t="str">
            <v>Marcela Lopez Munoz</v>
          </cell>
          <cell r="I3706"/>
          <cell r="J3706" t="str">
            <v>NICOLAS</v>
          </cell>
          <cell r="K3706" t="str">
            <v>LARA</v>
          </cell>
          <cell r="L3706" t="str">
            <v>SOLIS</v>
          </cell>
          <cell r="M3706">
            <v>8000</v>
          </cell>
          <cell r="N3706">
            <v>2.21</v>
          </cell>
          <cell r="O3706" t="str">
            <v>SEMANAL</v>
          </cell>
          <cell r="P3706">
            <v>40625</v>
          </cell>
        </row>
        <row r="3707">
          <cell r="B3707">
            <v>3831</v>
          </cell>
          <cell r="C3707"/>
          <cell r="D3707" t="str">
            <v>B</v>
          </cell>
          <cell r="E3707" t="str">
            <v>LIQUIDADO</v>
          </cell>
          <cell r="F3707"/>
          <cell r="G3707" t="str">
            <v>PERSONAL</v>
          </cell>
          <cell r="H3707" t="str">
            <v>Josefina Ochoa</v>
          </cell>
          <cell r="I3707"/>
          <cell r="J3707" t="str">
            <v>HECTOR</v>
          </cell>
          <cell r="K3707" t="str">
            <v>CASTILLO</v>
          </cell>
          <cell r="L3707" t="str">
            <v>CHAVEZ</v>
          </cell>
          <cell r="M3707">
            <v>7000</v>
          </cell>
          <cell r="N3707">
            <v>2.23</v>
          </cell>
          <cell r="O3707" t="str">
            <v>SEMANAL</v>
          </cell>
          <cell r="P3707">
            <v>40625</v>
          </cell>
        </row>
        <row r="3708">
          <cell r="B3708">
            <v>3832</v>
          </cell>
          <cell r="C3708"/>
          <cell r="D3708" t="str">
            <v>B</v>
          </cell>
          <cell r="E3708" t="str">
            <v>LIQUIDADO</v>
          </cell>
          <cell r="F3708"/>
          <cell r="G3708" t="str">
            <v>PERSONAL</v>
          </cell>
          <cell r="H3708" t="str">
            <v>Josefina Ochoa</v>
          </cell>
          <cell r="I3708"/>
          <cell r="J3708" t="str">
            <v>FRANCISCO</v>
          </cell>
          <cell r="K3708" t="str">
            <v>HUERTA</v>
          </cell>
          <cell r="L3708" t="str">
            <v>DELGADILLO</v>
          </cell>
          <cell r="M3708">
            <v>8000</v>
          </cell>
          <cell r="N3708">
            <v>2.21</v>
          </cell>
          <cell r="O3708" t="str">
            <v>SEMANAL</v>
          </cell>
          <cell r="P3708">
            <v>40625</v>
          </cell>
        </row>
        <row r="3709">
          <cell r="B3709">
            <v>3833</v>
          </cell>
          <cell r="C3709"/>
          <cell r="D3709" t="str">
            <v>D</v>
          </cell>
          <cell r="E3709" t="str">
            <v>COBRANZA EXTERNA</v>
          </cell>
          <cell r="F3709"/>
          <cell r="G3709" t="str">
            <v>PERSONAL</v>
          </cell>
          <cell r="H3709" t="str">
            <v>Josefina Ochoa</v>
          </cell>
          <cell r="I3709"/>
          <cell r="J3709" t="str">
            <v>MONICA ISABEL</v>
          </cell>
          <cell r="K3709" t="str">
            <v>GARCIA</v>
          </cell>
          <cell r="L3709" t="str">
            <v>JIMENEZ</v>
          </cell>
          <cell r="M3709">
            <v>7000</v>
          </cell>
          <cell r="N3709">
            <v>2.25</v>
          </cell>
          <cell r="O3709" t="str">
            <v>SEMANAL</v>
          </cell>
          <cell r="P3709">
            <v>40625</v>
          </cell>
        </row>
        <row r="3710">
          <cell r="B3710">
            <v>3834</v>
          </cell>
          <cell r="C3710"/>
          <cell r="D3710" t="str">
            <v>A</v>
          </cell>
          <cell r="E3710" t="str">
            <v>LIQUIDADO</v>
          </cell>
          <cell r="F3710"/>
          <cell r="G3710" t="str">
            <v>PERSONAL</v>
          </cell>
          <cell r="H3710" t="str">
            <v>Josefina Ochoa</v>
          </cell>
          <cell r="I3710"/>
          <cell r="J3710" t="str">
            <v>JULIO CESAR</v>
          </cell>
          <cell r="K3710" t="str">
            <v>OSEGUERA</v>
          </cell>
          <cell r="L3710" t="str">
            <v>PARRA</v>
          </cell>
          <cell r="M3710">
            <v>13000</v>
          </cell>
          <cell r="N3710">
            <v>2.08</v>
          </cell>
          <cell r="O3710" t="str">
            <v>SEMANAL</v>
          </cell>
          <cell r="P3710">
            <v>40625</v>
          </cell>
        </row>
        <row r="3711">
          <cell r="B3711">
            <v>3836</v>
          </cell>
          <cell r="C3711"/>
          <cell r="D3711" t="str">
            <v>A</v>
          </cell>
          <cell r="E3711" t="str">
            <v>LIQUIDADO</v>
          </cell>
          <cell r="F3711"/>
          <cell r="G3711" t="str">
            <v>PERSONAL</v>
          </cell>
          <cell r="H3711" t="str">
            <v>Administracion</v>
          </cell>
          <cell r="I3711"/>
          <cell r="J3711" t="str">
            <v>ZEN MEDIA INTERNATIONAL S.A. DE C.V.</v>
          </cell>
          <cell r="K3711"/>
          <cell r="L3711" t="str">
            <v>JORGE OSCAR ZUBIRAN GOZALEZ REPRESENTANTE LEGAL</v>
          </cell>
          <cell r="M3711">
            <v>130000</v>
          </cell>
          <cell r="N3711">
            <v>3</v>
          </cell>
          <cell r="O3711" t="str">
            <v>MENSUAL</v>
          </cell>
          <cell r="P3711">
            <v>40625</v>
          </cell>
        </row>
        <row r="3712">
          <cell r="B3712">
            <v>3837</v>
          </cell>
          <cell r="C3712"/>
          <cell r="D3712" t="str">
            <v>C</v>
          </cell>
          <cell r="E3712" t="str">
            <v>LIQUIDADO</v>
          </cell>
          <cell r="F3712"/>
          <cell r="G3712" t="str">
            <v>PERSONAL</v>
          </cell>
          <cell r="H3712" t="str">
            <v>Administracion</v>
          </cell>
          <cell r="I3712"/>
          <cell r="J3712" t="str">
            <v>GUILLERMO</v>
          </cell>
          <cell r="K3712" t="str">
            <v>JUAREZ</v>
          </cell>
          <cell r="L3712" t="str">
            <v>FUENTES</v>
          </cell>
          <cell r="M3712">
            <v>25000</v>
          </cell>
          <cell r="N3712">
            <v>8.4</v>
          </cell>
          <cell r="O3712" t="str">
            <v>MENSUAL</v>
          </cell>
          <cell r="P3712">
            <v>40625</v>
          </cell>
        </row>
        <row r="3713">
          <cell r="B3713">
            <v>3838</v>
          </cell>
          <cell r="C3713"/>
          <cell r="D3713" t="str">
            <v>B</v>
          </cell>
          <cell r="E3713" t="str">
            <v>LIQUIDADO</v>
          </cell>
          <cell r="F3713"/>
          <cell r="G3713" t="str">
            <v>PERSONAL</v>
          </cell>
          <cell r="H3713" t="str">
            <v>Monica Flores Mendoza (colima)</v>
          </cell>
          <cell r="I3713"/>
          <cell r="J3713" t="str">
            <v>OFELIA</v>
          </cell>
          <cell r="K3713" t="str">
            <v>CARRILLO</v>
          </cell>
          <cell r="L3713" t="str">
            <v>RAMOS</v>
          </cell>
          <cell r="M3713">
            <v>9000</v>
          </cell>
          <cell r="N3713">
            <v>2.25</v>
          </cell>
          <cell r="O3713" t="str">
            <v>SEMANAL</v>
          </cell>
          <cell r="P3713">
            <v>40626</v>
          </cell>
        </row>
        <row r="3714">
          <cell r="B3714">
            <v>3839</v>
          </cell>
          <cell r="C3714"/>
          <cell r="D3714" t="str">
            <v>C</v>
          </cell>
          <cell r="E3714" t="str">
            <v>LIQUIDADO</v>
          </cell>
          <cell r="F3714"/>
          <cell r="G3714" t="str">
            <v>PERSONAL</v>
          </cell>
          <cell r="H3714" t="str">
            <v>Monica Flores Mendoza (colima)</v>
          </cell>
          <cell r="I3714"/>
          <cell r="J3714" t="str">
            <v>KARINA</v>
          </cell>
          <cell r="K3714" t="str">
            <v>ROMERO</v>
          </cell>
          <cell r="L3714" t="str">
            <v>DE LA CRUZ</v>
          </cell>
          <cell r="M3714">
            <v>7000</v>
          </cell>
          <cell r="N3714">
            <v>2.4329999999999998</v>
          </cell>
          <cell r="O3714" t="str">
            <v>SEMANAL</v>
          </cell>
          <cell r="P3714">
            <v>40626</v>
          </cell>
        </row>
        <row r="3715">
          <cell r="B3715">
            <v>3840</v>
          </cell>
          <cell r="C3715"/>
          <cell r="D3715" t="str">
            <v>D</v>
          </cell>
          <cell r="E3715" t="str">
            <v>LIQUIDADO</v>
          </cell>
          <cell r="F3715"/>
          <cell r="G3715" t="str">
            <v>SOLIDARIO</v>
          </cell>
          <cell r="H3715" t="str">
            <v>Monica Flores Mendoza (colima)</v>
          </cell>
          <cell r="I3715"/>
          <cell r="J3715" t="str">
            <v>MORAS</v>
          </cell>
          <cell r="K3715"/>
          <cell r="L3715"/>
          <cell r="M3715">
            <v>9500</v>
          </cell>
          <cell r="N3715">
            <v>4.9770000000000003</v>
          </cell>
          <cell r="O3715" t="str">
            <v>CATORCENAL</v>
          </cell>
          <cell r="P3715">
            <v>40626</v>
          </cell>
        </row>
        <row r="3716">
          <cell r="B3716">
            <v>3841</v>
          </cell>
          <cell r="C3716"/>
          <cell r="D3716" t="str">
            <v>D</v>
          </cell>
          <cell r="E3716" t="str">
            <v>LIQUIDADO</v>
          </cell>
          <cell r="F3716"/>
          <cell r="G3716" t="str">
            <v>PERSONAL</v>
          </cell>
          <cell r="H3716" t="str">
            <v>Marcela Lopez Munoz</v>
          </cell>
          <cell r="I3716"/>
          <cell r="J3716" t="str">
            <v>JUANA MARIA</v>
          </cell>
          <cell r="K3716" t="str">
            <v>GARCIA</v>
          </cell>
          <cell r="L3716" t="str">
            <v>MARTINEZ</v>
          </cell>
          <cell r="M3716">
            <v>7000</v>
          </cell>
          <cell r="N3716">
            <v>2.25</v>
          </cell>
          <cell r="O3716" t="str">
            <v>SEMANAL</v>
          </cell>
          <cell r="P3716">
            <v>40626</v>
          </cell>
        </row>
        <row r="3717">
          <cell r="B3717">
            <v>3842</v>
          </cell>
          <cell r="C3717"/>
          <cell r="D3717" t="str">
            <v>B</v>
          </cell>
          <cell r="E3717" t="str">
            <v>LIQUIDADO</v>
          </cell>
          <cell r="F3717"/>
          <cell r="G3717" t="str">
            <v>PERSONAL</v>
          </cell>
          <cell r="H3717" t="str">
            <v>Angelica Tabares Lopez</v>
          </cell>
          <cell r="I3717"/>
          <cell r="J3717" t="str">
            <v>IGNACIO EDILBERTO</v>
          </cell>
          <cell r="K3717" t="str">
            <v>REYES</v>
          </cell>
          <cell r="L3717" t="str">
            <v>NOLASCO</v>
          </cell>
          <cell r="M3717">
            <v>3000</v>
          </cell>
          <cell r="N3717">
            <v>5.14</v>
          </cell>
          <cell r="O3717" t="str">
            <v>CATORCENAL</v>
          </cell>
          <cell r="P3717">
            <v>40626</v>
          </cell>
        </row>
        <row r="3718">
          <cell r="B3718">
            <v>3843</v>
          </cell>
          <cell r="C3718"/>
          <cell r="D3718" t="str">
            <v>D</v>
          </cell>
          <cell r="E3718" t="str">
            <v>COBRANZA EXTERNA</v>
          </cell>
          <cell r="F3718"/>
          <cell r="G3718" t="str">
            <v>SOLIDARIO</v>
          </cell>
          <cell r="H3718" t="str">
            <v>Monica Flores Mendoza (colima)</v>
          </cell>
          <cell r="I3718"/>
          <cell r="J3718" t="str">
            <v>VILLAS</v>
          </cell>
          <cell r="K3718"/>
          <cell r="L3718"/>
          <cell r="M3718">
            <v>12000</v>
          </cell>
          <cell r="N3718">
            <v>4.91</v>
          </cell>
          <cell r="O3718" t="str">
            <v>CATORCENAL</v>
          </cell>
          <cell r="P3718">
            <v>40626</v>
          </cell>
        </row>
        <row r="3719">
          <cell r="B3719">
            <v>3844</v>
          </cell>
          <cell r="C3719"/>
          <cell r="D3719" t="str">
            <v>A</v>
          </cell>
          <cell r="E3719" t="str">
            <v>LIQUIDADO</v>
          </cell>
          <cell r="F3719"/>
          <cell r="G3719" t="str">
            <v>PERSONAL</v>
          </cell>
          <cell r="H3719" t="str">
            <v>Marcela Lopez Munoz</v>
          </cell>
          <cell r="I3719"/>
          <cell r="J3719" t="str">
            <v>ANABELL</v>
          </cell>
          <cell r="K3719" t="str">
            <v>HUERTA</v>
          </cell>
          <cell r="L3719" t="str">
            <v>NORIEGA</v>
          </cell>
          <cell r="M3719">
            <v>3000</v>
          </cell>
          <cell r="N3719">
            <v>2.75</v>
          </cell>
          <cell r="O3719" t="str">
            <v>SEMANAL</v>
          </cell>
          <cell r="P3719">
            <v>40626</v>
          </cell>
        </row>
        <row r="3720">
          <cell r="B3720">
            <v>3845</v>
          </cell>
          <cell r="C3720"/>
          <cell r="D3720" t="str">
            <v>B</v>
          </cell>
          <cell r="E3720" t="str">
            <v>LIQUIDADO</v>
          </cell>
          <cell r="F3720"/>
          <cell r="G3720" t="str">
            <v>PERSONAL</v>
          </cell>
          <cell r="H3720" t="str">
            <v>Marcela Lopez Munoz</v>
          </cell>
          <cell r="I3720"/>
          <cell r="J3720" t="str">
            <v>MARIA ELENA</v>
          </cell>
          <cell r="K3720" t="str">
            <v>SANCHEZ</v>
          </cell>
          <cell r="L3720" t="str">
            <v>LOPEZ</v>
          </cell>
          <cell r="M3720">
            <v>5000</v>
          </cell>
          <cell r="N3720">
            <v>2.4969999999999999</v>
          </cell>
          <cell r="O3720" t="str">
            <v>SEMANAL</v>
          </cell>
          <cell r="P3720">
            <v>40626</v>
          </cell>
        </row>
        <row r="3721">
          <cell r="B3721">
            <v>3846</v>
          </cell>
          <cell r="C3721"/>
          <cell r="D3721" t="str">
            <v>B</v>
          </cell>
          <cell r="E3721" t="str">
            <v>LIQUIDADO</v>
          </cell>
          <cell r="F3721"/>
          <cell r="G3721" t="str">
            <v>PERSONAL</v>
          </cell>
          <cell r="H3721" t="str">
            <v>Marcela Lopez Munoz</v>
          </cell>
          <cell r="I3721"/>
          <cell r="J3721" t="str">
            <v>JOSE ANTONIO</v>
          </cell>
          <cell r="K3721" t="str">
            <v>RICO</v>
          </cell>
          <cell r="L3721" t="str">
            <v>ARELLANO</v>
          </cell>
          <cell r="M3721">
            <v>10000</v>
          </cell>
          <cell r="N3721">
            <v>4.3499999999999996</v>
          </cell>
          <cell r="O3721" t="str">
            <v>CATORCENAL</v>
          </cell>
          <cell r="P3721">
            <v>40626</v>
          </cell>
        </row>
        <row r="3722">
          <cell r="B3722">
            <v>3847</v>
          </cell>
          <cell r="C3722"/>
          <cell r="D3722" t="str">
            <v>C</v>
          </cell>
          <cell r="E3722" t="str">
            <v>LIQUIDADO</v>
          </cell>
          <cell r="F3722"/>
          <cell r="G3722" t="str">
            <v>PERSONAL</v>
          </cell>
          <cell r="H3722" t="str">
            <v>Marcela Lopez Munoz</v>
          </cell>
          <cell r="I3722"/>
          <cell r="J3722" t="str">
            <v>YNES</v>
          </cell>
          <cell r="K3722" t="str">
            <v>UYOA</v>
          </cell>
          <cell r="L3722" t="str">
            <v>MAGARINO</v>
          </cell>
          <cell r="M3722">
            <v>5000</v>
          </cell>
          <cell r="N3722">
            <v>2.4969999999999999</v>
          </cell>
          <cell r="O3722" t="str">
            <v>SEMANAL</v>
          </cell>
          <cell r="P3722">
            <v>40626</v>
          </cell>
        </row>
        <row r="3723">
          <cell r="B3723">
            <v>3848</v>
          </cell>
          <cell r="C3723"/>
          <cell r="D3723" t="str">
            <v>A</v>
          </cell>
          <cell r="E3723" t="str">
            <v>LIQUIDADO</v>
          </cell>
          <cell r="F3723"/>
          <cell r="G3723" t="str">
            <v>PERSONAL</v>
          </cell>
          <cell r="H3723" t="str">
            <v>Josefina Ochoa</v>
          </cell>
          <cell r="I3723"/>
          <cell r="J3723" t="str">
            <v>MARISOL</v>
          </cell>
          <cell r="K3723" t="str">
            <v>MARTINEZ</v>
          </cell>
          <cell r="L3723" t="str">
            <v>MARTINEZ</v>
          </cell>
          <cell r="M3723">
            <v>3000</v>
          </cell>
          <cell r="N3723">
            <v>2.75</v>
          </cell>
          <cell r="O3723" t="str">
            <v>SEMANAL</v>
          </cell>
          <cell r="P3723">
            <v>40626</v>
          </cell>
        </row>
        <row r="3724">
          <cell r="B3724">
            <v>3849</v>
          </cell>
          <cell r="C3724"/>
          <cell r="D3724" t="str">
            <v>A</v>
          </cell>
          <cell r="E3724" t="str">
            <v>LIQUIDADO</v>
          </cell>
          <cell r="F3724"/>
          <cell r="G3724" t="str">
            <v>PERSONAL</v>
          </cell>
          <cell r="H3724" t="str">
            <v>Josefina Ochoa</v>
          </cell>
          <cell r="I3724"/>
          <cell r="J3724" t="str">
            <v>MARIA PAULA</v>
          </cell>
          <cell r="K3724" t="str">
            <v>LOPEZ</v>
          </cell>
          <cell r="L3724" t="str">
            <v>SOTO</v>
          </cell>
          <cell r="M3724">
            <v>3000</v>
          </cell>
          <cell r="N3724">
            <v>2.7</v>
          </cell>
          <cell r="O3724" t="str">
            <v>SEMANAL</v>
          </cell>
          <cell r="P3724">
            <v>40626</v>
          </cell>
        </row>
        <row r="3725">
          <cell r="B3725">
            <v>3850</v>
          </cell>
          <cell r="C3725"/>
          <cell r="D3725" t="str">
            <v>A</v>
          </cell>
          <cell r="E3725" t="str">
            <v>LIQUIDADO</v>
          </cell>
          <cell r="F3725"/>
          <cell r="G3725" t="str">
            <v>PERSONAL</v>
          </cell>
          <cell r="H3725" t="str">
            <v>Josefina Ochoa</v>
          </cell>
          <cell r="I3725"/>
          <cell r="J3725" t="str">
            <v>GILBERTA</v>
          </cell>
          <cell r="K3725" t="str">
            <v>GUTIERREZ</v>
          </cell>
          <cell r="L3725" t="str">
            <v>JUAN</v>
          </cell>
          <cell r="M3725">
            <v>3000</v>
          </cell>
          <cell r="N3725">
            <v>2.75</v>
          </cell>
          <cell r="O3725" t="str">
            <v>SEMANAL</v>
          </cell>
          <cell r="P3725">
            <v>40626</v>
          </cell>
        </row>
        <row r="3726">
          <cell r="B3726">
            <v>3851</v>
          </cell>
          <cell r="C3726"/>
          <cell r="D3726" t="str">
            <v>D</v>
          </cell>
          <cell r="E3726" t="str">
            <v>COBRANZA EXTERNA</v>
          </cell>
          <cell r="F3726"/>
          <cell r="G3726" t="str">
            <v>PERSONAL</v>
          </cell>
          <cell r="H3726" t="str">
            <v>Josefina Ochoa</v>
          </cell>
          <cell r="I3726"/>
          <cell r="J3726" t="str">
            <v>MARIO</v>
          </cell>
          <cell r="K3726" t="str">
            <v>VARELA</v>
          </cell>
          <cell r="L3726" t="str">
            <v>ISIDRA</v>
          </cell>
          <cell r="M3726">
            <v>5000</v>
          </cell>
          <cell r="N3726">
            <v>2.52</v>
          </cell>
          <cell r="O3726" t="str">
            <v>SEMANAL</v>
          </cell>
          <cell r="P3726">
            <v>40626</v>
          </cell>
        </row>
        <row r="3727">
          <cell r="B3727">
            <v>3852</v>
          </cell>
          <cell r="C3727"/>
          <cell r="D3727" t="str">
            <v>D</v>
          </cell>
          <cell r="E3727" t="str">
            <v>COBRANZA EXTERNA</v>
          </cell>
          <cell r="F3727"/>
          <cell r="G3727" t="str">
            <v>SOLIDARIO</v>
          </cell>
          <cell r="H3727" t="str">
            <v>Josefina Ochoa</v>
          </cell>
          <cell r="I3727"/>
          <cell r="J3727" t="str">
            <v>TULIPANES DE ACOLMAN</v>
          </cell>
          <cell r="K3727"/>
          <cell r="L3727"/>
          <cell r="M3727">
            <v>12000</v>
          </cell>
          <cell r="N3727">
            <v>4.9249999999999998</v>
          </cell>
          <cell r="O3727" t="str">
            <v>CATORCENAL</v>
          </cell>
          <cell r="P3727">
            <v>40626</v>
          </cell>
        </row>
        <row r="3728">
          <cell r="B3728">
            <v>3853</v>
          </cell>
          <cell r="C3728"/>
          <cell r="D3728" t="str">
            <v>B</v>
          </cell>
          <cell r="E3728" t="str">
            <v>LIQUIDADO</v>
          </cell>
          <cell r="F3728"/>
          <cell r="G3728" t="str">
            <v>PERSONAL</v>
          </cell>
          <cell r="H3728" t="str">
            <v>Josefina Ochoa</v>
          </cell>
          <cell r="I3728"/>
          <cell r="J3728" t="str">
            <v>MARIA DEL CARMEN</v>
          </cell>
          <cell r="K3728" t="str">
            <v>GONZALEZ</v>
          </cell>
          <cell r="L3728" t="str">
            <v>MARTINEZ</v>
          </cell>
          <cell r="M3728">
            <v>3000</v>
          </cell>
          <cell r="N3728">
            <v>2.7</v>
          </cell>
          <cell r="O3728" t="str">
            <v>SEMANAL</v>
          </cell>
          <cell r="P3728">
            <v>40626</v>
          </cell>
        </row>
        <row r="3729">
          <cell r="B3729">
            <v>3854</v>
          </cell>
          <cell r="C3729"/>
          <cell r="D3729" t="str">
            <v>B</v>
          </cell>
          <cell r="E3729" t="str">
            <v>LIQUIDADO</v>
          </cell>
          <cell r="F3729"/>
          <cell r="G3729" t="str">
            <v>PERSONAL</v>
          </cell>
          <cell r="H3729" t="str">
            <v>Administracion</v>
          </cell>
          <cell r="I3729"/>
          <cell r="J3729" t="str">
            <v>COMERCIALIZADORA</v>
          </cell>
          <cell r="K3729" t="str">
            <v>JARQUI</v>
          </cell>
          <cell r="L3729" t="str">
            <v>SA DE CV</v>
          </cell>
          <cell r="M3729">
            <v>100000</v>
          </cell>
          <cell r="N3729">
            <v>3.1</v>
          </cell>
          <cell r="O3729" t="str">
            <v>MENSUAL</v>
          </cell>
          <cell r="P3729">
            <v>40626</v>
          </cell>
        </row>
        <row r="3730">
          <cell r="B3730">
            <v>3855</v>
          </cell>
          <cell r="C3730"/>
          <cell r="D3730" t="str">
            <v>A</v>
          </cell>
          <cell r="E3730" t="str">
            <v>LIQUIDADO</v>
          </cell>
          <cell r="F3730"/>
          <cell r="G3730" t="str">
            <v>PERSONAL</v>
          </cell>
          <cell r="H3730" t="str">
            <v>Josefina Ochoa</v>
          </cell>
          <cell r="I3730"/>
          <cell r="J3730" t="str">
            <v>JOSEFINA</v>
          </cell>
          <cell r="K3730" t="str">
            <v>OCHOA</v>
          </cell>
          <cell r="L3730" t="str">
            <v>ORTIZ</v>
          </cell>
          <cell r="M3730">
            <v>2000</v>
          </cell>
          <cell r="N3730">
            <v>1</v>
          </cell>
          <cell r="O3730" t="str">
            <v>CATORCENAL</v>
          </cell>
          <cell r="P3730">
            <v>40626</v>
          </cell>
        </row>
        <row r="3731">
          <cell r="B3731">
            <v>3856</v>
          </cell>
          <cell r="C3731"/>
          <cell r="D3731" t="str">
            <v>D</v>
          </cell>
          <cell r="E3731" t="str">
            <v>LIQUIDADO</v>
          </cell>
          <cell r="F3731"/>
          <cell r="G3731" t="str">
            <v>PERSONAL</v>
          </cell>
          <cell r="H3731" t="str">
            <v>Monica Flores Mendoza (colima)</v>
          </cell>
          <cell r="I3731"/>
          <cell r="J3731" t="str">
            <v>BERTHA ALICIA</v>
          </cell>
          <cell r="K3731" t="str">
            <v>VEGA</v>
          </cell>
          <cell r="L3731" t="str">
            <v>SOLORZANO</v>
          </cell>
          <cell r="M3731">
            <v>12000</v>
          </cell>
          <cell r="N3731">
            <v>2.08</v>
          </cell>
          <cell r="O3731" t="str">
            <v>SEMANAL</v>
          </cell>
          <cell r="P3731">
            <v>40626</v>
          </cell>
        </row>
        <row r="3732">
          <cell r="B3732">
            <v>3857</v>
          </cell>
          <cell r="C3732"/>
          <cell r="D3732" t="str">
            <v>D</v>
          </cell>
          <cell r="E3732" t="str">
            <v>COBRANZA EXTERNA</v>
          </cell>
          <cell r="F3732"/>
          <cell r="G3732" t="str">
            <v>SOLIDARIO</v>
          </cell>
          <cell r="H3732" t="str">
            <v>Monica Flores Mendoza (colima)</v>
          </cell>
          <cell r="I3732"/>
          <cell r="J3732" t="str">
            <v>GRUPO SOLIDARIDAD</v>
          </cell>
          <cell r="K3732"/>
          <cell r="L3732"/>
          <cell r="M3732">
            <v>12000</v>
          </cell>
          <cell r="N3732">
            <v>4.91</v>
          </cell>
          <cell r="O3732" t="str">
            <v>CATORCENAL</v>
          </cell>
          <cell r="P3732">
            <v>40626</v>
          </cell>
        </row>
        <row r="3733">
          <cell r="B3733">
            <v>3858</v>
          </cell>
          <cell r="C3733"/>
          <cell r="D3733" t="str">
            <v>D</v>
          </cell>
          <cell r="E3733" t="str">
            <v>LIQUIDADO</v>
          </cell>
          <cell r="F3733"/>
          <cell r="G3733" t="str">
            <v>SOLIDARIO</v>
          </cell>
          <cell r="H3733" t="str">
            <v>Monica Flores Mendoza (colima)</v>
          </cell>
          <cell r="I3733"/>
          <cell r="J3733" t="str">
            <v>CHIQUILINAS</v>
          </cell>
          <cell r="K3733"/>
          <cell r="L3733"/>
          <cell r="M3733">
            <v>10000</v>
          </cell>
          <cell r="N3733">
            <v>4.95</v>
          </cell>
          <cell r="O3733" t="str">
            <v>CATORCENAL</v>
          </cell>
          <cell r="P3733">
            <v>40626</v>
          </cell>
        </row>
        <row r="3734">
          <cell r="B3734">
            <v>3859</v>
          </cell>
          <cell r="C3734"/>
          <cell r="D3734" t="str">
            <v>B</v>
          </cell>
          <cell r="E3734" t="str">
            <v>LIQUIDADO</v>
          </cell>
          <cell r="F3734"/>
          <cell r="G3734" t="str">
            <v>PERSONAL</v>
          </cell>
          <cell r="H3734" t="str">
            <v>Angelica Tabares Lopez</v>
          </cell>
          <cell r="I3734"/>
          <cell r="J3734" t="str">
            <v>ANGELICA</v>
          </cell>
          <cell r="K3734" t="str">
            <v>MARTINEZ</v>
          </cell>
          <cell r="L3734" t="str">
            <v>MORALES</v>
          </cell>
          <cell r="M3734">
            <v>6000</v>
          </cell>
          <cell r="N3734">
            <v>2.44</v>
          </cell>
          <cell r="O3734" t="str">
            <v>SEMANAL</v>
          </cell>
          <cell r="P3734">
            <v>40627</v>
          </cell>
        </row>
        <row r="3735">
          <cell r="B3735">
            <v>3860</v>
          </cell>
          <cell r="C3735"/>
          <cell r="D3735" t="str">
            <v>B</v>
          </cell>
          <cell r="E3735" t="str">
            <v>LIQUIDADO</v>
          </cell>
          <cell r="F3735"/>
          <cell r="G3735" t="str">
            <v>PERSONAL</v>
          </cell>
          <cell r="H3735" t="str">
            <v>Angelica Tabares Lopez</v>
          </cell>
          <cell r="I3735"/>
          <cell r="J3735" t="str">
            <v>MARCOS</v>
          </cell>
          <cell r="K3735" t="str">
            <v>MIRANDA</v>
          </cell>
          <cell r="L3735" t="str">
            <v>SEGUNDO</v>
          </cell>
          <cell r="M3735">
            <v>3000</v>
          </cell>
          <cell r="N3735">
            <v>2.75</v>
          </cell>
          <cell r="O3735" t="str">
            <v>SEMANAL</v>
          </cell>
          <cell r="P3735">
            <v>40627</v>
          </cell>
        </row>
        <row r="3736">
          <cell r="B3736">
            <v>3861</v>
          </cell>
          <cell r="C3736"/>
          <cell r="D3736" t="str">
            <v>C</v>
          </cell>
          <cell r="E3736" t="str">
            <v>LIQUIDADO</v>
          </cell>
          <cell r="F3736"/>
          <cell r="G3736" t="str">
            <v>PERSONAL</v>
          </cell>
          <cell r="H3736" t="str">
            <v>Angelica Tabares Lopez</v>
          </cell>
          <cell r="I3736"/>
          <cell r="J3736" t="str">
            <v>MICAELA AURELIA</v>
          </cell>
          <cell r="K3736" t="str">
            <v>RAMIREZ</v>
          </cell>
          <cell r="L3736" t="str">
            <v>GUTIERREZ</v>
          </cell>
          <cell r="M3736">
            <v>9500</v>
          </cell>
          <cell r="N3736">
            <v>1.6</v>
          </cell>
          <cell r="O3736" t="str">
            <v>SEMANAL</v>
          </cell>
          <cell r="P3736">
            <v>40627</v>
          </cell>
        </row>
        <row r="3737">
          <cell r="B3737">
            <v>3862</v>
          </cell>
          <cell r="C3737"/>
          <cell r="D3737" t="str">
            <v>A</v>
          </cell>
          <cell r="E3737" t="str">
            <v>LIQUIDADO</v>
          </cell>
          <cell r="F3737"/>
          <cell r="G3737" t="str">
            <v>PERSONAL</v>
          </cell>
          <cell r="H3737" t="str">
            <v>Angelica Tabares Lopez</v>
          </cell>
          <cell r="I3737"/>
          <cell r="J3737" t="str">
            <v>Jesus</v>
          </cell>
          <cell r="K3737" t="str">
            <v>Sanchez</v>
          </cell>
          <cell r="L3737" t="str">
            <v>Gonzalez</v>
          </cell>
          <cell r="M3737">
            <v>9000</v>
          </cell>
          <cell r="N3737">
            <v>4.3600000000000003</v>
          </cell>
          <cell r="O3737" t="str">
            <v>CATORCENAL</v>
          </cell>
          <cell r="P3737">
            <v>40627</v>
          </cell>
        </row>
        <row r="3738">
          <cell r="B3738">
            <v>3863</v>
          </cell>
          <cell r="C3738"/>
          <cell r="D3738" t="str">
            <v>D</v>
          </cell>
          <cell r="E3738" t="str">
            <v>LIQUIDADO</v>
          </cell>
          <cell r="F3738"/>
          <cell r="G3738" t="str">
            <v>PERSONAL</v>
          </cell>
          <cell r="H3738" t="str">
            <v>Angelica Tabares Lopez</v>
          </cell>
          <cell r="I3738"/>
          <cell r="J3738" t="str">
            <v>HECTOR</v>
          </cell>
          <cell r="K3738" t="str">
            <v>GUILLERMO</v>
          </cell>
          <cell r="L3738" t="str">
            <v>LUNA</v>
          </cell>
          <cell r="M3738">
            <v>7000</v>
          </cell>
          <cell r="N3738">
            <v>4.4800000000000004</v>
          </cell>
          <cell r="O3738" t="str">
            <v>CATORCENAL</v>
          </cell>
          <cell r="P3738">
            <v>40627</v>
          </cell>
        </row>
        <row r="3739">
          <cell r="B3739">
            <v>3864</v>
          </cell>
          <cell r="C3739"/>
          <cell r="D3739" t="str">
            <v>C</v>
          </cell>
          <cell r="E3739" t="str">
            <v>LIQUIDADO</v>
          </cell>
          <cell r="F3739"/>
          <cell r="G3739" t="str">
            <v>PERSONAL</v>
          </cell>
          <cell r="H3739" t="str">
            <v>Angelica Tabares Lopez</v>
          </cell>
          <cell r="I3739"/>
          <cell r="J3739" t="str">
            <v>Enrique</v>
          </cell>
          <cell r="K3739" t="str">
            <v>Martinez</v>
          </cell>
          <cell r="L3739" t="str">
            <v>Flores</v>
          </cell>
          <cell r="M3739">
            <v>3000</v>
          </cell>
          <cell r="N3739">
            <v>2</v>
          </cell>
          <cell r="O3739" t="str">
            <v>SEMANAL</v>
          </cell>
          <cell r="P3739">
            <v>40627</v>
          </cell>
        </row>
        <row r="3740">
          <cell r="B3740">
            <v>3866</v>
          </cell>
          <cell r="C3740"/>
          <cell r="D3740" t="str">
            <v>C</v>
          </cell>
          <cell r="E3740" t="str">
            <v>LIQUIDADO</v>
          </cell>
          <cell r="F3740"/>
          <cell r="G3740" t="str">
            <v>PERSONAL</v>
          </cell>
          <cell r="H3740" t="str">
            <v>Angelica Tabares Lopez</v>
          </cell>
          <cell r="I3740"/>
          <cell r="J3740" t="str">
            <v>ANAHI</v>
          </cell>
          <cell r="K3740" t="str">
            <v>ALQUICIRA</v>
          </cell>
          <cell r="L3740" t="str">
            <v>HARO</v>
          </cell>
          <cell r="M3740">
            <v>15000</v>
          </cell>
          <cell r="N3740">
            <v>2.06</v>
          </cell>
          <cell r="O3740" t="str">
            <v>SEMANAL</v>
          </cell>
          <cell r="P3740">
            <v>40627</v>
          </cell>
        </row>
        <row r="3741">
          <cell r="B3741">
            <v>3867</v>
          </cell>
          <cell r="C3741"/>
          <cell r="D3741" t="str">
            <v>A</v>
          </cell>
          <cell r="E3741" t="str">
            <v>LIQUIDADO</v>
          </cell>
          <cell r="F3741"/>
          <cell r="G3741" t="str">
            <v>SOLIDARIO</v>
          </cell>
          <cell r="H3741" t="str">
            <v>Administracion</v>
          </cell>
          <cell r="I3741"/>
          <cell r="J3741" t="str">
            <v>Xitlalli</v>
          </cell>
          <cell r="K3741"/>
          <cell r="L3741"/>
          <cell r="M3741">
            <v>11500</v>
          </cell>
          <cell r="N3741">
            <v>4.99</v>
          </cell>
          <cell r="O3741" t="str">
            <v>CATORCENAL</v>
          </cell>
          <cell r="P3741">
            <v>40627</v>
          </cell>
        </row>
        <row r="3742">
          <cell r="B3742">
            <v>3868</v>
          </cell>
          <cell r="C3742"/>
          <cell r="D3742" t="str">
            <v>D</v>
          </cell>
          <cell r="E3742" t="str">
            <v>COBRANZA EXTERNA</v>
          </cell>
          <cell r="F3742"/>
          <cell r="G3742" t="str">
            <v>SOLIDARIO</v>
          </cell>
          <cell r="H3742" t="str">
            <v>Angelica Tabares Lopez</v>
          </cell>
          <cell r="I3742"/>
          <cell r="J3742" t="str">
            <v>EMPRENDEDORAS</v>
          </cell>
          <cell r="K3742"/>
          <cell r="L3742"/>
          <cell r="M3742">
            <v>12000</v>
          </cell>
          <cell r="N3742">
            <v>8.27</v>
          </cell>
          <cell r="O3742" t="str">
            <v>CATORCENAL</v>
          </cell>
          <cell r="P3742">
            <v>40627</v>
          </cell>
        </row>
        <row r="3743">
          <cell r="B3743">
            <v>3869</v>
          </cell>
          <cell r="C3743"/>
          <cell r="D3743" t="str">
            <v>D</v>
          </cell>
          <cell r="E3743" t="str">
            <v>ACTIVO</v>
          </cell>
          <cell r="F3743"/>
          <cell r="G3743" t="str">
            <v>SOLIDARIO</v>
          </cell>
          <cell r="H3743" t="str">
            <v>Monica Flores Mendoza (colima)</v>
          </cell>
          <cell r="I3743"/>
          <cell r="J3743" t="str">
            <v>MACZA</v>
          </cell>
          <cell r="K3743"/>
          <cell r="L3743"/>
          <cell r="M3743">
            <v>12000</v>
          </cell>
          <cell r="N3743">
            <v>4.92</v>
          </cell>
          <cell r="O3743" t="str">
            <v>CATORCENAL</v>
          </cell>
          <cell r="P3743">
            <v>40627</v>
          </cell>
        </row>
        <row r="3744">
          <cell r="B3744">
            <v>3870</v>
          </cell>
          <cell r="C3744"/>
          <cell r="D3744" t="str">
            <v>D</v>
          </cell>
          <cell r="E3744" t="str">
            <v>COBRANZA EXTERNA</v>
          </cell>
          <cell r="F3744"/>
          <cell r="G3744" t="str">
            <v>SOLIDARIO</v>
          </cell>
          <cell r="H3744" t="str">
            <v>Monica Flores Mendoza (colima)</v>
          </cell>
          <cell r="I3744"/>
          <cell r="J3744" t="str">
            <v>ALMENDROS</v>
          </cell>
          <cell r="K3744"/>
          <cell r="L3744"/>
          <cell r="M3744">
            <v>16000</v>
          </cell>
          <cell r="N3744">
            <v>4.95</v>
          </cell>
          <cell r="O3744" t="str">
            <v>CATORCENAL</v>
          </cell>
          <cell r="P3744">
            <v>40627</v>
          </cell>
        </row>
        <row r="3745">
          <cell r="B3745">
            <v>3871</v>
          </cell>
          <cell r="C3745"/>
          <cell r="D3745" t="str">
            <v>D</v>
          </cell>
          <cell r="E3745" t="str">
            <v>COBRANZA EXTERNA</v>
          </cell>
          <cell r="F3745"/>
          <cell r="G3745" t="str">
            <v>PERSONAL</v>
          </cell>
          <cell r="H3745" t="str">
            <v>Angelica Tabares Lopez</v>
          </cell>
          <cell r="I3745"/>
          <cell r="J3745" t="str">
            <v>gabriela</v>
          </cell>
          <cell r="K3745" t="str">
            <v>vallejo</v>
          </cell>
          <cell r="L3745" t="str">
            <v>monrroy</v>
          </cell>
          <cell r="M3745">
            <v>2000</v>
          </cell>
          <cell r="N3745">
            <v>0.77</v>
          </cell>
          <cell r="O3745" t="str">
            <v>CATORCENAL</v>
          </cell>
          <cell r="P3745">
            <v>40627</v>
          </cell>
        </row>
        <row r="3746">
          <cell r="B3746">
            <v>3872</v>
          </cell>
          <cell r="C3746"/>
          <cell r="D3746" t="str">
            <v>D</v>
          </cell>
          <cell r="E3746" t="str">
            <v>LIQUIDADO</v>
          </cell>
          <cell r="F3746"/>
          <cell r="G3746" t="str">
            <v>PERSONAL</v>
          </cell>
          <cell r="H3746" t="str">
            <v>Pedro Solano Quiroz</v>
          </cell>
          <cell r="I3746"/>
          <cell r="J3746" t="str">
            <v>JULIAN</v>
          </cell>
          <cell r="K3746" t="str">
            <v>GOMEZ</v>
          </cell>
          <cell r="L3746" t="str">
            <v>DE LA CRUZ</v>
          </cell>
          <cell r="M3746">
            <v>4000</v>
          </cell>
          <cell r="N3746">
            <v>2.4</v>
          </cell>
          <cell r="O3746" t="str">
            <v>SEMANAL</v>
          </cell>
          <cell r="P3746">
            <v>40627</v>
          </cell>
        </row>
        <row r="3747">
          <cell r="B3747">
            <v>3873</v>
          </cell>
          <cell r="C3747"/>
          <cell r="D3747" t="str">
            <v>C</v>
          </cell>
          <cell r="E3747" t="str">
            <v>LIQUIDADO</v>
          </cell>
          <cell r="F3747"/>
          <cell r="G3747" t="str">
            <v>PERSONAL</v>
          </cell>
          <cell r="H3747" t="str">
            <v>Josefina Ochoa</v>
          </cell>
          <cell r="I3747"/>
          <cell r="J3747" t="str">
            <v>JUANA</v>
          </cell>
          <cell r="K3747" t="str">
            <v>MAGDALENO</v>
          </cell>
          <cell r="L3747" t="str">
            <v>CANDELARIO</v>
          </cell>
          <cell r="M3747">
            <v>4000</v>
          </cell>
          <cell r="N3747">
            <v>4.74</v>
          </cell>
          <cell r="O3747" t="str">
            <v>CATORCENAL</v>
          </cell>
          <cell r="P3747">
            <v>40628</v>
          </cell>
        </row>
        <row r="3748">
          <cell r="B3748">
            <v>3874</v>
          </cell>
          <cell r="C3748"/>
          <cell r="D3748" t="str">
            <v>A</v>
          </cell>
          <cell r="E3748" t="str">
            <v>LIQUIDADO</v>
          </cell>
          <cell r="F3748"/>
          <cell r="G3748" t="str">
            <v>PERSONAL</v>
          </cell>
          <cell r="H3748" t="str">
            <v>Administracion</v>
          </cell>
          <cell r="I3748"/>
          <cell r="J3748" t="str">
            <v>Alfredo</v>
          </cell>
          <cell r="K3748" t="str">
            <v>Cervantes</v>
          </cell>
          <cell r="L3748" t="str">
            <v>Ochoa</v>
          </cell>
          <cell r="M3748">
            <v>70000</v>
          </cell>
          <cell r="N3748">
            <v>2.92</v>
          </cell>
          <cell r="O3748" t="str">
            <v>MENSUAL</v>
          </cell>
          <cell r="P3748">
            <v>40630</v>
          </cell>
        </row>
        <row r="3749">
          <cell r="B3749">
            <v>3875</v>
          </cell>
          <cell r="C3749"/>
          <cell r="D3749" t="str">
            <v>A</v>
          </cell>
          <cell r="E3749" t="str">
            <v>LIQUIDADO</v>
          </cell>
          <cell r="F3749"/>
          <cell r="G3749" t="str">
            <v>PERSONAL</v>
          </cell>
          <cell r="H3749" t="str">
            <v>Josefina Ochoa</v>
          </cell>
          <cell r="I3749"/>
          <cell r="J3749" t="str">
            <v>TERESITA</v>
          </cell>
          <cell r="K3749" t="str">
            <v>SANCHEZ</v>
          </cell>
          <cell r="L3749" t="str">
            <v>GOMEZ</v>
          </cell>
          <cell r="M3749">
            <v>6000</v>
          </cell>
          <cell r="N3749">
            <v>2.2799999999999998</v>
          </cell>
          <cell r="O3749" t="str">
            <v>SEMANAL</v>
          </cell>
          <cell r="P3749">
            <v>40630</v>
          </cell>
        </row>
        <row r="3750">
          <cell r="B3750">
            <v>3876</v>
          </cell>
          <cell r="C3750"/>
          <cell r="D3750" t="str">
            <v>C</v>
          </cell>
          <cell r="E3750" t="str">
            <v>LIQUIDADO</v>
          </cell>
          <cell r="F3750"/>
          <cell r="G3750" t="str">
            <v>PERSONAL</v>
          </cell>
          <cell r="H3750" t="str">
            <v>Marcela Lopez Munoz</v>
          </cell>
          <cell r="I3750"/>
          <cell r="J3750" t="str">
            <v>FERNANDO</v>
          </cell>
          <cell r="K3750" t="str">
            <v>SOTO</v>
          </cell>
          <cell r="L3750" t="str">
            <v>HURTADO</v>
          </cell>
          <cell r="M3750">
            <v>9000</v>
          </cell>
          <cell r="N3750">
            <v>2.19</v>
          </cell>
          <cell r="O3750" t="str">
            <v>SEMANAL</v>
          </cell>
          <cell r="P3750">
            <v>40630</v>
          </cell>
        </row>
        <row r="3751">
          <cell r="B3751">
            <v>3877</v>
          </cell>
          <cell r="C3751"/>
          <cell r="D3751" t="str">
            <v>C</v>
          </cell>
          <cell r="E3751" t="str">
            <v>LIQUIDADO</v>
          </cell>
          <cell r="F3751"/>
          <cell r="G3751" t="str">
            <v>PERSONAL</v>
          </cell>
          <cell r="H3751" t="str">
            <v>Monica Flores Mendoza (colima)</v>
          </cell>
          <cell r="I3751"/>
          <cell r="J3751" t="str">
            <v>VERONICA</v>
          </cell>
          <cell r="K3751" t="str">
            <v>PONCE</v>
          </cell>
          <cell r="L3751" t="str">
            <v>GONZALEZ</v>
          </cell>
          <cell r="M3751">
            <v>7000</v>
          </cell>
          <cell r="N3751">
            <v>2.25</v>
          </cell>
          <cell r="O3751" t="str">
            <v>CATORCENAL</v>
          </cell>
          <cell r="P3751">
            <v>40630</v>
          </cell>
        </row>
        <row r="3752">
          <cell r="B3752">
            <v>3878</v>
          </cell>
          <cell r="C3752"/>
          <cell r="D3752" t="str">
            <v>D</v>
          </cell>
          <cell r="E3752" t="str">
            <v>LIQUIDADO</v>
          </cell>
          <cell r="F3752"/>
          <cell r="G3752" t="str">
            <v>SOLIDARIO</v>
          </cell>
          <cell r="H3752" t="str">
            <v>Monica Flores Mendoza (colima)</v>
          </cell>
          <cell r="I3752"/>
          <cell r="J3752" t="str">
            <v>GIRASOLES</v>
          </cell>
          <cell r="K3752"/>
          <cell r="L3752"/>
          <cell r="M3752">
            <v>12000</v>
          </cell>
          <cell r="N3752">
            <v>4.92</v>
          </cell>
          <cell r="O3752" t="str">
            <v>CATORCENAL</v>
          </cell>
          <cell r="P3752">
            <v>40630</v>
          </cell>
        </row>
        <row r="3753">
          <cell r="B3753">
            <v>3879</v>
          </cell>
          <cell r="C3753"/>
          <cell r="D3753" t="str">
            <v>B</v>
          </cell>
          <cell r="E3753" t="str">
            <v>LIQUIDADO</v>
          </cell>
          <cell r="F3753"/>
          <cell r="G3753" t="str">
            <v>PERSONAL</v>
          </cell>
          <cell r="H3753" t="str">
            <v>Administracion</v>
          </cell>
          <cell r="I3753"/>
          <cell r="J3753" t="str">
            <v>JOEL</v>
          </cell>
          <cell r="K3753" t="str">
            <v>ESQUIVEL</v>
          </cell>
          <cell r="L3753" t="str">
            <v>LUNA</v>
          </cell>
          <cell r="M3753">
            <v>9500</v>
          </cell>
          <cell r="N3753">
            <v>1.75</v>
          </cell>
          <cell r="O3753" t="str">
            <v>SEMANAL</v>
          </cell>
          <cell r="P3753">
            <v>40630</v>
          </cell>
        </row>
        <row r="3754">
          <cell r="B3754">
            <v>3880</v>
          </cell>
          <cell r="C3754"/>
          <cell r="D3754" t="str">
            <v>B</v>
          </cell>
          <cell r="E3754" t="str">
            <v>LIQUIDADO</v>
          </cell>
          <cell r="F3754"/>
          <cell r="G3754" t="str">
            <v>PERSONAL</v>
          </cell>
          <cell r="H3754" t="str">
            <v>Angelica Tabares Lopez</v>
          </cell>
          <cell r="I3754"/>
          <cell r="J3754" t="str">
            <v>Oscar</v>
          </cell>
          <cell r="K3754" t="str">
            <v>Garcia</v>
          </cell>
          <cell r="L3754" t="str">
            <v>Mendoza</v>
          </cell>
          <cell r="M3754">
            <v>5000</v>
          </cell>
          <cell r="N3754">
            <v>2.5299999999999998</v>
          </cell>
          <cell r="O3754" t="str">
            <v>SEMANAL</v>
          </cell>
          <cell r="P3754">
            <v>40630</v>
          </cell>
        </row>
        <row r="3755">
          <cell r="B3755">
            <v>3881</v>
          </cell>
          <cell r="C3755"/>
          <cell r="D3755" t="str">
            <v>D</v>
          </cell>
          <cell r="E3755" t="str">
            <v>LIQUIDADO</v>
          </cell>
          <cell r="F3755"/>
          <cell r="G3755" t="str">
            <v>PERSONAL</v>
          </cell>
          <cell r="H3755" t="str">
            <v>Angelica Tabares Lopez</v>
          </cell>
          <cell r="I3755"/>
          <cell r="J3755" t="str">
            <v>Luciano</v>
          </cell>
          <cell r="K3755" t="str">
            <v>Amaya</v>
          </cell>
          <cell r="L3755" t="str">
            <v>Juarez</v>
          </cell>
          <cell r="M3755">
            <v>4000</v>
          </cell>
          <cell r="N3755">
            <v>2.61</v>
          </cell>
          <cell r="O3755" t="str">
            <v>SEMANAL</v>
          </cell>
          <cell r="P3755">
            <v>40630</v>
          </cell>
        </row>
        <row r="3756">
          <cell r="B3756">
            <v>3882</v>
          </cell>
          <cell r="C3756"/>
          <cell r="D3756" t="str">
            <v>D</v>
          </cell>
          <cell r="E3756" t="str">
            <v>COBRANZA EXTERNA</v>
          </cell>
          <cell r="F3756"/>
          <cell r="G3756" t="str">
            <v>SOLIDARIO</v>
          </cell>
          <cell r="H3756" t="str">
            <v>Monica Flores Mendoza (colima)</v>
          </cell>
          <cell r="I3756"/>
          <cell r="J3756" t="str">
            <v>COQUIMATLAN</v>
          </cell>
          <cell r="K3756"/>
          <cell r="L3756"/>
          <cell r="M3756">
            <v>15000</v>
          </cell>
          <cell r="N3756">
            <v>7.16</v>
          </cell>
          <cell r="O3756" t="str">
            <v>CATORCENAL</v>
          </cell>
          <cell r="P3756">
            <v>40630</v>
          </cell>
        </row>
        <row r="3757">
          <cell r="B3757">
            <v>3883</v>
          </cell>
          <cell r="C3757"/>
          <cell r="D3757" t="str">
            <v>A</v>
          </cell>
          <cell r="E3757" t="str">
            <v>LIQUIDADO</v>
          </cell>
          <cell r="F3757"/>
          <cell r="G3757" t="str">
            <v>PERSONAL</v>
          </cell>
          <cell r="H3757" t="str">
            <v>Angelica Tabares Lopez</v>
          </cell>
          <cell r="I3757"/>
          <cell r="J3757" t="str">
            <v>Ma Bernarda</v>
          </cell>
          <cell r="K3757" t="str">
            <v>Mendieta</v>
          </cell>
          <cell r="L3757" t="str">
            <v>Mendieta</v>
          </cell>
          <cell r="M3757">
            <v>5000</v>
          </cell>
          <cell r="N3757">
            <v>2.5299999999999998</v>
          </cell>
          <cell r="O3757" t="str">
            <v>SEMANAL</v>
          </cell>
          <cell r="P3757">
            <v>40631</v>
          </cell>
        </row>
        <row r="3758">
          <cell r="B3758">
            <v>3885</v>
          </cell>
          <cell r="C3758"/>
          <cell r="D3758" t="str">
            <v>D</v>
          </cell>
          <cell r="E3758" t="str">
            <v>COBRANZA EXTERNA</v>
          </cell>
          <cell r="F3758"/>
          <cell r="G3758" t="str">
            <v>PERSONAL</v>
          </cell>
          <cell r="H3758" t="str">
            <v>Josefina Ochoa</v>
          </cell>
          <cell r="I3758"/>
          <cell r="J3758" t="str">
            <v>CLAUDIA PATRICIA</v>
          </cell>
          <cell r="K3758" t="str">
            <v>RODRIGUEZ</v>
          </cell>
          <cell r="L3758" t="str">
            <v>HERNANDEZ</v>
          </cell>
          <cell r="M3758">
            <v>3000</v>
          </cell>
          <cell r="N3758">
            <v>2.75</v>
          </cell>
          <cell r="O3758" t="str">
            <v>SEMANAL</v>
          </cell>
          <cell r="P3758">
            <v>40631</v>
          </cell>
        </row>
        <row r="3759">
          <cell r="B3759">
            <v>3887</v>
          </cell>
          <cell r="C3759"/>
          <cell r="D3759" t="str">
            <v>D</v>
          </cell>
          <cell r="E3759" t="str">
            <v>LIQUIDADO</v>
          </cell>
          <cell r="F3759"/>
          <cell r="G3759" t="str">
            <v>PERSONAL</v>
          </cell>
          <cell r="H3759" t="str">
            <v>Josefina Ochoa</v>
          </cell>
          <cell r="I3759"/>
          <cell r="J3759" t="str">
            <v>MARITZA</v>
          </cell>
          <cell r="K3759" t="str">
            <v>GARCIA</v>
          </cell>
          <cell r="L3759" t="str">
            <v>NAJERA</v>
          </cell>
          <cell r="M3759">
            <v>5000</v>
          </cell>
          <cell r="N3759">
            <v>2.5</v>
          </cell>
          <cell r="O3759" t="str">
            <v>SEMANAL</v>
          </cell>
          <cell r="P3759">
            <v>40631</v>
          </cell>
        </row>
        <row r="3760">
          <cell r="B3760">
            <v>3888</v>
          </cell>
          <cell r="C3760"/>
          <cell r="D3760" t="str">
            <v>B</v>
          </cell>
          <cell r="E3760" t="str">
            <v>LIQUIDADO</v>
          </cell>
          <cell r="F3760"/>
          <cell r="G3760" t="str">
            <v>PERSONAL</v>
          </cell>
          <cell r="H3760" t="str">
            <v>Josefina Ochoa</v>
          </cell>
          <cell r="I3760"/>
          <cell r="J3760" t="str">
            <v>GLORIA</v>
          </cell>
          <cell r="K3760" t="str">
            <v>PEREZ</v>
          </cell>
          <cell r="L3760" t="str">
            <v>ZACARIAS</v>
          </cell>
          <cell r="M3760">
            <v>5000</v>
          </cell>
          <cell r="N3760">
            <v>2.4900000000000002</v>
          </cell>
          <cell r="O3760" t="str">
            <v>SEMANAL</v>
          </cell>
          <cell r="P3760">
            <v>40631</v>
          </cell>
        </row>
        <row r="3761">
          <cell r="B3761">
            <v>3889</v>
          </cell>
          <cell r="C3761"/>
          <cell r="D3761" t="str">
            <v>B</v>
          </cell>
          <cell r="E3761" t="str">
            <v>LIQUIDADO</v>
          </cell>
          <cell r="F3761"/>
          <cell r="G3761" t="str">
            <v>PERSONAL</v>
          </cell>
          <cell r="H3761" t="str">
            <v>Josefina Ochoa</v>
          </cell>
          <cell r="I3761"/>
          <cell r="J3761" t="str">
            <v>DAVID</v>
          </cell>
          <cell r="K3761" t="str">
            <v>HERNANDEZ</v>
          </cell>
          <cell r="L3761" t="str">
            <v>SALINAS</v>
          </cell>
          <cell r="M3761">
            <v>4000</v>
          </cell>
          <cell r="N3761">
            <v>2.56</v>
          </cell>
          <cell r="O3761" t="str">
            <v>SEMANAL</v>
          </cell>
          <cell r="P3761">
            <v>40631</v>
          </cell>
        </row>
        <row r="3762">
          <cell r="B3762">
            <v>3891</v>
          </cell>
          <cell r="C3762"/>
          <cell r="D3762" t="str">
            <v>B</v>
          </cell>
          <cell r="E3762" t="str">
            <v>LIQUIDADO</v>
          </cell>
          <cell r="F3762"/>
          <cell r="G3762" t="str">
            <v>PERSONAL</v>
          </cell>
          <cell r="H3762" t="str">
            <v>Josefina Ochoa</v>
          </cell>
          <cell r="I3762"/>
          <cell r="J3762" t="str">
            <v>APOLONIA</v>
          </cell>
          <cell r="K3762" t="str">
            <v>LOPEZ</v>
          </cell>
          <cell r="L3762" t="str">
            <v>CONTLA</v>
          </cell>
          <cell r="M3762">
            <v>3000</v>
          </cell>
          <cell r="N3762">
            <v>2.7</v>
          </cell>
          <cell r="O3762" t="str">
            <v>SEMANAL</v>
          </cell>
          <cell r="P3762">
            <v>40631</v>
          </cell>
        </row>
        <row r="3763">
          <cell r="B3763">
            <v>3892</v>
          </cell>
          <cell r="C3763"/>
          <cell r="D3763" t="str">
            <v>D</v>
          </cell>
          <cell r="E3763" t="str">
            <v>LIQUIDADO</v>
          </cell>
          <cell r="F3763"/>
          <cell r="G3763" t="str">
            <v>PERSONAL</v>
          </cell>
          <cell r="H3763" t="str">
            <v>Marcela Lopez Munoz</v>
          </cell>
          <cell r="I3763"/>
          <cell r="J3763" t="str">
            <v>ROSA MARIA</v>
          </cell>
          <cell r="K3763" t="str">
            <v>ALFARO</v>
          </cell>
          <cell r="L3763" t="str">
            <v>MUNOZ</v>
          </cell>
          <cell r="M3763">
            <v>5000</v>
          </cell>
          <cell r="N3763">
            <v>4.68</v>
          </cell>
          <cell r="O3763" t="str">
            <v>CATORCENAL</v>
          </cell>
          <cell r="P3763">
            <v>40631</v>
          </cell>
        </row>
        <row r="3764">
          <cell r="B3764">
            <v>3893</v>
          </cell>
          <cell r="C3764"/>
          <cell r="D3764" t="str">
            <v>B</v>
          </cell>
          <cell r="E3764" t="str">
            <v>LIQUIDADO</v>
          </cell>
          <cell r="F3764"/>
          <cell r="G3764" t="str">
            <v>PERSONAL</v>
          </cell>
          <cell r="H3764" t="str">
            <v>Marcela Lopez Munoz</v>
          </cell>
          <cell r="I3764"/>
          <cell r="J3764" t="str">
            <v>CARLOS DANIEL</v>
          </cell>
          <cell r="K3764" t="str">
            <v>GALAVIZ</v>
          </cell>
          <cell r="L3764" t="str">
            <v>LARA</v>
          </cell>
          <cell r="M3764">
            <v>5000</v>
          </cell>
          <cell r="N3764">
            <v>2.5</v>
          </cell>
          <cell r="O3764" t="str">
            <v>SEMANAL</v>
          </cell>
          <cell r="P3764">
            <v>40631</v>
          </cell>
        </row>
        <row r="3765">
          <cell r="B3765">
            <v>3894</v>
          </cell>
          <cell r="C3765"/>
          <cell r="D3765" t="str">
            <v>D</v>
          </cell>
          <cell r="E3765" t="str">
            <v>LIQUIDADO</v>
          </cell>
          <cell r="F3765"/>
          <cell r="G3765" t="str">
            <v>PERSONAL</v>
          </cell>
          <cell r="H3765" t="str">
            <v>Marcela Lopez Munoz</v>
          </cell>
          <cell r="I3765"/>
          <cell r="J3765" t="str">
            <v>REYNA MARIA DEL PILAR</v>
          </cell>
          <cell r="K3765" t="str">
            <v>GUTIERREZ</v>
          </cell>
          <cell r="L3765" t="str">
            <v>ORTEGA</v>
          </cell>
          <cell r="M3765">
            <v>9000</v>
          </cell>
          <cell r="N3765">
            <v>2.35</v>
          </cell>
          <cell r="O3765" t="str">
            <v>SEMANAL</v>
          </cell>
          <cell r="P3765">
            <v>40631</v>
          </cell>
        </row>
        <row r="3766">
          <cell r="B3766">
            <v>3895</v>
          </cell>
          <cell r="C3766"/>
          <cell r="D3766" t="str">
            <v>D</v>
          </cell>
          <cell r="E3766" t="str">
            <v>COBRANZA EXTERNA</v>
          </cell>
          <cell r="F3766"/>
          <cell r="G3766" t="str">
            <v>PERSONAL</v>
          </cell>
          <cell r="H3766" t="str">
            <v>Marcela Lopez Munoz</v>
          </cell>
          <cell r="I3766"/>
          <cell r="J3766" t="str">
            <v>GISELA</v>
          </cell>
          <cell r="K3766" t="str">
            <v>MELCHOR</v>
          </cell>
          <cell r="L3766" t="str">
            <v>CORONA</v>
          </cell>
          <cell r="M3766">
            <v>5000</v>
          </cell>
          <cell r="N3766">
            <v>4.68</v>
          </cell>
          <cell r="O3766" t="str">
            <v>CATORCENAL</v>
          </cell>
          <cell r="P3766">
            <v>40631</v>
          </cell>
        </row>
        <row r="3767">
          <cell r="B3767">
            <v>3896</v>
          </cell>
          <cell r="C3767"/>
          <cell r="D3767" t="str">
            <v>B</v>
          </cell>
          <cell r="E3767" t="str">
            <v>LIQUIDADO</v>
          </cell>
          <cell r="F3767"/>
          <cell r="G3767" t="str">
            <v>PERSONAL</v>
          </cell>
          <cell r="H3767" t="str">
            <v>Marcela Lopez Munoz</v>
          </cell>
          <cell r="I3767"/>
          <cell r="J3767" t="str">
            <v>JOSE LUIS</v>
          </cell>
          <cell r="K3767" t="str">
            <v>SANCHEZ</v>
          </cell>
          <cell r="L3767" t="str">
            <v>SANCHEZ</v>
          </cell>
          <cell r="M3767">
            <v>5000</v>
          </cell>
          <cell r="N3767">
            <v>2.4900000000000002</v>
          </cell>
          <cell r="O3767" t="str">
            <v>SEMANAL</v>
          </cell>
          <cell r="P3767">
            <v>40631</v>
          </cell>
        </row>
        <row r="3768">
          <cell r="B3768">
            <v>3897</v>
          </cell>
          <cell r="C3768"/>
          <cell r="D3768" t="str">
            <v>D</v>
          </cell>
          <cell r="E3768" t="str">
            <v>COBRANZA EXTERNA</v>
          </cell>
          <cell r="F3768"/>
          <cell r="G3768" t="str">
            <v>SOLIDARIO</v>
          </cell>
          <cell r="H3768" t="str">
            <v>Victoria Garcia Mejia</v>
          </cell>
          <cell r="I3768"/>
          <cell r="J3768" t="str">
            <v>COLIMAN</v>
          </cell>
          <cell r="K3768"/>
          <cell r="L3768"/>
          <cell r="M3768">
            <v>12000</v>
          </cell>
          <cell r="N3768">
            <v>4.92</v>
          </cell>
          <cell r="O3768" t="str">
            <v>CATORCENAL</v>
          </cell>
          <cell r="P3768">
            <v>40631</v>
          </cell>
        </row>
        <row r="3769">
          <cell r="B3769">
            <v>3898</v>
          </cell>
          <cell r="C3769"/>
          <cell r="D3769" t="str">
            <v>D</v>
          </cell>
          <cell r="E3769" t="str">
            <v>LIQUIDADO</v>
          </cell>
          <cell r="F3769"/>
          <cell r="G3769" t="str">
            <v>PERSONAL</v>
          </cell>
          <cell r="H3769" t="str">
            <v>Administracion</v>
          </cell>
          <cell r="I3769"/>
          <cell r="J3769" t="str">
            <v>JORGE</v>
          </cell>
          <cell r="K3769" t="str">
            <v>ADUNA</v>
          </cell>
          <cell r="L3769" t="str">
            <v>ACOSTA</v>
          </cell>
          <cell r="M3769">
            <v>200000</v>
          </cell>
          <cell r="N3769">
            <v>1.83</v>
          </cell>
          <cell r="O3769" t="str">
            <v>MENSUAL</v>
          </cell>
          <cell r="P3769">
            <v>40631</v>
          </cell>
        </row>
        <row r="3770">
          <cell r="B3770">
            <v>3899</v>
          </cell>
          <cell r="C3770"/>
          <cell r="D3770" t="str">
            <v>D</v>
          </cell>
          <cell r="E3770" t="str">
            <v>LIQUIDADO</v>
          </cell>
          <cell r="F3770"/>
          <cell r="G3770" t="str">
            <v>PERSONAL</v>
          </cell>
          <cell r="H3770" t="str">
            <v>Administracion</v>
          </cell>
          <cell r="I3770"/>
          <cell r="J3770" t="str">
            <v>RAUL</v>
          </cell>
          <cell r="K3770" t="str">
            <v>RODRIGUEZ</v>
          </cell>
          <cell r="L3770" t="str">
            <v>YZQUIERDO</v>
          </cell>
          <cell r="M3770">
            <v>60000</v>
          </cell>
          <cell r="N3770">
            <v>9.1999999999999993</v>
          </cell>
          <cell r="O3770" t="str">
            <v>MENSUAL</v>
          </cell>
          <cell r="P3770">
            <v>40631</v>
          </cell>
        </row>
        <row r="3771">
          <cell r="B3771">
            <v>3900</v>
          </cell>
          <cell r="C3771"/>
          <cell r="D3771" t="str">
            <v>A</v>
          </cell>
          <cell r="E3771" t="str">
            <v>LIQUIDADO</v>
          </cell>
          <cell r="F3771"/>
          <cell r="G3771" t="str">
            <v>SOLIDARIO</v>
          </cell>
          <cell r="H3771" t="str">
            <v>Monica Flores Mendoza (colima)</v>
          </cell>
          <cell r="I3771"/>
          <cell r="J3771" t="str">
            <v>EJIDAL</v>
          </cell>
          <cell r="K3771"/>
          <cell r="L3771"/>
          <cell r="M3771">
            <v>5500</v>
          </cell>
          <cell r="N3771">
            <v>5.2</v>
          </cell>
          <cell r="O3771" t="str">
            <v>CATORCENAL</v>
          </cell>
          <cell r="P3771">
            <v>40631</v>
          </cell>
        </row>
        <row r="3772">
          <cell r="B3772">
            <v>3901</v>
          </cell>
          <cell r="C3772"/>
          <cell r="D3772" t="str">
            <v>D</v>
          </cell>
          <cell r="E3772" t="str">
            <v>LIQUIDADO</v>
          </cell>
          <cell r="F3772"/>
          <cell r="G3772" t="str">
            <v>SOLIDARIO</v>
          </cell>
          <cell r="H3772" t="str">
            <v>Monica Flores Mendoza (colima)</v>
          </cell>
          <cell r="I3772"/>
          <cell r="J3772" t="str">
            <v>CAMICHINES</v>
          </cell>
          <cell r="K3772"/>
          <cell r="L3772"/>
          <cell r="M3772">
            <v>14000</v>
          </cell>
          <cell r="N3772">
            <v>4.93</v>
          </cell>
          <cell r="O3772" t="str">
            <v>CATORCENAL</v>
          </cell>
          <cell r="P3772">
            <v>40631</v>
          </cell>
        </row>
        <row r="3773">
          <cell r="B3773">
            <v>3902</v>
          </cell>
          <cell r="C3773"/>
          <cell r="D3773" t="str">
            <v>C</v>
          </cell>
          <cell r="E3773" t="str">
            <v>LIQUIDADO</v>
          </cell>
          <cell r="F3773"/>
          <cell r="G3773" t="str">
            <v>SOLIDARIO</v>
          </cell>
          <cell r="H3773" t="str">
            <v>Monica Flores Mendoza (colima)</v>
          </cell>
          <cell r="I3773"/>
          <cell r="J3773" t="str">
            <v>ACTIVOS</v>
          </cell>
          <cell r="K3773"/>
          <cell r="L3773"/>
          <cell r="M3773">
            <v>21000</v>
          </cell>
          <cell r="N3773">
            <v>4.923</v>
          </cell>
          <cell r="O3773" t="str">
            <v>CATORCENAL</v>
          </cell>
          <cell r="P3773">
            <v>40631</v>
          </cell>
        </row>
        <row r="3774">
          <cell r="B3774">
            <v>3903</v>
          </cell>
          <cell r="C3774"/>
          <cell r="D3774" t="str">
            <v>D</v>
          </cell>
          <cell r="E3774" t="str">
            <v>COBRANZA EXTERNA</v>
          </cell>
          <cell r="F3774"/>
          <cell r="G3774" t="str">
            <v>SOLIDARIO</v>
          </cell>
          <cell r="H3774" t="str">
            <v>Monica Flores Mendoza (colima)</v>
          </cell>
          <cell r="I3774"/>
          <cell r="J3774" t="str">
            <v>ROSA</v>
          </cell>
          <cell r="K3774"/>
          <cell r="L3774"/>
          <cell r="M3774">
            <v>10000</v>
          </cell>
          <cell r="N3774">
            <v>4.95</v>
          </cell>
          <cell r="O3774" t="str">
            <v>CATORCENAL</v>
          </cell>
          <cell r="P3774">
            <v>40631</v>
          </cell>
        </row>
        <row r="3775">
          <cell r="B3775">
            <v>3904</v>
          </cell>
          <cell r="C3775"/>
          <cell r="D3775" t="str">
            <v>B</v>
          </cell>
          <cell r="E3775" t="str">
            <v>LIQUIDADO</v>
          </cell>
          <cell r="F3775"/>
          <cell r="G3775" t="str">
            <v>PERSONAL</v>
          </cell>
          <cell r="H3775" t="str">
            <v>Marcela Lopez Munoz</v>
          </cell>
          <cell r="I3775"/>
          <cell r="J3775" t="str">
            <v>MARTIN RICARDO</v>
          </cell>
          <cell r="K3775" t="str">
            <v>HERRERA</v>
          </cell>
          <cell r="L3775" t="str">
            <v>GARCIA</v>
          </cell>
          <cell r="M3775">
            <v>5000</v>
          </cell>
          <cell r="N3775">
            <v>3.83</v>
          </cell>
          <cell r="O3775" t="str">
            <v>QUINCENAL</v>
          </cell>
          <cell r="P3775">
            <v>40632</v>
          </cell>
        </row>
        <row r="3776">
          <cell r="B3776">
            <v>3905</v>
          </cell>
          <cell r="C3776"/>
          <cell r="D3776" t="str">
            <v>B</v>
          </cell>
          <cell r="E3776" t="str">
            <v>LIQUIDADO</v>
          </cell>
          <cell r="F3776"/>
          <cell r="G3776" t="str">
            <v>PERSONAL</v>
          </cell>
          <cell r="H3776" t="str">
            <v>Marcela Lopez Munoz</v>
          </cell>
          <cell r="I3776"/>
          <cell r="J3776" t="str">
            <v>ROSA MARIA</v>
          </cell>
          <cell r="K3776" t="str">
            <v>PEREZ</v>
          </cell>
          <cell r="L3776" t="str">
            <v>MARTINEZ</v>
          </cell>
          <cell r="M3776">
            <v>8000</v>
          </cell>
          <cell r="N3776">
            <v>2.21</v>
          </cell>
          <cell r="O3776" t="str">
            <v>SEMANAL</v>
          </cell>
          <cell r="P3776">
            <v>40632</v>
          </cell>
        </row>
        <row r="3777">
          <cell r="B3777">
            <v>3906</v>
          </cell>
          <cell r="C3777"/>
          <cell r="D3777" t="str">
            <v>D</v>
          </cell>
          <cell r="E3777" t="str">
            <v>LIQUIDADO</v>
          </cell>
          <cell r="F3777"/>
          <cell r="G3777" t="str">
            <v>PERSONAL</v>
          </cell>
          <cell r="H3777" t="str">
            <v>Marcela Lopez Munoz</v>
          </cell>
          <cell r="I3777"/>
          <cell r="J3777" t="str">
            <v>ANDRES</v>
          </cell>
          <cell r="K3777" t="str">
            <v>PAREDES</v>
          </cell>
          <cell r="L3777" t="str">
            <v>CASTILLO</v>
          </cell>
          <cell r="M3777">
            <v>5000</v>
          </cell>
          <cell r="N3777">
            <v>2.35</v>
          </cell>
          <cell r="O3777" t="str">
            <v>SEMANAL</v>
          </cell>
          <cell r="P3777">
            <v>40632</v>
          </cell>
        </row>
        <row r="3778">
          <cell r="B3778">
            <v>3907</v>
          </cell>
          <cell r="C3778"/>
          <cell r="D3778" t="str">
            <v>C</v>
          </cell>
          <cell r="E3778" t="str">
            <v>LIQUIDADO</v>
          </cell>
          <cell r="F3778"/>
          <cell r="G3778" t="str">
            <v>PERSONAL</v>
          </cell>
          <cell r="H3778" t="str">
            <v>Marcela Lopez Munoz</v>
          </cell>
          <cell r="I3778"/>
          <cell r="J3778" t="str">
            <v>ANTONIO</v>
          </cell>
          <cell r="K3778" t="str">
            <v>ARABIA</v>
          </cell>
          <cell r="L3778" t="str">
            <v>CRESPO</v>
          </cell>
          <cell r="M3778">
            <v>10000</v>
          </cell>
          <cell r="N3778">
            <v>2.17</v>
          </cell>
          <cell r="O3778" t="str">
            <v>SEMANAL</v>
          </cell>
          <cell r="P3778">
            <v>40632</v>
          </cell>
        </row>
        <row r="3779">
          <cell r="B3779">
            <v>3908</v>
          </cell>
          <cell r="C3779"/>
          <cell r="D3779" t="str">
            <v>D</v>
          </cell>
          <cell r="E3779" t="str">
            <v>LIQUIDADO</v>
          </cell>
          <cell r="F3779"/>
          <cell r="G3779" t="str">
            <v>PERSONAL</v>
          </cell>
          <cell r="H3779" t="str">
            <v>Josefina Ochoa</v>
          </cell>
          <cell r="I3779"/>
          <cell r="J3779" t="str">
            <v>OSCAR</v>
          </cell>
          <cell r="K3779" t="str">
            <v>VAZQUEZ</v>
          </cell>
          <cell r="L3779" t="str">
            <v>GARCIA</v>
          </cell>
          <cell r="M3779">
            <v>3000</v>
          </cell>
          <cell r="N3779">
            <v>2.59</v>
          </cell>
          <cell r="O3779" t="str">
            <v>SEMANAL</v>
          </cell>
          <cell r="P3779">
            <v>40632</v>
          </cell>
        </row>
        <row r="3780">
          <cell r="B3780">
            <v>3909</v>
          </cell>
          <cell r="C3780"/>
          <cell r="D3780" t="str">
            <v>D</v>
          </cell>
          <cell r="E3780" t="str">
            <v>LIQUIDADO</v>
          </cell>
          <cell r="F3780"/>
          <cell r="G3780" t="str">
            <v>PERSONAL</v>
          </cell>
          <cell r="H3780" t="str">
            <v>Josefina Ochoa</v>
          </cell>
          <cell r="I3780"/>
          <cell r="J3780" t="str">
            <v>ISRAEL</v>
          </cell>
          <cell r="K3780" t="str">
            <v>GARDUNO</v>
          </cell>
          <cell r="L3780" t="str">
            <v>SANDOVAL</v>
          </cell>
          <cell r="M3780">
            <v>20000</v>
          </cell>
          <cell r="N3780">
            <v>2.02</v>
          </cell>
          <cell r="O3780" t="str">
            <v>QUINCENAL</v>
          </cell>
          <cell r="P3780">
            <v>40632</v>
          </cell>
        </row>
        <row r="3781">
          <cell r="B3781">
            <v>3910</v>
          </cell>
          <cell r="C3781"/>
          <cell r="D3781" t="str">
            <v>B</v>
          </cell>
          <cell r="E3781" t="str">
            <v>LIQUIDADO</v>
          </cell>
          <cell r="F3781"/>
          <cell r="G3781" t="str">
            <v>PERSONAL</v>
          </cell>
          <cell r="H3781" t="str">
            <v>Josefina Ochoa</v>
          </cell>
          <cell r="I3781"/>
          <cell r="J3781" t="str">
            <v>ERIKA</v>
          </cell>
          <cell r="K3781" t="str">
            <v>LOPEZ</v>
          </cell>
          <cell r="L3781" t="str">
            <v>VAZQUEZ</v>
          </cell>
          <cell r="M3781">
            <v>5000</v>
          </cell>
          <cell r="N3781">
            <v>2.7</v>
          </cell>
          <cell r="O3781" t="str">
            <v>QUINCENAL</v>
          </cell>
          <cell r="P3781">
            <v>40632</v>
          </cell>
        </row>
        <row r="3782">
          <cell r="B3782">
            <v>3911</v>
          </cell>
          <cell r="C3782"/>
          <cell r="D3782" t="str">
            <v>D</v>
          </cell>
          <cell r="E3782" t="str">
            <v>LIQUIDADO</v>
          </cell>
          <cell r="F3782"/>
          <cell r="G3782" t="str">
            <v>PERSONAL</v>
          </cell>
          <cell r="H3782" t="str">
            <v>Josefina Ochoa</v>
          </cell>
          <cell r="I3782"/>
          <cell r="J3782" t="str">
            <v>ROBERTO</v>
          </cell>
          <cell r="K3782" t="str">
            <v>CORTES</v>
          </cell>
          <cell r="L3782" t="str">
            <v>BARRAGAN</v>
          </cell>
          <cell r="M3782">
            <v>10000</v>
          </cell>
          <cell r="N3782">
            <v>1.96</v>
          </cell>
          <cell r="O3782" t="str">
            <v>SEMANAL</v>
          </cell>
          <cell r="P3782">
            <v>40632</v>
          </cell>
        </row>
        <row r="3783">
          <cell r="B3783">
            <v>3912</v>
          </cell>
          <cell r="C3783"/>
          <cell r="D3783" t="str">
            <v>D</v>
          </cell>
          <cell r="E3783" t="str">
            <v>COBRANZA EXTERNA</v>
          </cell>
          <cell r="F3783"/>
          <cell r="G3783" t="str">
            <v>PERSONAL</v>
          </cell>
          <cell r="H3783" t="str">
            <v>Josefina Ochoa</v>
          </cell>
          <cell r="I3783"/>
          <cell r="J3783" t="str">
            <v>JESUS</v>
          </cell>
          <cell r="K3783" t="str">
            <v>GARCIA</v>
          </cell>
          <cell r="L3783" t="str">
            <v>GUTIERREZ</v>
          </cell>
          <cell r="M3783">
            <v>4000</v>
          </cell>
          <cell r="N3783">
            <v>2.42</v>
          </cell>
          <cell r="O3783" t="str">
            <v>SEMANAL</v>
          </cell>
          <cell r="P3783">
            <v>40632</v>
          </cell>
        </row>
        <row r="3784">
          <cell r="B3784">
            <v>3913</v>
          </cell>
          <cell r="C3784"/>
          <cell r="D3784" t="str">
            <v>D</v>
          </cell>
          <cell r="E3784" t="str">
            <v>LIQUIDADO</v>
          </cell>
          <cell r="F3784"/>
          <cell r="G3784" t="str">
            <v>PERSONAL</v>
          </cell>
          <cell r="H3784" t="str">
            <v>Josefina Ochoa</v>
          </cell>
          <cell r="I3784"/>
          <cell r="J3784" t="str">
            <v>HIBER</v>
          </cell>
          <cell r="K3784" t="str">
            <v>MANUEL</v>
          </cell>
          <cell r="L3784" t="str">
            <v>SANCHEZ</v>
          </cell>
          <cell r="M3784">
            <v>5000</v>
          </cell>
          <cell r="N3784">
            <v>2.35</v>
          </cell>
          <cell r="O3784" t="str">
            <v>SEMANAL</v>
          </cell>
          <cell r="P3784">
            <v>40632</v>
          </cell>
        </row>
        <row r="3785">
          <cell r="B3785">
            <v>3914</v>
          </cell>
          <cell r="C3785"/>
          <cell r="D3785" t="str">
            <v>D</v>
          </cell>
          <cell r="E3785" t="str">
            <v>COBRANZA EXTERNA</v>
          </cell>
          <cell r="F3785"/>
          <cell r="G3785" t="str">
            <v>PERSONAL</v>
          </cell>
          <cell r="H3785" t="str">
            <v>Josefina Ochoa</v>
          </cell>
          <cell r="I3785"/>
          <cell r="J3785" t="str">
            <v>MARIA GLORIA</v>
          </cell>
          <cell r="K3785" t="str">
            <v>FLORES</v>
          </cell>
          <cell r="L3785" t="str">
            <v>HERNANDEZ</v>
          </cell>
          <cell r="M3785">
            <v>6000</v>
          </cell>
          <cell r="N3785">
            <v>2.2799999999999998</v>
          </cell>
          <cell r="O3785" t="str">
            <v>SEMANAL</v>
          </cell>
          <cell r="P3785">
            <v>40632</v>
          </cell>
        </row>
        <row r="3786">
          <cell r="B3786">
            <v>3915</v>
          </cell>
          <cell r="C3786"/>
          <cell r="D3786" t="str">
            <v>C</v>
          </cell>
          <cell r="E3786" t="str">
            <v>LIQUIDADO</v>
          </cell>
          <cell r="F3786"/>
          <cell r="G3786" t="str">
            <v>PERSONAL</v>
          </cell>
          <cell r="H3786" t="str">
            <v>Administracion</v>
          </cell>
          <cell r="I3786"/>
          <cell r="J3786" t="str">
            <v>JOSE FEDERICO</v>
          </cell>
          <cell r="K3786" t="str">
            <v>GONZALEZ</v>
          </cell>
          <cell r="L3786" t="str">
            <v>FONCERRADA</v>
          </cell>
          <cell r="M3786">
            <v>44000</v>
          </cell>
          <cell r="N3786">
            <v>2.08</v>
          </cell>
          <cell r="O3786" t="str">
            <v>MENSUAL</v>
          </cell>
          <cell r="P3786">
            <v>40632</v>
          </cell>
        </row>
        <row r="3787">
          <cell r="B3787">
            <v>3916</v>
          </cell>
          <cell r="C3787"/>
          <cell r="D3787" t="str">
            <v>A</v>
          </cell>
          <cell r="E3787" t="str">
            <v>LIQUIDADO</v>
          </cell>
          <cell r="F3787"/>
          <cell r="G3787" t="str">
            <v>PERSONAL</v>
          </cell>
          <cell r="H3787" t="str">
            <v>Marcela Lopez Munoz</v>
          </cell>
          <cell r="I3787"/>
          <cell r="J3787" t="str">
            <v>VERONICA</v>
          </cell>
          <cell r="K3787" t="str">
            <v>HERNANDEZ</v>
          </cell>
          <cell r="L3787" t="str">
            <v>ORTA</v>
          </cell>
          <cell r="M3787">
            <v>9000</v>
          </cell>
          <cell r="N3787">
            <v>2.37</v>
          </cell>
          <cell r="O3787" t="str">
            <v>SEMANAL</v>
          </cell>
          <cell r="P3787">
            <v>40633</v>
          </cell>
        </row>
        <row r="3788">
          <cell r="B3788">
            <v>3917</v>
          </cell>
          <cell r="C3788"/>
          <cell r="D3788" t="str">
            <v>D</v>
          </cell>
          <cell r="E3788" t="str">
            <v>LIQUIDADO</v>
          </cell>
          <cell r="F3788"/>
          <cell r="G3788" t="str">
            <v>PERSONAL</v>
          </cell>
          <cell r="H3788" t="str">
            <v>Marcela Lopez Munoz</v>
          </cell>
          <cell r="I3788"/>
          <cell r="J3788" t="str">
            <v>RAQUEL</v>
          </cell>
          <cell r="K3788" t="str">
            <v>VEGA</v>
          </cell>
          <cell r="L3788" t="str">
            <v>URIBE</v>
          </cell>
          <cell r="M3788">
            <v>5000</v>
          </cell>
          <cell r="N3788">
            <v>4.68</v>
          </cell>
          <cell r="O3788" t="str">
            <v>CATORCENAL</v>
          </cell>
          <cell r="P3788">
            <v>40633</v>
          </cell>
        </row>
        <row r="3789">
          <cell r="B3789">
            <v>3918</v>
          </cell>
          <cell r="C3789"/>
          <cell r="D3789" t="str">
            <v>A</v>
          </cell>
          <cell r="E3789" t="str">
            <v>LIQUIDADO</v>
          </cell>
          <cell r="F3789"/>
          <cell r="G3789" t="str">
            <v>PERSONAL</v>
          </cell>
          <cell r="H3789" t="str">
            <v>Marcela Lopez Munoz</v>
          </cell>
          <cell r="I3789"/>
          <cell r="J3789" t="str">
            <v>LETICIA RUBI</v>
          </cell>
          <cell r="K3789" t="str">
            <v>PLASCENCIA</v>
          </cell>
          <cell r="L3789" t="str">
            <v>CRUZ</v>
          </cell>
          <cell r="M3789">
            <v>6000</v>
          </cell>
          <cell r="N3789">
            <v>2.2799999999999998</v>
          </cell>
          <cell r="O3789" t="str">
            <v>SEMANAL</v>
          </cell>
          <cell r="P3789">
            <v>40633</v>
          </cell>
        </row>
        <row r="3790">
          <cell r="B3790">
            <v>3919</v>
          </cell>
          <cell r="C3790"/>
          <cell r="D3790" t="str">
            <v>D</v>
          </cell>
          <cell r="E3790" t="str">
            <v>LIQUIDADO</v>
          </cell>
          <cell r="F3790"/>
          <cell r="G3790" t="str">
            <v>PERSONAL</v>
          </cell>
          <cell r="H3790" t="str">
            <v>Marcela Lopez Munoz</v>
          </cell>
          <cell r="I3790"/>
          <cell r="J3790" t="str">
            <v>MARIA DE LOS ANGELES</v>
          </cell>
          <cell r="K3790" t="str">
            <v>PAREDES</v>
          </cell>
          <cell r="L3790" t="str">
            <v>CHAVEZ</v>
          </cell>
          <cell r="M3790">
            <v>10000</v>
          </cell>
          <cell r="N3790">
            <v>2.17</v>
          </cell>
          <cell r="O3790" t="str">
            <v>SEMANAL</v>
          </cell>
          <cell r="P3790">
            <v>40633</v>
          </cell>
        </row>
        <row r="3791">
          <cell r="B3791">
            <v>3920</v>
          </cell>
          <cell r="C3791"/>
          <cell r="D3791" t="str">
            <v>D</v>
          </cell>
          <cell r="E3791" t="str">
            <v>LIQUIDADO</v>
          </cell>
          <cell r="F3791"/>
          <cell r="G3791" t="str">
            <v>PERSONAL</v>
          </cell>
          <cell r="H3791" t="str">
            <v>Marcela Lopez Munoz</v>
          </cell>
          <cell r="I3791"/>
          <cell r="J3791" t="str">
            <v>VERONICA</v>
          </cell>
          <cell r="K3791" t="str">
            <v>SAUCEDO</v>
          </cell>
          <cell r="L3791" t="str">
            <v>RODRIGUEZ</v>
          </cell>
          <cell r="M3791">
            <v>17000</v>
          </cell>
          <cell r="N3791">
            <v>1.78</v>
          </cell>
          <cell r="O3791" t="str">
            <v>SEMANAL</v>
          </cell>
          <cell r="P3791">
            <v>40633</v>
          </cell>
        </row>
        <row r="3792">
          <cell r="B3792">
            <v>3921</v>
          </cell>
          <cell r="C3792"/>
          <cell r="D3792" t="str">
            <v>D</v>
          </cell>
          <cell r="E3792" t="str">
            <v>LIQUIDADO</v>
          </cell>
          <cell r="F3792"/>
          <cell r="G3792" t="str">
            <v>PERSONAL</v>
          </cell>
          <cell r="H3792" t="str">
            <v>Josefina Ochoa</v>
          </cell>
          <cell r="I3792"/>
          <cell r="J3792" t="str">
            <v>TERESA</v>
          </cell>
          <cell r="K3792" t="str">
            <v>FLORES</v>
          </cell>
          <cell r="L3792" t="str">
            <v>GONZALEZ</v>
          </cell>
          <cell r="M3792">
            <v>8000</v>
          </cell>
          <cell r="N3792">
            <v>2.38</v>
          </cell>
          <cell r="O3792" t="str">
            <v>SEMANAL</v>
          </cell>
          <cell r="P3792">
            <v>40633</v>
          </cell>
        </row>
        <row r="3793">
          <cell r="B3793">
            <v>3922</v>
          </cell>
          <cell r="C3793"/>
          <cell r="D3793" t="str">
            <v>C</v>
          </cell>
          <cell r="E3793" t="str">
            <v>LIQUIDADO</v>
          </cell>
          <cell r="F3793"/>
          <cell r="G3793" t="str">
            <v>PERSONAL</v>
          </cell>
          <cell r="H3793" t="str">
            <v>Josefina Ochoa</v>
          </cell>
          <cell r="I3793"/>
          <cell r="J3793" t="str">
            <v>FELIX</v>
          </cell>
          <cell r="K3793" t="str">
            <v>REYES</v>
          </cell>
          <cell r="L3793" t="str">
            <v>TAMAYO</v>
          </cell>
          <cell r="M3793">
            <v>10000</v>
          </cell>
          <cell r="N3793">
            <v>4.8499999999999996</v>
          </cell>
          <cell r="O3793" t="str">
            <v>QUINCENAL</v>
          </cell>
          <cell r="P3793">
            <v>40633</v>
          </cell>
        </row>
        <row r="3794">
          <cell r="B3794">
            <v>3923</v>
          </cell>
          <cell r="C3794"/>
          <cell r="D3794" t="str">
            <v>C</v>
          </cell>
          <cell r="E3794" t="str">
            <v>LIQUIDADO</v>
          </cell>
          <cell r="F3794"/>
          <cell r="G3794" t="str">
            <v>PERSONAL</v>
          </cell>
          <cell r="H3794" t="str">
            <v>Angelica Tabares Lopez</v>
          </cell>
          <cell r="I3794"/>
          <cell r="J3794" t="str">
            <v>JUANA</v>
          </cell>
          <cell r="K3794" t="str">
            <v>ROMERO</v>
          </cell>
          <cell r="L3794" t="str">
            <v>NAVA</v>
          </cell>
          <cell r="M3794">
            <v>9000</v>
          </cell>
          <cell r="N3794">
            <v>1.92</v>
          </cell>
          <cell r="O3794" t="str">
            <v>SEMANAL</v>
          </cell>
          <cell r="P3794">
            <v>40633</v>
          </cell>
        </row>
        <row r="3795">
          <cell r="B3795">
            <v>3924</v>
          </cell>
          <cell r="C3795"/>
          <cell r="D3795" t="str">
            <v>A</v>
          </cell>
          <cell r="E3795" t="str">
            <v>LIQUIDADO</v>
          </cell>
          <cell r="F3795"/>
          <cell r="G3795" t="str">
            <v>PERSONAL</v>
          </cell>
          <cell r="H3795" t="str">
            <v>Angelica Tabares Lopez</v>
          </cell>
          <cell r="I3795"/>
          <cell r="J3795" t="str">
            <v>ROSA</v>
          </cell>
          <cell r="K3795" t="str">
            <v>RANGEL</v>
          </cell>
          <cell r="L3795" t="str">
            <v>FLORENCIO</v>
          </cell>
          <cell r="M3795">
            <v>4500</v>
          </cell>
          <cell r="N3795">
            <v>2.38</v>
          </cell>
          <cell r="O3795" t="str">
            <v>SEMANAL</v>
          </cell>
          <cell r="P3795">
            <v>40633</v>
          </cell>
        </row>
        <row r="3796">
          <cell r="B3796">
            <v>3926</v>
          </cell>
          <cell r="C3796"/>
          <cell r="D3796" t="str">
            <v>D</v>
          </cell>
          <cell r="E3796" t="str">
            <v>LIQUIDADO</v>
          </cell>
          <cell r="F3796"/>
          <cell r="G3796" t="str">
            <v>PERSONAL</v>
          </cell>
          <cell r="H3796" t="str">
            <v>Monica Flores Mendoza (colima)</v>
          </cell>
          <cell r="I3796"/>
          <cell r="J3796" t="str">
            <v>JUAN JOSE</v>
          </cell>
          <cell r="K3796" t="str">
            <v>SANCHEZ</v>
          </cell>
          <cell r="L3796"/>
          <cell r="M3796">
            <v>8000</v>
          </cell>
          <cell r="N3796">
            <v>2.37</v>
          </cell>
          <cell r="O3796" t="str">
            <v>SEMANAL</v>
          </cell>
          <cell r="P3796">
            <v>40633</v>
          </cell>
        </row>
        <row r="3797">
          <cell r="B3797">
            <v>3927</v>
          </cell>
          <cell r="C3797"/>
          <cell r="D3797" t="str">
            <v>B</v>
          </cell>
          <cell r="E3797" t="str">
            <v>LIQUIDADO</v>
          </cell>
          <cell r="F3797"/>
          <cell r="G3797" t="str">
            <v>PERSONAL</v>
          </cell>
          <cell r="H3797" t="str">
            <v>Monica Flores Mendoza (colima)</v>
          </cell>
          <cell r="I3797"/>
          <cell r="J3797" t="str">
            <v>CLAUDIA SUSANA</v>
          </cell>
          <cell r="K3797" t="str">
            <v>REYES</v>
          </cell>
          <cell r="L3797" t="str">
            <v>PULIDO</v>
          </cell>
          <cell r="M3797">
            <v>7000</v>
          </cell>
          <cell r="N3797">
            <v>2.4300000000000002</v>
          </cell>
          <cell r="O3797" t="str">
            <v>SEMANAL</v>
          </cell>
          <cell r="P3797">
            <v>40633</v>
          </cell>
        </row>
        <row r="3798">
          <cell r="B3798">
            <v>3928</v>
          </cell>
          <cell r="C3798"/>
          <cell r="D3798" t="str">
            <v>D</v>
          </cell>
          <cell r="E3798" t="str">
            <v>COBRANZA EXTERNA</v>
          </cell>
          <cell r="F3798"/>
          <cell r="G3798" t="str">
            <v>SOLIDARIO</v>
          </cell>
          <cell r="H3798" t="str">
            <v>Monica Flores Mendoza (colima)</v>
          </cell>
          <cell r="I3798"/>
          <cell r="J3798" t="str">
            <v>BELLAS</v>
          </cell>
          <cell r="K3798"/>
          <cell r="L3798"/>
          <cell r="M3798">
            <v>7500</v>
          </cell>
          <cell r="N3798">
            <v>5.0599999999999996</v>
          </cell>
          <cell r="O3798" t="str">
            <v>CATORCENAL</v>
          </cell>
          <cell r="P3798">
            <v>40633</v>
          </cell>
        </row>
        <row r="3799">
          <cell r="B3799">
            <v>3930</v>
          </cell>
          <cell r="C3799"/>
          <cell r="D3799" t="str">
            <v>B</v>
          </cell>
          <cell r="E3799" t="str">
            <v>LIQUIDADO</v>
          </cell>
          <cell r="F3799"/>
          <cell r="G3799" t="str">
            <v>PERSONAL</v>
          </cell>
          <cell r="H3799" t="str">
            <v>Angelica Tabares Lopez</v>
          </cell>
          <cell r="I3799"/>
          <cell r="J3799" t="str">
            <v>JOSE</v>
          </cell>
          <cell r="K3799" t="str">
            <v>PALESTINA</v>
          </cell>
          <cell r="L3799" t="str">
            <v>GONZALEZ</v>
          </cell>
          <cell r="M3799">
            <v>3000</v>
          </cell>
          <cell r="N3799">
            <v>2</v>
          </cell>
          <cell r="O3799" t="str">
            <v>SEMANAL</v>
          </cell>
          <cell r="P3799">
            <v>40633</v>
          </cell>
        </row>
        <row r="3800">
          <cell r="B3800">
            <v>3931</v>
          </cell>
          <cell r="C3800"/>
          <cell r="D3800" t="str">
            <v>D</v>
          </cell>
          <cell r="E3800" t="str">
            <v>LIQUIDADO</v>
          </cell>
          <cell r="F3800"/>
          <cell r="G3800" t="str">
            <v>PERSONAL</v>
          </cell>
          <cell r="H3800" t="str">
            <v>Angelica Tabares Lopez</v>
          </cell>
          <cell r="I3800"/>
          <cell r="J3800" t="str">
            <v>BRENDA SUSANA</v>
          </cell>
          <cell r="K3800" t="str">
            <v>PERALTA</v>
          </cell>
          <cell r="L3800" t="str">
            <v>JUAREZ</v>
          </cell>
          <cell r="M3800">
            <v>5000</v>
          </cell>
          <cell r="N3800">
            <v>2</v>
          </cell>
          <cell r="O3800" t="str">
            <v>SEMANAL</v>
          </cell>
          <cell r="P3800">
            <v>40633</v>
          </cell>
        </row>
        <row r="3801">
          <cell r="B3801">
            <v>3932</v>
          </cell>
          <cell r="C3801"/>
          <cell r="D3801" t="str">
            <v>D</v>
          </cell>
          <cell r="E3801" t="str">
            <v>LIQUIDADO</v>
          </cell>
          <cell r="F3801"/>
          <cell r="G3801" t="str">
            <v>PERSONAL</v>
          </cell>
          <cell r="H3801" t="str">
            <v>Victoria Garcia Mejia</v>
          </cell>
          <cell r="I3801"/>
          <cell r="J3801" t="str">
            <v>MARTHA ELIZABET</v>
          </cell>
          <cell r="K3801" t="str">
            <v>GOMEZ</v>
          </cell>
          <cell r="L3801" t="str">
            <v>HERNANDEZ</v>
          </cell>
          <cell r="M3801">
            <v>5000</v>
          </cell>
          <cell r="N3801">
            <v>1.25</v>
          </cell>
          <cell r="O3801" t="str">
            <v>CATORCENAL</v>
          </cell>
          <cell r="P3801">
            <v>40633</v>
          </cell>
        </row>
        <row r="3802">
          <cell r="B3802">
            <v>3933</v>
          </cell>
          <cell r="C3802"/>
          <cell r="D3802" t="str">
            <v>D</v>
          </cell>
          <cell r="E3802" t="str">
            <v>LIQUIDADO</v>
          </cell>
          <cell r="F3802"/>
          <cell r="G3802" t="str">
            <v>PERSONAL</v>
          </cell>
          <cell r="H3802" t="str">
            <v>Monica Flores Mendoza (colima)</v>
          </cell>
          <cell r="I3802"/>
          <cell r="J3802" t="str">
            <v>MA TRINIDAD</v>
          </cell>
          <cell r="K3802" t="str">
            <v>ROSAS</v>
          </cell>
          <cell r="L3802" t="str">
            <v>CABRERA</v>
          </cell>
          <cell r="M3802">
            <v>7000</v>
          </cell>
          <cell r="N3802">
            <v>4.8499999999999996</v>
          </cell>
          <cell r="O3802" t="str">
            <v>QUINCENAL</v>
          </cell>
          <cell r="P3802">
            <v>40633</v>
          </cell>
        </row>
        <row r="3803">
          <cell r="B3803">
            <v>3934</v>
          </cell>
          <cell r="C3803"/>
          <cell r="D3803" t="str">
            <v>D</v>
          </cell>
          <cell r="E3803" t="str">
            <v>LIQUIDADO</v>
          </cell>
          <cell r="F3803"/>
          <cell r="G3803" t="str">
            <v>PERSONAL</v>
          </cell>
          <cell r="H3803" t="str">
            <v>Marcela Lopez Munoz</v>
          </cell>
          <cell r="I3803"/>
          <cell r="J3803" t="str">
            <v>MARIA DOLORES</v>
          </cell>
          <cell r="K3803" t="str">
            <v>VAZQUEZ</v>
          </cell>
          <cell r="L3803" t="str">
            <v>FERNANDEZ</v>
          </cell>
          <cell r="M3803">
            <v>4000</v>
          </cell>
          <cell r="N3803">
            <v>2.58</v>
          </cell>
          <cell r="O3803" t="str">
            <v>SEMANAL</v>
          </cell>
          <cell r="P3803">
            <v>40633</v>
          </cell>
        </row>
        <row r="3804">
          <cell r="B3804">
            <v>3935</v>
          </cell>
          <cell r="C3804"/>
          <cell r="D3804" t="str">
            <v>D</v>
          </cell>
          <cell r="E3804" t="str">
            <v>COBRANZA EXTERNA</v>
          </cell>
          <cell r="F3804"/>
          <cell r="G3804" t="str">
            <v>PERSONAL</v>
          </cell>
          <cell r="H3804" t="str">
            <v>Marcela Lopez Munoz</v>
          </cell>
          <cell r="I3804"/>
          <cell r="J3804" t="str">
            <v>JOSEFINA</v>
          </cell>
          <cell r="K3804" t="str">
            <v>MANCILLA</v>
          </cell>
          <cell r="L3804" t="str">
            <v>JIMENEZ</v>
          </cell>
          <cell r="M3804">
            <v>5000</v>
          </cell>
          <cell r="N3804">
            <v>2.52</v>
          </cell>
          <cell r="O3804" t="str">
            <v>SEMANAL</v>
          </cell>
          <cell r="P3804">
            <v>40634</v>
          </cell>
        </row>
        <row r="3805">
          <cell r="B3805">
            <v>3936</v>
          </cell>
          <cell r="C3805"/>
          <cell r="D3805" t="str">
            <v>D</v>
          </cell>
          <cell r="E3805" t="str">
            <v>LIQUIDADO</v>
          </cell>
          <cell r="F3805"/>
          <cell r="G3805" t="str">
            <v>PERSONAL</v>
          </cell>
          <cell r="H3805" t="str">
            <v>Marcela Lopez Munoz</v>
          </cell>
          <cell r="I3805"/>
          <cell r="J3805" t="str">
            <v>JESUS</v>
          </cell>
          <cell r="K3805" t="str">
            <v>REYES</v>
          </cell>
          <cell r="L3805" t="str">
            <v>GONZALEZ</v>
          </cell>
          <cell r="M3805">
            <v>4000</v>
          </cell>
          <cell r="N3805">
            <v>2.42</v>
          </cell>
          <cell r="O3805" t="str">
            <v>SEMANAL</v>
          </cell>
          <cell r="P3805">
            <v>40634</v>
          </cell>
        </row>
        <row r="3806">
          <cell r="B3806">
            <v>3937</v>
          </cell>
          <cell r="C3806"/>
          <cell r="D3806" t="str">
            <v>D</v>
          </cell>
          <cell r="E3806" t="str">
            <v>LIQUIDADO</v>
          </cell>
          <cell r="F3806"/>
          <cell r="G3806" t="str">
            <v>PERSONAL</v>
          </cell>
          <cell r="H3806" t="str">
            <v>Marcela Lopez Munoz</v>
          </cell>
          <cell r="I3806"/>
          <cell r="J3806" t="str">
            <v>SARA</v>
          </cell>
          <cell r="K3806" t="str">
            <v>BARRERA</v>
          </cell>
          <cell r="L3806" t="str">
            <v>GARCIA</v>
          </cell>
          <cell r="M3806">
            <v>17000</v>
          </cell>
          <cell r="N3806">
            <v>2.08</v>
          </cell>
          <cell r="O3806" t="str">
            <v>SEMANAL</v>
          </cell>
          <cell r="P3806">
            <v>40634</v>
          </cell>
        </row>
        <row r="3807">
          <cell r="B3807">
            <v>3938</v>
          </cell>
          <cell r="C3807"/>
          <cell r="D3807" t="str">
            <v>B</v>
          </cell>
          <cell r="E3807" t="str">
            <v>LIQUIDADO</v>
          </cell>
          <cell r="F3807"/>
          <cell r="G3807" t="str">
            <v>PERSONAL</v>
          </cell>
          <cell r="H3807" t="str">
            <v>Monica Flores Mendoza (colima)</v>
          </cell>
          <cell r="I3807"/>
          <cell r="J3807" t="str">
            <v>JUAN CARLOS</v>
          </cell>
          <cell r="K3807" t="str">
            <v>AYALA</v>
          </cell>
          <cell r="L3807" t="str">
            <v>RAMOS</v>
          </cell>
          <cell r="M3807">
            <v>14000</v>
          </cell>
          <cell r="N3807">
            <v>2.02</v>
          </cell>
          <cell r="O3807" t="str">
            <v>SEMANAL</v>
          </cell>
          <cell r="P3807">
            <v>40634</v>
          </cell>
        </row>
        <row r="3808">
          <cell r="B3808">
            <v>3939</v>
          </cell>
          <cell r="C3808"/>
          <cell r="D3808" t="str">
            <v>C</v>
          </cell>
          <cell r="E3808" t="str">
            <v>LIQUIDADO</v>
          </cell>
          <cell r="F3808"/>
          <cell r="G3808" t="str">
            <v>PERSONAL</v>
          </cell>
          <cell r="H3808" t="str">
            <v>Angelica Tabares Lopez</v>
          </cell>
          <cell r="I3808"/>
          <cell r="J3808" t="str">
            <v>ADELINA ESTELA</v>
          </cell>
          <cell r="K3808" t="str">
            <v>ROJAS</v>
          </cell>
          <cell r="L3808" t="str">
            <v>CRUZ</v>
          </cell>
          <cell r="M3808">
            <v>7000</v>
          </cell>
          <cell r="N3808">
            <v>2.25</v>
          </cell>
          <cell r="O3808" t="str">
            <v>SEMANAL</v>
          </cell>
          <cell r="P3808">
            <v>40637</v>
          </cell>
        </row>
        <row r="3809">
          <cell r="B3809">
            <v>3940</v>
          </cell>
          <cell r="C3809"/>
          <cell r="D3809" t="str">
            <v>D</v>
          </cell>
          <cell r="E3809" t="str">
            <v>LIQUIDADO</v>
          </cell>
          <cell r="F3809"/>
          <cell r="G3809" t="str">
            <v>PERSONAL</v>
          </cell>
          <cell r="H3809" t="str">
            <v>Josefina Ochoa</v>
          </cell>
          <cell r="I3809"/>
          <cell r="J3809" t="str">
            <v>REYNA ELIZABETH</v>
          </cell>
          <cell r="K3809" t="str">
            <v>VALLEJO</v>
          </cell>
          <cell r="L3809" t="str">
            <v>MARTINEZ</v>
          </cell>
          <cell r="M3809">
            <v>3000</v>
          </cell>
          <cell r="N3809">
            <v>2.75</v>
          </cell>
          <cell r="O3809" t="str">
            <v>SEMANAL</v>
          </cell>
          <cell r="P3809">
            <v>40637</v>
          </cell>
        </row>
        <row r="3810">
          <cell r="B3810">
            <v>3941</v>
          </cell>
          <cell r="C3810"/>
          <cell r="D3810" t="str">
            <v>D</v>
          </cell>
          <cell r="E3810" t="str">
            <v>LIQUIDADO</v>
          </cell>
          <cell r="F3810"/>
          <cell r="G3810" t="str">
            <v>PERSONAL</v>
          </cell>
          <cell r="H3810" t="str">
            <v>Josefina Ochoa</v>
          </cell>
          <cell r="I3810"/>
          <cell r="J3810" t="str">
            <v>ISIDRA</v>
          </cell>
          <cell r="K3810" t="str">
            <v>GARCIA</v>
          </cell>
          <cell r="L3810" t="str">
            <v>CAMACHO</v>
          </cell>
          <cell r="M3810">
            <v>3000</v>
          </cell>
          <cell r="N3810">
            <v>2.75</v>
          </cell>
          <cell r="O3810" t="str">
            <v>SEMANAL</v>
          </cell>
          <cell r="P3810">
            <v>40637</v>
          </cell>
        </row>
        <row r="3811">
          <cell r="B3811">
            <v>3942</v>
          </cell>
          <cell r="C3811"/>
          <cell r="D3811" t="str">
            <v>B</v>
          </cell>
          <cell r="E3811" t="str">
            <v>LIQUIDADO</v>
          </cell>
          <cell r="F3811"/>
          <cell r="G3811" t="str">
            <v>PERSONAL</v>
          </cell>
          <cell r="H3811" t="str">
            <v>Josefina Ochoa</v>
          </cell>
          <cell r="I3811"/>
          <cell r="J3811" t="str">
            <v>ANDREA</v>
          </cell>
          <cell r="K3811" t="str">
            <v>FLORES</v>
          </cell>
          <cell r="L3811" t="str">
            <v>BAUTISTA</v>
          </cell>
          <cell r="M3811">
            <v>10000</v>
          </cell>
          <cell r="N3811">
            <v>2.35</v>
          </cell>
          <cell r="O3811" t="str">
            <v>SEMANAL</v>
          </cell>
          <cell r="P3811">
            <v>40637</v>
          </cell>
        </row>
        <row r="3812">
          <cell r="B3812">
            <v>3943</v>
          </cell>
          <cell r="C3812"/>
          <cell r="D3812" t="str">
            <v>D</v>
          </cell>
          <cell r="E3812" t="str">
            <v>LIQUIDADO</v>
          </cell>
          <cell r="F3812"/>
          <cell r="G3812" t="str">
            <v>PERSONAL</v>
          </cell>
          <cell r="H3812" t="str">
            <v>Josefina Ochoa</v>
          </cell>
          <cell r="I3812"/>
          <cell r="J3812" t="str">
            <v>MARIA JUANA</v>
          </cell>
          <cell r="K3812" t="str">
            <v>CHAVEZ</v>
          </cell>
          <cell r="L3812" t="str">
            <v>NICOLAS</v>
          </cell>
          <cell r="M3812">
            <v>13000</v>
          </cell>
          <cell r="N3812">
            <v>2.08</v>
          </cell>
          <cell r="O3812" t="str">
            <v>SEMANAL</v>
          </cell>
          <cell r="P3812">
            <v>40637</v>
          </cell>
        </row>
        <row r="3813">
          <cell r="B3813">
            <v>3944</v>
          </cell>
          <cell r="C3813"/>
          <cell r="D3813" t="str">
            <v>B</v>
          </cell>
          <cell r="E3813" t="str">
            <v>LIQUIDADO</v>
          </cell>
          <cell r="F3813"/>
          <cell r="G3813" t="str">
            <v>PERSONAL</v>
          </cell>
          <cell r="H3813" t="str">
            <v>Josefina Ochoa</v>
          </cell>
          <cell r="I3813"/>
          <cell r="J3813" t="str">
            <v>JULIAN SALVADOR</v>
          </cell>
          <cell r="K3813" t="str">
            <v>PINA</v>
          </cell>
          <cell r="L3813" t="str">
            <v>LOZANO</v>
          </cell>
          <cell r="M3813">
            <v>4000</v>
          </cell>
          <cell r="N3813">
            <v>2.42</v>
          </cell>
          <cell r="O3813" t="str">
            <v>SEMANAL</v>
          </cell>
          <cell r="P3813">
            <v>40637</v>
          </cell>
        </row>
        <row r="3814">
          <cell r="B3814">
            <v>3945</v>
          </cell>
          <cell r="C3814"/>
          <cell r="D3814" t="str">
            <v>D</v>
          </cell>
          <cell r="E3814" t="str">
            <v>LIQUIDADO</v>
          </cell>
          <cell r="F3814"/>
          <cell r="G3814" t="str">
            <v>PERSONAL</v>
          </cell>
          <cell r="H3814" t="str">
            <v>Marcela Lopez Munoz</v>
          </cell>
          <cell r="I3814"/>
          <cell r="J3814" t="str">
            <v>GERARDO</v>
          </cell>
          <cell r="K3814" t="str">
            <v>TELLO</v>
          </cell>
          <cell r="L3814" t="str">
            <v>FLORES</v>
          </cell>
          <cell r="M3814">
            <v>8000</v>
          </cell>
          <cell r="N3814">
            <v>2.21</v>
          </cell>
          <cell r="O3814" t="str">
            <v>SEMANAL</v>
          </cell>
          <cell r="P3814">
            <v>40637</v>
          </cell>
        </row>
        <row r="3815">
          <cell r="B3815">
            <v>3946</v>
          </cell>
          <cell r="C3815"/>
          <cell r="D3815" t="str">
            <v>A</v>
          </cell>
          <cell r="E3815" t="str">
            <v>LIQUIDADO</v>
          </cell>
          <cell r="F3815"/>
          <cell r="G3815" t="str">
            <v>SOLIDARIO</v>
          </cell>
          <cell r="H3815" t="str">
            <v>Monica Flores Mendoza (colima)</v>
          </cell>
          <cell r="I3815"/>
          <cell r="J3815" t="str">
            <v>FLOR DEL EJIDO</v>
          </cell>
          <cell r="K3815"/>
          <cell r="L3815"/>
          <cell r="M3815">
            <v>11000</v>
          </cell>
          <cell r="N3815">
            <v>4.95</v>
          </cell>
          <cell r="O3815" t="str">
            <v>CATORCENAL</v>
          </cell>
          <cell r="P3815">
            <v>40637</v>
          </cell>
        </row>
        <row r="3816">
          <cell r="B3816">
            <v>3947</v>
          </cell>
          <cell r="C3816"/>
          <cell r="D3816" t="str">
            <v>C</v>
          </cell>
          <cell r="E3816" t="str">
            <v>LIQUIDADO</v>
          </cell>
          <cell r="F3816"/>
          <cell r="G3816" t="str">
            <v>SOLIDARIO</v>
          </cell>
          <cell r="H3816" t="str">
            <v>Monica Flores Mendoza (colima)</v>
          </cell>
          <cell r="I3816"/>
          <cell r="J3816" t="str">
            <v>POPULARES</v>
          </cell>
          <cell r="K3816"/>
          <cell r="L3816"/>
          <cell r="M3816">
            <v>9500</v>
          </cell>
          <cell r="N3816">
            <v>4.9800000000000004</v>
          </cell>
          <cell r="O3816" t="str">
            <v>CATORCENAL</v>
          </cell>
          <cell r="P3816">
            <v>40637</v>
          </cell>
        </row>
        <row r="3817">
          <cell r="B3817">
            <v>3948</v>
          </cell>
          <cell r="C3817"/>
          <cell r="D3817" t="str">
            <v>D</v>
          </cell>
          <cell r="E3817" t="str">
            <v>LIQUIDADO</v>
          </cell>
          <cell r="F3817"/>
          <cell r="G3817" t="str">
            <v>PERSONAL</v>
          </cell>
          <cell r="H3817" t="str">
            <v>Angelica Tabares Lopez</v>
          </cell>
          <cell r="I3817"/>
          <cell r="J3817" t="str">
            <v>BEATRIZ</v>
          </cell>
          <cell r="K3817" t="str">
            <v>GALINDO</v>
          </cell>
          <cell r="L3817" t="str">
            <v>ROSAS</v>
          </cell>
          <cell r="M3817">
            <v>3000</v>
          </cell>
          <cell r="N3817">
            <v>2.7</v>
          </cell>
          <cell r="O3817" t="str">
            <v>SEMANAL</v>
          </cell>
          <cell r="P3817">
            <v>40637</v>
          </cell>
        </row>
        <row r="3818">
          <cell r="B3818">
            <v>3949</v>
          </cell>
          <cell r="C3818"/>
          <cell r="D3818" t="str">
            <v>A</v>
          </cell>
          <cell r="E3818" t="str">
            <v>LIQUIDADO</v>
          </cell>
          <cell r="F3818"/>
          <cell r="G3818" t="str">
            <v>PERSONAL</v>
          </cell>
          <cell r="H3818" t="str">
            <v>Angelica Tabares Lopez</v>
          </cell>
          <cell r="I3818"/>
          <cell r="J3818" t="str">
            <v>GUADALUPE</v>
          </cell>
          <cell r="K3818" t="str">
            <v>GONZALEZ</v>
          </cell>
          <cell r="L3818" t="str">
            <v>MARTINEZ</v>
          </cell>
          <cell r="M3818">
            <v>6000</v>
          </cell>
          <cell r="N3818">
            <v>2.46</v>
          </cell>
          <cell r="O3818" t="str">
            <v>SEMANAL</v>
          </cell>
          <cell r="P3818">
            <v>40637</v>
          </cell>
        </row>
        <row r="3819">
          <cell r="B3819">
            <v>3950</v>
          </cell>
          <cell r="C3819"/>
          <cell r="D3819" t="str">
            <v>D</v>
          </cell>
          <cell r="E3819" t="str">
            <v>LIQUIDADO</v>
          </cell>
          <cell r="F3819"/>
          <cell r="G3819" t="str">
            <v>PERSONAL</v>
          </cell>
          <cell r="H3819" t="str">
            <v>Marcela Lopez Munoz</v>
          </cell>
          <cell r="I3819"/>
          <cell r="J3819" t="str">
            <v>KARLA EUNICE</v>
          </cell>
          <cell r="K3819" t="str">
            <v>MATA</v>
          </cell>
          <cell r="L3819" t="str">
            <v>SUAREZ</v>
          </cell>
          <cell r="M3819">
            <v>15000</v>
          </cell>
          <cell r="N3819">
            <v>2.08</v>
          </cell>
          <cell r="O3819" t="str">
            <v>SEMANAL</v>
          </cell>
          <cell r="P3819">
            <v>40639</v>
          </cell>
        </row>
        <row r="3820">
          <cell r="B3820">
            <v>3951</v>
          </cell>
          <cell r="C3820"/>
          <cell r="D3820" t="str">
            <v>D</v>
          </cell>
          <cell r="E3820" t="str">
            <v>LIQUIDADO</v>
          </cell>
          <cell r="F3820"/>
          <cell r="G3820" t="str">
            <v>PERSONAL</v>
          </cell>
          <cell r="H3820" t="str">
            <v>Josefina Ochoa</v>
          </cell>
          <cell r="I3820"/>
          <cell r="J3820" t="str">
            <v>MARTHA ELIZABETH</v>
          </cell>
          <cell r="K3820" t="str">
            <v>VEGA</v>
          </cell>
          <cell r="L3820" t="str">
            <v>GUTIERREZ</v>
          </cell>
          <cell r="M3820">
            <v>10000</v>
          </cell>
          <cell r="N3820">
            <v>1.87</v>
          </cell>
          <cell r="O3820" t="str">
            <v>QUINCENAL</v>
          </cell>
          <cell r="P3820">
            <v>40639</v>
          </cell>
        </row>
        <row r="3821">
          <cell r="B3821">
            <v>3952</v>
          </cell>
          <cell r="C3821"/>
          <cell r="D3821" t="str">
            <v>A</v>
          </cell>
          <cell r="E3821" t="str">
            <v>LIQUIDADO</v>
          </cell>
          <cell r="F3821"/>
          <cell r="G3821" t="str">
            <v>PERSONAL</v>
          </cell>
          <cell r="H3821" t="str">
            <v>Josefina Ochoa</v>
          </cell>
          <cell r="I3821"/>
          <cell r="J3821" t="str">
            <v>MIRNA OFELIA</v>
          </cell>
          <cell r="K3821" t="str">
            <v>RAMOS</v>
          </cell>
          <cell r="L3821" t="str">
            <v>SANCHEZ</v>
          </cell>
          <cell r="M3821">
            <v>4000</v>
          </cell>
          <cell r="N3821">
            <v>2.5499999999999998</v>
          </cell>
          <cell r="O3821" t="str">
            <v>SEMANAL</v>
          </cell>
          <cell r="P3821">
            <v>40639</v>
          </cell>
        </row>
        <row r="3822">
          <cell r="B3822">
            <v>3953</v>
          </cell>
          <cell r="C3822"/>
          <cell r="D3822" t="str">
            <v>B</v>
          </cell>
          <cell r="E3822" t="str">
            <v>LIQUIDADO</v>
          </cell>
          <cell r="F3822"/>
          <cell r="G3822" t="str">
            <v>PERSONAL</v>
          </cell>
          <cell r="H3822" t="str">
            <v>Josefina Ochoa</v>
          </cell>
          <cell r="I3822"/>
          <cell r="J3822" t="str">
            <v>BENIGNO</v>
          </cell>
          <cell r="K3822" t="str">
            <v>RAMOS</v>
          </cell>
          <cell r="L3822" t="str">
            <v>MONTES</v>
          </cell>
          <cell r="M3822">
            <v>4000</v>
          </cell>
          <cell r="N3822">
            <v>2.61</v>
          </cell>
          <cell r="O3822" t="str">
            <v>SEMANAL</v>
          </cell>
          <cell r="P3822">
            <v>40639</v>
          </cell>
        </row>
        <row r="3823">
          <cell r="B3823">
            <v>3954</v>
          </cell>
          <cell r="C3823"/>
          <cell r="D3823" t="str">
            <v>B</v>
          </cell>
          <cell r="E3823" t="str">
            <v>LIQUIDADO</v>
          </cell>
          <cell r="F3823"/>
          <cell r="G3823" t="str">
            <v>PERSONAL</v>
          </cell>
          <cell r="H3823" t="str">
            <v>Josefina Ochoa</v>
          </cell>
          <cell r="I3823"/>
          <cell r="J3823" t="str">
            <v>ALFONSO</v>
          </cell>
          <cell r="K3823" t="str">
            <v>ESQUIVEL</v>
          </cell>
          <cell r="L3823" t="str">
            <v>HERNANDEZ</v>
          </cell>
          <cell r="M3823">
            <v>3000</v>
          </cell>
          <cell r="N3823">
            <v>2.75</v>
          </cell>
          <cell r="O3823" t="str">
            <v>SEMANAL</v>
          </cell>
          <cell r="P3823">
            <v>40639</v>
          </cell>
        </row>
        <row r="3824">
          <cell r="B3824">
            <v>3955</v>
          </cell>
          <cell r="C3824"/>
          <cell r="D3824" t="str">
            <v>B</v>
          </cell>
          <cell r="E3824" t="str">
            <v>LIQUIDADO</v>
          </cell>
          <cell r="F3824"/>
          <cell r="G3824" t="str">
            <v>PERSONAL</v>
          </cell>
          <cell r="H3824" t="str">
            <v>Marcela Lopez Munoz</v>
          </cell>
          <cell r="I3824"/>
          <cell r="J3824" t="str">
            <v>LIBORIO</v>
          </cell>
          <cell r="K3824" t="str">
            <v>TORRES</v>
          </cell>
          <cell r="L3824" t="str">
            <v>PORRAS</v>
          </cell>
          <cell r="M3824">
            <v>8000</v>
          </cell>
          <cell r="N3824">
            <v>4.4000000000000004</v>
          </cell>
          <cell r="O3824" t="str">
            <v>CATORCENAL</v>
          </cell>
          <cell r="P3824">
            <v>40639</v>
          </cell>
        </row>
        <row r="3825">
          <cell r="B3825">
            <v>3956</v>
          </cell>
          <cell r="C3825"/>
          <cell r="D3825" t="str">
            <v>D</v>
          </cell>
          <cell r="E3825" t="str">
            <v>COBRANZA EXTERNA</v>
          </cell>
          <cell r="F3825"/>
          <cell r="G3825" t="str">
            <v>SOLIDARIO</v>
          </cell>
          <cell r="H3825" t="str">
            <v>Monica Flores Mendoza (colima)</v>
          </cell>
          <cell r="I3825"/>
          <cell r="J3825" t="str">
            <v>COMERCIANTES</v>
          </cell>
          <cell r="K3825"/>
          <cell r="L3825"/>
          <cell r="M3825">
            <v>9500</v>
          </cell>
          <cell r="N3825">
            <v>4.97</v>
          </cell>
          <cell r="O3825" t="str">
            <v>CATORCENAL</v>
          </cell>
          <cell r="P3825">
            <v>40639</v>
          </cell>
        </row>
        <row r="3826">
          <cell r="B3826">
            <v>3957</v>
          </cell>
          <cell r="C3826"/>
          <cell r="D3826" t="str">
            <v>A</v>
          </cell>
          <cell r="E3826" t="str">
            <v>LIQUIDADO</v>
          </cell>
          <cell r="F3826"/>
          <cell r="G3826" t="str">
            <v>PERSONAL</v>
          </cell>
          <cell r="H3826" t="str">
            <v>Monica Flores Mendoza (colima)</v>
          </cell>
          <cell r="I3826"/>
          <cell r="J3826" t="str">
            <v>MA DEL CARMEN</v>
          </cell>
          <cell r="K3826" t="str">
            <v>ROSAS</v>
          </cell>
          <cell r="L3826" t="str">
            <v>VAZQUEZ</v>
          </cell>
          <cell r="M3826">
            <v>16000</v>
          </cell>
          <cell r="N3826">
            <v>2.08</v>
          </cell>
          <cell r="O3826" t="str">
            <v>SEMANAL</v>
          </cell>
          <cell r="P3826">
            <v>40639</v>
          </cell>
        </row>
        <row r="3827">
          <cell r="B3827">
            <v>3958</v>
          </cell>
          <cell r="C3827"/>
          <cell r="D3827" t="str">
            <v>D</v>
          </cell>
          <cell r="E3827" t="str">
            <v>LIQUIDADO</v>
          </cell>
          <cell r="F3827"/>
          <cell r="G3827" t="str">
            <v>PERSONAL</v>
          </cell>
          <cell r="H3827" t="str">
            <v>Angelica Tabares Lopez</v>
          </cell>
          <cell r="I3827"/>
          <cell r="J3827" t="str">
            <v>JESUS</v>
          </cell>
          <cell r="K3827" t="str">
            <v>GARDUNO</v>
          </cell>
          <cell r="L3827" t="str">
            <v>GARCIA</v>
          </cell>
          <cell r="M3827">
            <v>8000</v>
          </cell>
          <cell r="N3827">
            <v>2.19</v>
          </cell>
          <cell r="O3827" t="str">
            <v>SEMANAL</v>
          </cell>
          <cell r="P3827">
            <v>40639</v>
          </cell>
        </row>
        <row r="3828">
          <cell r="B3828">
            <v>3959</v>
          </cell>
          <cell r="C3828"/>
          <cell r="D3828" t="str">
            <v>D</v>
          </cell>
          <cell r="E3828" t="str">
            <v>LIQUIDADO</v>
          </cell>
          <cell r="F3828"/>
          <cell r="G3828" t="str">
            <v>PERSONAL</v>
          </cell>
          <cell r="H3828" t="str">
            <v>Marcela Lopez Munoz</v>
          </cell>
          <cell r="I3828"/>
          <cell r="J3828" t="str">
            <v>ANGELICA</v>
          </cell>
          <cell r="K3828" t="str">
            <v>GOMEZ</v>
          </cell>
          <cell r="L3828" t="str">
            <v>SANTANA</v>
          </cell>
          <cell r="M3828">
            <v>3000</v>
          </cell>
          <cell r="N3828">
            <v>2.57</v>
          </cell>
          <cell r="O3828" t="str">
            <v>SEMANAL</v>
          </cell>
          <cell r="P3828">
            <v>40639</v>
          </cell>
        </row>
        <row r="3829">
          <cell r="B3829">
            <v>3960</v>
          </cell>
          <cell r="C3829"/>
          <cell r="D3829" t="str">
            <v>A</v>
          </cell>
          <cell r="E3829" t="str">
            <v>LIQUIDADO</v>
          </cell>
          <cell r="F3829"/>
          <cell r="G3829" t="str">
            <v>PERSONAL</v>
          </cell>
          <cell r="H3829" t="str">
            <v>Josefina Ochoa</v>
          </cell>
          <cell r="I3829"/>
          <cell r="J3829" t="str">
            <v>JOSE ZEFERINO</v>
          </cell>
          <cell r="K3829" t="str">
            <v>TECAL</v>
          </cell>
          <cell r="L3829" t="str">
            <v>ROQUE</v>
          </cell>
          <cell r="M3829">
            <v>4000</v>
          </cell>
          <cell r="N3829">
            <v>2.4</v>
          </cell>
          <cell r="O3829" t="str">
            <v>SEMANAL</v>
          </cell>
          <cell r="P3829">
            <v>40639</v>
          </cell>
        </row>
        <row r="3830">
          <cell r="B3830">
            <v>3961</v>
          </cell>
          <cell r="C3830"/>
          <cell r="D3830" t="str">
            <v>B</v>
          </cell>
          <cell r="E3830" t="str">
            <v>LIQUIDADO</v>
          </cell>
          <cell r="F3830"/>
          <cell r="G3830" t="str">
            <v>PERSONAL</v>
          </cell>
          <cell r="H3830" t="str">
            <v>Monica Flores Mendoza (colima)</v>
          </cell>
          <cell r="I3830"/>
          <cell r="J3830" t="str">
            <v>MARIA DE LA CRUZ</v>
          </cell>
          <cell r="K3830" t="str">
            <v>CONTRERAS</v>
          </cell>
          <cell r="L3830" t="str">
            <v>JIMENEZ</v>
          </cell>
          <cell r="M3830">
            <v>15000</v>
          </cell>
          <cell r="N3830">
            <v>2.2400000000000002</v>
          </cell>
          <cell r="O3830" t="str">
            <v>SEMANAL</v>
          </cell>
          <cell r="P3830">
            <v>40639</v>
          </cell>
        </row>
        <row r="3831">
          <cell r="B3831">
            <v>3962</v>
          </cell>
          <cell r="C3831"/>
          <cell r="D3831" t="str">
            <v>D</v>
          </cell>
          <cell r="E3831" t="str">
            <v>LIQUIDADO</v>
          </cell>
          <cell r="F3831"/>
          <cell r="G3831" t="str">
            <v>SOLIDARIO</v>
          </cell>
          <cell r="H3831" t="str">
            <v>Monica Flores Mendoza (colima)</v>
          </cell>
          <cell r="I3831"/>
          <cell r="J3831" t="str">
            <v>VILLALVARENZES</v>
          </cell>
          <cell r="K3831"/>
          <cell r="L3831"/>
          <cell r="M3831">
            <v>11000</v>
          </cell>
          <cell r="N3831">
            <v>4.95</v>
          </cell>
          <cell r="O3831" t="str">
            <v>CATORCENAL</v>
          </cell>
          <cell r="P3831">
            <v>40639</v>
          </cell>
        </row>
        <row r="3832">
          <cell r="B3832">
            <v>3963</v>
          </cell>
          <cell r="C3832"/>
          <cell r="D3832" t="str">
            <v>B</v>
          </cell>
          <cell r="E3832" t="str">
            <v>LIQUIDADO</v>
          </cell>
          <cell r="F3832"/>
          <cell r="G3832" t="str">
            <v>PERSONAL</v>
          </cell>
          <cell r="H3832" t="str">
            <v>Josefina Ochoa</v>
          </cell>
          <cell r="I3832"/>
          <cell r="J3832" t="str">
            <v>MONICA ESTHER</v>
          </cell>
          <cell r="K3832" t="str">
            <v>CERVANTES</v>
          </cell>
          <cell r="L3832" t="str">
            <v>RAMIREZ</v>
          </cell>
          <cell r="M3832">
            <v>4000</v>
          </cell>
          <cell r="N3832">
            <v>2.5499999999999998</v>
          </cell>
          <cell r="O3832" t="str">
            <v>SEMANAL</v>
          </cell>
          <cell r="P3832">
            <v>40640</v>
          </cell>
        </row>
        <row r="3833">
          <cell r="B3833">
            <v>3964</v>
          </cell>
          <cell r="C3833"/>
          <cell r="D3833" t="str">
            <v>D</v>
          </cell>
          <cell r="E3833" t="str">
            <v>COBRANZA EXTERNA</v>
          </cell>
          <cell r="F3833"/>
          <cell r="G3833" t="str">
            <v>PERSONAL</v>
          </cell>
          <cell r="H3833" t="str">
            <v>Josefina Ochoa</v>
          </cell>
          <cell r="I3833"/>
          <cell r="J3833" t="str">
            <v>GUADALUPE</v>
          </cell>
          <cell r="K3833" t="str">
            <v>DEL ANGEL</v>
          </cell>
          <cell r="L3833" t="str">
            <v>MARQUEZ</v>
          </cell>
          <cell r="M3833">
            <v>3000</v>
          </cell>
          <cell r="N3833">
            <v>2.75</v>
          </cell>
          <cell r="O3833" t="str">
            <v>SEMANAL</v>
          </cell>
          <cell r="P3833">
            <v>40640</v>
          </cell>
        </row>
        <row r="3834">
          <cell r="B3834">
            <v>3965</v>
          </cell>
          <cell r="C3834"/>
          <cell r="D3834" t="str">
            <v>D</v>
          </cell>
          <cell r="E3834" t="str">
            <v>LIQUIDADO</v>
          </cell>
          <cell r="F3834"/>
          <cell r="G3834" t="str">
            <v>PERSONAL</v>
          </cell>
          <cell r="H3834" t="str">
            <v>Josefina Ochoa</v>
          </cell>
          <cell r="I3834"/>
          <cell r="J3834" t="str">
            <v>BULMARO</v>
          </cell>
          <cell r="K3834" t="str">
            <v>MIGUEL</v>
          </cell>
          <cell r="L3834" t="str">
            <v>ORTIZ</v>
          </cell>
          <cell r="M3834">
            <v>15000</v>
          </cell>
          <cell r="N3834">
            <v>2.23</v>
          </cell>
          <cell r="O3834" t="str">
            <v>SEMANAL</v>
          </cell>
          <cell r="P3834">
            <v>40640</v>
          </cell>
        </row>
        <row r="3835">
          <cell r="B3835">
            <v>3966</v>
          </cell>
          <cell r="C3835"/>
          <cell r="D3835" t="str">
            <v>D</v>
          </cell>
          <cell r="E3835" t="str">
            <v>LIQUIDADO</v>
          </cell>
          <cell r="F3835"/>
          <cell r="G3835" t="str">
            <v>PERSONAL</v>
          </cell>
          <cell r="H3835" t="str">
            <v>Angelica Tabares Lopez</v>
          </cell>
          <cell r="I3835"/>
          <cell r="J3835" t="str">
            <v>EFREN</v>
          </cell>
          <cell r="K3835" t="str">
            <v>FUENTES</v>
          </cell>
          <cell r="L3835" t="str">
            <v>VAZQUEZ</v>
          </cell>
          <cell r="M3835">
            <v>5000</v>
          </cell>
          <cell r="N3835">
            <v>2.52</v>
          </cell>
          <cell r="O3835" t="str">
            <v>SEMANAL</v>
          </cell>
          <cell r="P3835">
            <v>40640</v>
          </cell>
        </row>
        <row r="3836">
          <cell r="B3836">
            <v>3967</v>
          </cell>
          <cell r="C3836"/>
          <cell r="D3836" t="str">
            <v>C</v>
          </cell>
          <cell r="E3836" t="str">
            <v>LIQUIDADO</v>
          </cell>
          <cell r="F3836"/>
          <cell r="G3836" t="str">
            <v>PERSONAL</v>
          </cell>
          <cell r="H3836" t="str">
            <v>Marcela Lopez Munoz</v>
          </cell>
          <cell r="I3836"/>
          <cell r="J3836" t="str">
            <v>VICTORIA</v>
          </cell>
          <cell r="K3836" t="str">
            <v>MARTINEZ</v>
          </cell>
          <cell r="L3836" t="str">
            <v>VELAZQUEZ</v>
          </cell>
          <cell r="M3836">
            <v>11000</v>
          </cell>
          <cell r="N3836">
            <v>4.1399999999999997</v>
          </cell>
          <cell r="O3836" t="str">
            <v>QUINCENAL</v>
          </cell>
          <cell r="P3836">
            <v>40640</v>
          </cell>
        </row>
        <row r="3837">
          <cell r="B3837">
            <v>3968</v>
          </cell>
          <cell r="C3837"/>
          <cell r="D3837" t="str">
            <v>C</v>
          </cell>
          <cell r="E3837" t="str">
            <v>LIQUIDADO</v>
          </cell>
          <cell r="F3837"/>
          <cell r="G3837" t="str">
            <v>PERSONAL</v>
          </cell>
          <cell r="H3837" t="str">
            <v>Marcela Lopez Munoz</v>
          </cell>
          <cell r="I3837"/>
          <cell r="J3837" t="str">
            <v>HECTOR ARTURO</v>
          </cell>
          <cell r="K3837" t="str">
            <v>JUAREZ</v>
          </cell>
          <cell r="L3837" t="str">
            <v>LOPEZ</v>
          </cell>
          <cell r="M3837">
            <v>13000</v>
          </cell>
          <cell r="N3837">
            <v>2.06</v>
          </cell>
          <cell r="O3837" t="str">
            <v>SEMANAL</v>
          </cell>
          <cell r="P3837">
            <v>40640</v>
          </cell>
        </row>
        <row r="3838">
          <cell r="B3838">
            <v>3969</v>
          </cell>
          <cell r="C3838"/>
          <cell r="D3838" t="str">
            <v>D</v>
          </cell>
          <cell r="E3838" t="str">
            <v>COBRANZA EXTERNA</v>
          </cell>
          <cell r="F3838"/>
          <cell r="G3838" t="str">
            <v>SOLIDARIO</v>
          </cell>
          <cell r="H3838" t="str">
            <v>Monica Flores Mendoza (colima)</v>
          </cell>
          <cell r="I3838"/>
          <cell r="J3838" t="str">
            <v>MILAGRO</v>
          </cell>
          <cell r="K3838"/>
          <cell r="L3838"/>
          <cell r="M3838">
            <v>12000</v>
          </cell>
          <cell r="N3838">
            <v>4.9000000000000004</v>
          </cell>
          <cell r="O3838" t="str">
            <v>CATORCENAL</v>
          </cell>
          <cell r="P3838">
            <v>40640</v>
          </cell>
        </row>
        <row r="3839">
          <cell r="B3839">
            <v>3970</v>
          </cell>
          <cell r="C3839"/>
          <cell r="D3839" t="str">
            <v>B</v>
          </cell>
          <cell r="E3839" t="str">
            <v>LIQUIDADO</v>
          </cell>
          <cell r="F3839"/>
          <cell r="G3839" t="str">
            <v>PERSONAL</v>
          </cell>
          <cell r="H3839" t="str">
            <v>Marcela Lopez Munoz</v>
          </cell>
          <cell r="I3839"/>
          <cell r="J3839" t="str">
            <v>ENRIQUE</v>
          </cell>
          <cell r="K3839" t="str">
            <v>JUAREZ</v>
          </cell>
          <cell r="L3839" t="str">
            <v>TELLEZ</v>
          </cell>
          <cell r="M3839">
            <v>4000</v>
          </cell>
          <cell r="N3839">
            <v>2.577</v>
          </cell>
          <cell r="O3839" t="str">
            <v>SEMANAL</v>
          </cell>
          <cell r="P3839">
            <v>40641</v>
          </cell>
        </row>
        <row r="3840">
          <cell r="B3840">
            <v>3971</v>
          </cell>
          <cell r="C3840"/>
          <cell r="D3840" t="str">
            <v>D</v>
          </cell>
          <cell r="E3840" t="str">
            <v>LIQUIDADO</v>
          </cell>
          <cell r="F3840"/>
          <cell r="G3840" t="str">
            <v>PERSONAL</v>
          </cell>
          <cell r="H3840" t="str">
            <v>Marcela Lopez Munoz</v>
          </cell>
          <cell r="I3840"/>
          <cell r="J3840" t="str">
            <v>MARGARITA</v>
          </cell>
          <cell r="K3840" t="str">
            <v>REYES</v>
          </cell>
          <cell r="L3840" t="str">
            <v>RESENDIZ</v>
          </cell>
          <cell r="M3840">
            <v>15000</v>
          </cell>
          <cell r="N3840">
            <v>2.23</v>
          </cell>
          <cell r="O3840" t="str">
            <v>SEMANAL</v>
          </cell>
          <cell r="P3840">
            <v>40641</v>
          </cell>
        </row>
        <row r="3841">
          <cell r="B3841">
            <v>3972</v>
          </cell>
          <cell r="C3841"/>
          <cell r="D3841" t="str">
            <v>D</v>
          </cell>
          <cell r="E3841" t="str">
            <v>LIQUIDADO</v>
          </cell>
          <cell r="F3841"/>
          <cell r="G3841" t="str">
            <v>PERSONAL</v>
          </cell>
          <cell r="H3841" t="str">
            <v>Marcela Lopez Munoz</v>
          </cell>
          <cell r="I3841"/>
          <cell r="J3841" t="str">
            <v>LEOPOLDO</v>
          </cell>
          <cell r="K3841" t="str">
            <v>SALDANA</v>
          </cell>
          <cell r="L3841" t="str">
            <v>RODRIGUEZ</v>
          </cell>
          <cell r="M3841">
            <v>6000</v>
          </cell>
          <cell r="N3841">
            <v>2.4500000000000002</v>
          </cell>
          <cell r="O3841" t="str">
            <v>SEMANAL</v>
          </cell>
          <cell r="P3841">
            <v>40641</v>
          </cell>
        </row>
        <row r="3842">
          <cell r="B3842">
            <v>3973</v>
          </cell>
          <cell r="C3842"/>
          <cell r="D3842" t="str">
            <v>D</v>
          </cell>
          <cell r="E3842" t="str">
            <v>LIQUIDADO</v>
          </cell>
          <cell r="F3842"/>
          <cell r="G3842" t="str">
            <v>PERSONAL</v>
          </cell>
          <cell r="H3842" t="str">
            <v>Josefina Ochoa</v>
          </cell>
          <cell r="I3842"/>
          <cell r="J3842" t="str">
            <v>GUILLERMO</v>
          </cell>
          <cell r="K3842" t="str">
            <v>CARRILLO</v>
          </cell>
          <cell r="L3842" t="str">
            <v>COVARRUBIAS</v>
          </cell>
          <cell r="M3842">
            <v>16000</v>
          </cell>
          <cell r="N3842">
            <v>2.0699999999999998</v>
          </cell>
          <cell r="O3842" t="str">
            <v>SEMANAL</v>
          </cell>
          <cell r="P3842">
            <v>40641</v>
          </cell>
        </row>
        <row r="3843">
          <cell r="B3843">
            <v>3974</v>
          </cell>
          <cell r="C3843"/>
          <cell r="D3843" t="str">
            <v>D</v>
          </cell>
          <cell r="E3843" t="str">
            <v>ACTIVO</v>
          </cell>
          <cell r="F3843"/>
          <cell r="G3843" t="str">
            <v>SOLIDARIO</v>
          </cell>
          <cell r="H3843" t="str">
            <v>Monica Flores Mendoza (colima)</v>
          </cell>
          <cell r="I3843"/>
          <cell r="J3843" t="str">
            <v>RAYITO</v>
          </cell>
          <cell r="K3843"/>
          <cell r="L3843"/>
          <cell r="M3843">
            <v>12000</v>
          </cell>
          <cell r="N3843">
            <v>4.92</v>
          </cell>
          <cell r="O3843" t="str">
            <v>CATORCENAL</v>
          </cell>
          <cell r="P3843">
            <v>40641</v>
          </cell>
        </row>
        <row r="3844">
          <cell r="B3844">
            <v>3975</v>
          </cell>
          <cell r="C3844"/>
          <cell r="D3844" t="str">
            <v>C</v>
          </cell>
          <cell r="E3844" t="str">
            <v>LIQUIDADO</v>
          </cell>
          <cell r="F3844"/>
          <cell r="G3844" t="str">
            <v>PERSONAL</v>
          </cell>
          <cell r="H3844" t="str">
            <v>Monica Flores Mendoza (colima)</v>
          </cell>
          <cell r="I3844"/>
          <cell r="J3844" t="str">
            <v>GERARDO</v>
          </cell>
          <cell r="K3844" t="str">
            <v>HERRERA</v>
          </cell>
          <cell r="L3844" t="str">
            <v>CARRILLO</v>
          </cell>
          <cell r="M3844">
            <v>13000</v>
          </cell>
          <cell r="N3844">
            <v>2.17</v>
          </cell>
          <cell r="O3844" t="str">
            <v>SEMANAL</v>
          </cell>
          <cell r="P3844">
            <v>40641</v>
          </cell>
        </row>
        <row r="3845">
          <cell r="B3845">
            <v>3976</v>
          </cell>
          <cell r="C3845"/>
          <cell r="D3845" t="str">
            <v>D</v>
          </cell>
          <cell r="E3845" t="str">
            <v>LIQUIDADO</v>
          </cell>
          <cell r="F3845"/>
          <cell r="G3845" t="str">
            <v>PERSONAL</v>
          </cell>
          <cell r="H3845" t="str">
            <v>Josefina Ochoa</v>
          </cell>
          <cell r="I3845"/>
          <cell r="J3845" t="str">
            <v>JOSE</v>
          </cell>
          <cell r="K3845" t="str">
            <v>GOMEZ</v>
          </cell>
          <cell r="L3845" t="str">
            <v>DOMINGUEZ</v>
          </cell>
          <cell r="M3845">
            <v>10000</v>
          </cell>
          <cell r="N3845">
            <v>3.58</v>
          </cell>
          <cell r="O3845" t="str">
            <v>CATORCENAL</v>
          </cell>
          <cell r="P3845">
            <v>40644</v>
          </cell>
        </row>
        <row r="3846">
          <cell r="B3846">
            <v>3977</v>
          </cell>
          <cell r="C3846"/>
          <cell r="D3846" t="str">
            <v>D</v>
          </cell>
          <cell r="E3846" t="str">
            <v>LIQUIDADO</v>
          </cell>
          <cell r="F3846"/>
          <cell r="G3846" t="str">
            <v>PERSONAL</v>
          </cell>
          <cell r="H3846" t="str">
            <v>Marcela Lopez Munoz</v>
          </cell>
          <cell r="I3846"/>
          <cell r="J3846" t="str">
            <v>DARIO</v>
          </cell>
          <cell r="K3846" t="str">
            <v>MENDOZA</v>
          </cell>
          <cell r="L3846"/>
          <cell r="M3846">
            <v>4000</v>
          </cell>
          <cell r="N3846">
            <v>2.62</v>
          </cell>
          <cell r="O3846" t="str">
            <v>SEMANAL</v>
          </cell>
          <cell r="P3846">
            <v>40644</v>
          </cell>
        </row>
        <row r="3847">
          <cell r="B3847">
            <v>3978</v>
          </cell>
          <cell r="C3847"/>
          <cell r="D3847" t="str">
            <v>D</v>
          </cell>
          <cell r="E3847" t="str">
            <v>LIQUIDADO</v>
          </cell>
          <cell r="F3847"/>
          <cell r="G3847" t="str">
            <v>PERSONAL</v>
          </cell>
          <cell r="H3847" t="str">
            <v>Marcela Lopez Munoz</v>
          </cell>
          <cell r="I3847"/>
          <cell r="J3847" t="str">
            <v>GABRIELA</v>
          </cell>
          <cell r="K3847" t="str">
            <v>ZERMEÑO</v>
          </cell>
          <cell r="L3847" t="str">
            <v>ROMERO</v>
          </cell>
          <cell r="M3847">
            <v>4000</v>
          </cell>
          <cell r="N3847">
            <v>4.82</v>
          </cell>
          <cell r="O3847" t="str">
            <v>CATORCENAL</v>
          </cell>
          <cell r="P3847">
            <v>40644</v>
          </cell>
        </row>
        <row r="3848">
          <cell r="B3848">
            <v>3979</v>
          </cell>
          <cell r="C3848"/>
          <cell r="D3848" t="str">
            <v>D</v>
          </cell>
          <cell r="E3848" t="str">
            <v>LIQUIDADO</v>
          </cell>
          <cell r="F3848"/>
          <cell r="G3848" t="str">
            <v>PERSONAL</v>
          </cell>
          <cell r="H3848" t="str">
            <v>Marcela Lopez Munoz</v>
          </cell>
          <cell r="I3848"/>
          <cell r="J3848" t="str">
            <v>ANDRES</v>
          </cell>
          <cell r="K3848" t="str">
            <v>RUIZ</v>
          </cell>
          <cell r="L3848" t="str">
            <v>TREJO</v>
          </cell>
          <cell r="M3848">
            <v>4000</v>
          </cell>
          <cell r="N3848">
            <v>2.59</v>
          </cell>
          <cell r="O3848" t="str">
            <v>SEMANAL</v>
          </cell>
          <cell r="P3848">
            <v>40644</v>
          </cell>
        </row>
        <row r="3849">
          <cell r="B3849">
            <v>3980</v>
          </cell>
          <cell r="C3849"/>
          <cell r="D3849" t="str">
            <v>D</v>
          </cell>
          <cell r="E3849" t="str">
            <v>LIQUIDADO</v>
          </cell>
          <cell r="F3849"/>
          <cell r="G3849" t="str">
            <v>PERSONAL</v>
          </cell>
          <cell r="H3849" t="str">
            <v>Monica Flores Mendoza (colima)</v>
          </cell>
          <cell r="I3849"/>
          <cell r="J3849" t="str">
            <v>PETRA MARGARITA</v>
          </cell>
          <cell r="K3849" t="str">
            <v>MEJIA</v>
          </cell>
          <cell r="L3849" t="str">
            <v>QUIROZ</v>
          </cell>
          <cell r="M3849">
            <v>10000</v>
          </cell>
          <cell r="N3849">
            <v>2.36</v>
          </cell>
          <cell r="O3849" t="str">
            <v>SEMANAL</v>
          </cell>
          <cell r="P3849">
            <v>40645</v>
          </cell>
        </row>
        <row r="3850">
          <cell r="B3850">
            <v>3981</v>
          </cell>
          <cell r="C3850"/>
          <cell r="D3850" t="str">
            <v>D</v>
          </cell>
          <cell r="E3850" t="str">
            <v>COBRANZA EXTERNA</v>
          </cell>
          <cell r="F3850"/>
          <cell r="G3850" t="str">
            <v>SOLIDARIO</v>
          </cell>
          <cell r="H3850" t="str">
            <v>Monica Flores Mendoza (colima)</v>
          </cell>
          <cell r="I3850"/>
          <cell r="J3850" t="str">
            <v>RAMOS</v>
          </cell>
          <cell r="K3850"/>
          <cell r="L3850"/>
          <cell r="M3850">
            <v>12000</v>
          </cell>
          <cell r="N3850">
            <v>4.92</v>
          </cell>
          <cell r="O3850" t="str">
            <v>CATORCENAL</v>
          </cell>
          <cell r="P3850">
            <v>40645</v>
          </cell>
        </row>
        <row r="3851">
          <cell r="B3851">
            <v>3982</v>
          </cell>
          <cell r="C3851"/>
          <cell r="D3851" t="str">
            <v>D</v>
          </cell>
          <cell r="E3851" t="str">
            <v>COBRANZA EXTERNA</v>
          </cell>
          <cell r="F3851"/>
          <cell r="G3851" t="str">
            <v>SOLIDARIO</v>
          </cell>
          <cell r="H3851" t="str">
            <v>Monica Flores Mendoza (colima)</v>
          </cell>
          <cell r="I3851"/>
          <cell r="J3851" t="str">
            <v>CAMPANITAS</v>
          </cell>
          <cell r="K3851"/>
          <cell r="L3851"/>
          <cell r="M3851">
            <v>14000</v>
          </cell>
          <cell r="N3851">
            <v>4.9400000000000004</v>
          </cell>
          <cell r="O3851" t="str">
            <v>CATORCENAL</v>
          </cell>
          <cell r="P3851">
            <v>40645</v>
          </cell>
        </row>
        <row r="3852">
          <cell r="B3852">
            <v>3983</v>
          </cell>
          <cell r="C3852"/>
          <cell r="D3852" t="str">
            <v>A</v>
          </cell>
          <cell r="E3852" t="str">
            <v>LIQUIDADO</v>
          </cell>
          <cell r="F3852"/>
          <cell r="G3852" t="str">
            <v>PERSONAL</v>
          </cell>
          <cell r="H3852" t="str">
            <v>Marcela Lopez Munoz</v>
          </cell>
          <cell r="I3852"/>
          <cell r="J3852" t="str">
            <v>GUADALUPE</v>
          </cell>
          <cell r="K3852" t="str">
            <v>DUQUE</v>
          </cell>
          <cell r="L3852" t="str">
            <v>VELASQUEZ</v>
          </cell>
          <cell r="M3852">
            <v>4000</v>
          </cell>
          <cell r="N3852">
            <v>2.5</v>
          </cell>
          <cell r="O3852" t="str">
            <v>SEMANAL</v>
          </cell>
          <cell r="P3852">
            <v>40645</v>
          </cell>
        </row>
        <row r="3853">
          <cell r="B3853">
            <v>3984</v>
          </cell>
          <cell r="C3853"/>
          <cell r="D3853" t="str">
            <v>D</v>
          </cell>
          <cell r="E3853" t="str">
            <v>LIQUIDADO</v>
          </cell>
          <cell r="F3853"/>
          <cell r="G3853" t="str">
            <v>PERSONAL</v>
          </cell>
          <cell r="H3853" t="str">
            <v>Angelica Tabares Lopez</v>
          </cell>
          <cell r="I3853"/>
          <cell r="J3853" t="str">
            <v>TOMAS</v>
          </cell>
          <cell r="K3853" t="str">
            <v>FUENTES</v>
          </cell>
          <cell r="L3853" t="str">
            <v>MENDOZA</v>
          </cell>
          <cell r="M3853">
            <v>7000</v>
          </cell>
          <cell r="N3853">
            <v>2.4119999999999999</v>
          </cell>
          <cell r="O3853" t="str">
            <v>SEMANAL</v>
          </cell>
          <cell r="P3853">
            <v>40645</v>
          </cell>
        </row>
        <row r="3854">
          <cell r="B3854">
            <v>3985</v>
          </cell>
          <cell r="C3854"/>
          <cell r="D3854" t="str">
            <v>D</v>
          </cell>
          <cell r="E3854" t="str">
            <v>LIQUIDADO</v>
          </cell>
          <cell r="F3854"/>
          <cell r="G3854" t="str">
            <v>PERSONAL</v>
          </cell>
          <cell r="H3854" t="str">
            <v>Marcela Lopez Munoz</v>
          </cell>
          <cell r="I3854"/>
          <cell r="J3854" t="str">
            <v>FABIAN</v>
          </cell>
          <cell r="K3854" t="str">
            <v>MONDRAGON</v>
          </cell>
          <cell r="L3854" t="str">
            <v>FLORES</v>
          </cell>
          <cell r="M3854">
            <v>7000</v>
          </cell>
          <cell r="N3854">
            <v>2.19</v>
          </cell>
          <cell r="O3854" t="str">
            <v>SEMANAL</v>
          </cell>
          <cell r="P3854">
            <v>40645</v>
          </cell>
        </row>
        <row r="3855">
          <cell r="B3855">
            <v>3986</v>
          </cell>
          <cell r="C3855"/>
          <cell r="D3855" t="str">
            <v>D</v>
          </cell>
          <cell r="E3855" t="str">
            <v>LIQUIDADO</v>
          </cell>
          <cell r="F3855"/>
          <cell r="G3855" t="str">
            <v>PERSONAL</v>
          </cell>
          <cell r="H3855" t="str">
            <v>Angelica Tabares Lopez</v>
          </cell>
          <cell r="I3855"/>
          <cell r="J3855" t="str">
            <v>JORGE</v>
          </cell>
          <cell r="K3855" t="str">
            <v>MENDOZA</v>
          </cell>
          <cell r="L3855" t="str">
            <v>VAZQUEZ</v>
          </cell>
          <cell r="M3855">
            <v>7000</v>
          </cell>
          <cell r="N3855">
            <v>2.4300000000000002</v>
          </cell>
          <cell r="O3855" t="str">
            <v>SEMANAL</v>
          </cell>
          <cell r="P3855">
            <v>40645</v>
          </cell>
        </row>
        <row r="3856">
          <cell r="B3856">
            <v>3988</v>
          </cell>
          <cell r="C3856"/>
          <cell r="D3856" t="str">
            <v>D</v>
          </cell>
          <cell r="E3856" t="str">
            <v>LIQUIDADO</v>
          </cell>
          <cell r="F3856"/>
          <cell r="G3856" t="str">
            <v>PERSONAL</v>
          </cell>
          <cell r="H3856" t="str">
            <v>Josefina Ochoa</v>
          </cell>
          <cell r="I3856"/>
          <cell r="J3856" t="str">
            <v>GLORIA</v>
          </cell>
          <cell r="K3856" t="str">
            <v>ZUNIGA</v>
          </cell>
          <cell r="L3856" t="str">
            <v>RODRIGUEZ</v>
          </cell>
          <cell r="M3856">
            <v>5000</v>
          </cell>
          <cell r="N3856">
            <v>2.4950000000000001</v>
          </cell>
          <cell r="O3856" t="str">
            <v>SEMANAL</v>
          </cell>
          <cell r="P3856">
            <v>40645</v>
          </cell>
        </row>
        <row r="3857">
          <cell r="B3857">
            <v>3989</v>
          </cell>
          <cell r="C3857"/>
          <cell r="D3857" t="str">
            <v>B</v>
          </cell>
          <cell r="E3857" t="str">
            <v>LIQUIDADO</v>
          </cell>
          <cell r="F3857"/>
          <cell r="G3857" t="str">
            <v>PERSONAL</v>
          </cell>
          <cell r="H3857" t="str">
            <v>Josefina Ochoa</v>
          </cell>
          <cell r="I3857"/>
          <cell r="J3857" t="str">
            <v>ANGELICA MARIA</v>
          </cell>
          <cell r="K3857" t="str">
            <v>CAMACHO</v>
          </cell>
          <cell r="L3857" t="str">
            <v>DIAZ</v>
          </cell>
          <cell r="M3857">
            <v>3000</v>
          </cell>
          <cell r="N3857">
            <v>3</v>
          </cell>
          <cell r="O3857" t="str">
            <v>SEMANAL</v>
          </cell>
          <cell r="P3857">
            <v>40645</v>
          </cell>
        </row>
        <row r="3858">
          <cell r="B3858">
            <v>3990</v>
          </cell>
          <cell r="C3858"/>
          <cell r="D3858" t="str">
            <v>D</v>
          </cell>
          <cell r="E3858" t="str">
            <v>COBRANZA EXTERNA</v>
          </cell>
          <cell r="F3858"/>
          <cell r="G3858" t="str">
            <v>PERSONAL</v>
          </cell>
          <cell r="H3858" t="str">
            <v>Josefina Ochoa</v>
          </cell>
          <cell r="I3858"/>
          <cell r="J3858" t="str">
            <v>JOSE ANTONIO</v>
          </cell>
          <cell r="K3858" t="str">
            <v>AQUINO</v>
          </cell>
          <cell r="L3858" t="str">
            <v>CHAPARRO</v>
          </cell>
          <cell r="M3858">
            <v>7000</v>
          </cell>
          <cell r="N3858">
            <v>2.2999999999999998</v>
          </cell>
          <cell r="O3858" t="str">
            <v>SEMANAL</v>
          </cell>
          <cell r="P3858">
            <v>40645</v>
          </cell>
        </row>
        <row r="3859">
          <cell r="B3859">
            <v>3991</v>
          </cell>
          <cell r="C3859"/>
          <cell r="D3859" t="str">
            <v>A</v>
          </cell>
          <cell r="E3859" t="str">
            <v>LIQUIDADO</v>
          </cell>
          <cell r="F3859"/>
          <cell r="G3859" t="str">
            <v>PERSONAL</v>
          </cell>
          <cell r="H3859" t="str">
            <v>Josefina Ochoa</v>
          </cell>
          <cell r="I3859"/>
          <cell r="J3859" t="str">
            <v>JACINTO</v>
          </cell>
          <cell r="K3859" t="str">
            <v>RUIZ</v>
          </cell>
          <cell r="L3859" t="str">
            <v>PEREZ</v>
          </cell>
          <cell r="M3859">
            <v>3000</v>
          </cell>
          <cell r="N3859">
            <v>2.73</v>
          </cell>
          <cell r="O3859" t="str">
            <v>SEMANAL</v>
          </cell>
          <cell r="P3859">
            <v>40645</v>
          </cell>
        </row>
        <row r="3860">
          <cell r="B3860">
            <v>3992</v>
          </cell>
          <cell r="C3860"/>
          <cell r="D3860" t="str">
            <v>D</v>
          </cell>
          <cell r="E3860" t="str">
            <v>LIQUIDADO</v>
          </cell>
          <cell r="F3860"/>
          <cell r="G3860" t="str">
            <v>PERSONAL</v>
          </cell>
          <cell r="H3860" t="str">
            <v>Angelica Tabares Lopez</v>
          </cell>
          <cell r="I3860"/>
          <cell r="J3860" t="str">
            <v>ALEJANDRO</v>
          </cell>
          <cell r="K3860" t="str">
            <v>CATANO</v>
          </cell>
          <cell r="L3860"/>
          <cell r="M3860">
            <v>7000</v>
          </cell>
          <cell r="N3860">
            <v>2.23</v>
          </cell>
          <cell r="O3860" t="str">
            <v>SEMANAL</v>
          </cell>
          <cell r="P3860">
            <v>40646</v>
          </cell>
        </row>
        <row r="3861">
          <cell r="B3861">
            <v>3993</v>
          </cell>
          <cell r="C3861"/>
          <cell r="D3861" t="str">
            <v>C</v>
          </cell>
          <cell r="E3861" t="str">
            <v>LIQUIDADO</v>
          </cell>
          <cell r="F3861"/>
          <cell r="G3861" t="str">
            <v>PERSONAL</v>
          </cell>
          <cell r="H3861" t="str">
            <v>Josefina Ochoa</v>
          </cell>
          <cell r="I3861"/>
          <cell r="J3861" t="str">
            <v>STEPHANIE VIRIDIANA</v>
          </cell>
          <cell r="K3861" t="str">
            <v>LOPEZ</v>
          </cell>
          <cell r="L3861" t="str">
            <v>CONTRERAS</v>
          </cell>
          <cell r="M3861">
            <v>8000</v>
          </cell>
          <cell r="N3861">
            <v>2.37</v>
          </cell>
          <cell r="O3861" t="str">
            <v>SEMANAL</v>
          </cell>
          <cell r="P3861">
            <v>40646</v>
          </cell>
        </row>
        <row r="3862">
          <cell r="B3862">
            <v>3994</v>
          </cell>
          <cell r="C3862"/>
          <cell r="D3862" t="str">
            <v>D</v>
          </cell>
          <cell r="E3862" t="str">
            <v>COBRANZA EXTERNA</v>
          </cell>
          <cell r="F3862"/>
          <cell r="G3862" t="str">
            <v>PERSONAL</v>
          </cell>
          <cell r="H3862" t="str">
            <v>Angelica Tabares Lopez</v>
          </cell>
          <cell r="I3862"/>
          <cell r="J3862" t="str">
            <v>ERNESTINA</v>
          </cell>
          <cell r="K3862" t="str">
            <v>PINEDA</v>
          </cell>
          <cell r="L3862" t="str">
            <v>JIMAREZ</v>
          </cell>
          <cell r="M3862">
            <v>10000</v>
          </cell>
          <cell r="N3862">
            <v>2.17</v>
          </cell>
          <cell r="O3862" t="str">
            <v>SEMANAL</v>
          </cell>
          <cell r="P3862">
            <v>40646</v>
          </cell>
        </row>
        <row r="3863">
          <cell r="B3863">
            <v>3995</v>
          </cell>
          <cell r="C3863"/>
          <cell r="D3863" t="str">
            <v>D</v>
          </cell>
          <cell r="E3863" t="str">
            <v>LIQUIDADO</v>
          </cell>
          <cell r="F3863"/>
          <cell r="G3863" t="str">
            <v>PERSONAL</v>
          </cell>
          <cell r="H3863" t="str">
            <v>Marcela Lopez Munoz</v>
          </cell>
          <cell r="I3863"/>
          <cell r="J3863" t="str">
            <v>KARINA</v>
          </cell>
          <cell r="K3863" t="str">
            <v>FUENTES</v>
          </cell>
          <cell r="L3863" t="str">
            <v>FERNANDEZ</v>
          </cell>
          <cell r="M3863">
            <v>5000</v>
          </cell>
          <cell r="N3863">
            <v>2.5</v>
          </cell>
          <cell r="O3863" t="str">
            <v>SEMANAL</v>
          </cell>
          <cell r="P3863">
            <v>40646</v>
          </cell>
        </row>
        <row r="3864">
          <cell r="B3864">
            <v>3996</v>
          </cell>
          <cell r="C3864"/>
          <cell r="D3864" t="str">
            <v>C</v>
          </cell>
          <cell r="E3864" t="str">
            <v>LIQUIDADO</v>
          </cell>
          <cell r="F3864"/>
          <cell r="G3864" t="str">
            <v>PERSONAL</v>
          </cell>
          <cell r="H3864" t="str">
            <v>Administracion</v>
          </cell>
          <cell r="I3864"/>
          <cell r="J3864" t="str">
            <v>RAUL</v>
          </cell>
          <cell r="K3864" t="str">
            <v>RODRIGUEZ</v>
          </cell>
          <cell r="L3864" t="str">
            <v>GUDINO</v>
          </cell>
          <cell r="M3864">
            <v>6000</v>
          </cell>
          <cell r="N3864">
            <v>0.77</v>
          </cell>
          <cell r="O3864" t="str">
            <v>CATORCENAL</v>
          </cell>
          <cell r="P3864">
            <v>40645</v>
          </cell>
        </row>
        <row r="3865">
          <cell r="B3865">
            <v>3997</v>
          </cell>
          <cell r="C3865"/>
          <cell r="D3865" t="str">
            <v>D</v>
          </cell>
          <cell r="E3865" t="str">
            <v>INCOBRABLE</v>
          </cell>
          <cell r="F3865"/>
          <cell r="G3865" t="str">
            <v>SOLIDARIO</v>
          </cell>
          <cell r="H3865" t="str">
            <v>Monica Flores Mendoza (colima)</v>
          </cell>
          <cell r="I3865"/>
          <cell r="J3865" t="str">
            <v>MANZANAS</v>
          </cell>
          <cell r="K3865"/>
          <cell r="L3865"/>
          <cell r="M3865">
            <v>10000</v>
          </cell>
          <cell r="N3865">
            <v>4.9749999999999996</v>
          </cell>
          <cell r="O3865" t="str">
            <v>CATORCENAL</v>
          </cell>
          <cell r="P3865">
            <v>40646</v>
          </cell>
        </row>
        <row r="3866">
          <cell r="B3866">
            <v>3998</v>
          </cell>
          <cell r="C3866"/>
          <cell r="D3866" t="str">
            <v>D</v>
          </cell>
          <cell r="E3866" t="str">
            <v>INCOBRABLE</v>
          </cell>
          <cell r="F3866"/>
          <cell r="G3866" t="str">
            <v>PERSONAL</v>
          </cell>
          <cell r="H3866" t="str">
            <v>Monica Flores Mendoza (colima)</v>
          </cell>
          <cell r="I3866"/>
          <cell r="J3866" t="str">
            <v>YOLANDA</v>
          </cell>
          <cell r="K3866" t="str">
            <v>LIZAMA</v>
          </cell>
          <cell r="L3866" t="str">
            <v>MARTINEZ</v>
          </cell>
          <cell r="M3866">
            <v>10000</v>
          </cell>
          <cell r="N3866">
            <v>2.34</v>
          </cell>
          <cell r="O3866" t="str">
            <v>SEMANAL</v>
          </cell>
          <cell r="P3866">
            <v>40646</v>
          </cell>
        </row>
        <row r="3867">
          <cell r="B3867">
            <v>3999</v>
          </cell>
          <cell r="C3867"/>
          <cell r="D3867" t="str">
            <v>D</v>
          </cell>
          <cell r="E3867" t="str">
            <v>INCOBRABLE</v>
          </cell>
          <cell r="F3867"/>
          <cell r="G3867" t="str">
            <v>PERSONAL</v>
          </cell>
          <cell r="H3867" t="str">
            <v>Monica Flores Mendoza (colima)</v>
          </cell>
          <cell r="I3867"/>
          <cell r="J3867" t="str">
            <v>MARIA MERCEDES</v>
          </cell>
          <cell r="K3867" t="str">
            <v>MAGALLAN</v>
          </cell>
          <cell r="L3867" t="str">
            <v>VELAZQUEZ</v>
          </cell>
          <cell r="M3867">
            <v>15000</v>
          </cell>
          <cell r="N3867">
            <v>2.2290000000000001</v>
          </cell>
          <cell r="O3867" t="str">
            <v>SEMANAL</v>
          </cell>
          <cell r="P3867">
            <v>40646</v>
          </cell>
        </row>
        <row r="3868">
          <cell r="B3868">
            <v>4000</v>
          </cell>
          <cell r="C3868"/>
          <cell r="D3868" t="str">
            <v>D</v>
          </cell>
          <cell r="E3868" t="str">
            <v>LIQUIDADO</v>
          </cell>
          <cell r="F3868"/>
          <cell r="G3868" t="str">
            <v>PERSONAL</v>
          </cell>
          <cell r="H3868" t="str">
            <v>Monica Flores Mendoza (colima)</v>
          </cell>
          <cell r="I3868"/>
          <cell r="J3868" t="str">
            <v>MA DE JESUS</v>
          </cell>
          <cell r="K3868" t="str">
            <v>PALOMINO</v>
          </cell>
          <cell r="L3868" t="str">
            <v>HERNANDEZ</v>
          </cell>
          <cell r="M3868">
            <v>5000</v>
          </cell>
          <cell r="N3868">
            <v>2.4969999999999999</v>
          </cell>
          <cell r="O3868" t="str">
            <v>SEMANAL</v>
          </cell>
          <cell r="P3868">
            <v>40646</v>
          </cell>
        </row>
        <row r="3869">
          <cell r="B3869">
            <v>4002</v>
          </cell>
          <cell r="C3869"/>
          <cell r="D3869" t="str">
            <v>A</v>
          </cell>
          <cell r="E3869" t="str">
            <v>LIQUIDADO</v>
          </cell>
          <cell r="F3869"/>
          <cell r="G3869" t="str">
            <v>SOLIDARIO</v>
          </cell>
          <cell r="H3869" t="str">
            <v>Angelica Tabares Lopez</v>
          </cell>
          <cell r="I3869"/>
          <cell r="J3869" t="str">
            <v>TELLEZ</v>
          </cell>
          <cell r="K3869"/>
          <cell r="L3869"/>
          <cell r="M3869">
            <v>8000</v>
          </cell>
          <cell r="N3869">
            <v>1.4330000000000001</v>
          </cell>
          <cell r="O3869" t="str">
            <v>CATORCENAL</v>
          </cell>
          <cell r="P3869">
            <v>40646</v>
          </cell>
        </row>
        <row r="3870">
          <cell r="B3870">
            <v>4003</v>
          </cell>
          <cell r="C3870"/>
          <cell r="D3870" t="str">
            <v>D</v>
          </cell>
          <cell r="E3870" t="str">
            <v>COBRANZA EXTERNA</v>
          </cell>
          <cell r="F3870"/>
          <cell r="G3870" t="str">
            <v>PERSONAL</v>
          </cell>
          <cell r="H3870" t="str">
            <v>Angelica Tabares Lopez</v>
          </cell>
          <cell r="I3870"/>
          <cell r="J3870" t="str">
            <v>MARIA VICTORIA</v>
          </cell>
          <cell r="K3870" t="str">
            <v>COLIN</v>
          </cell>
          <cell r="L3870" t="str">
            <v>MARTINEZ</v>
          </cell>
          <cell r="M3870">
            <v>5000</v>
          </cell>
          <cell r="N3870">
            <v>4.68</v>
          </cell>
          <cell r="O3870" t="str">
            <v>CATORCENAL</v>
          </cell>
          <cell r="P3870">
            <v>40646</v>
          </cell>
        </row>
        <row r="3871">
          <cell r="B3871">
            <v>4004</v>
          </cell>
          <cell r="C3871"/>
          <cell r="D3871" t="str">
            <v>C</v>
          </cell>
          <cell r="E3871" t="str">
            <v>LIQUIDADO</v>
          </cell>
          <cell r="F3871"/>
          <cell r="G3871" t="str">
            <v>PERSONAL</v>
          </cell>
          <cell r="H3871" t="str">
            <v>Josefina Ochoa</v>
          </cell>
          <cell r="I3871"/>
          <cell r="J3871" t="str">
            <v>ANA CAREN</v>
          </cell>
          <cell r="K3871" t="str">
            <v>FUENTES</v>
          </cell>
          <cell r="L3871" t="str">
            <v>PEREZ</v>
          </cell>
          <cell r="M3871">
            <v>5000</v>
          </cell>
          <cell r="N3871">
            <v>2</v>
          </cell>
          <cell r="O3871" t="str">
            <v>SEMANAL</v>
          </cell>
          <cell r="P3871">
            <v>40647</v>
          </cell>
        </row>
        <row r="3872">
          <cell r="B3872">
            <v>4005</v>
          </cell>
          <cell r="C3872"/>
          <cell r="D3872" t="str">
            <v>C</v>
          </cell>
          <cell r="E3872" t="str">
            <v>LIQUIDADO</v>
          </cell>
          <cell r="F3872"/>
          <cell r="G3872" t="str">
            <v>PERSONAL</v>
          </cell>
          <cell r="H3872" t="str">
            <v>Josefina Ochoa</v>
          </cell>
          <cell r="I3872"/>
          <cell r="J3872" t="str">
            <v>VIRGINIA</v>
          </cell>
          <cell r="K3872" t="str">
            <v>GALVAN</v>
          </cell>
          <cell r="L3872" t="str">
            <v>RUIZ</v>
          </cell>
          <cell r="M3872">
            <v>3000</v>
          </cell>
          <cell r="N3872">
            <v>3</v>
          </cell>
          <cell r="O3872" t="str">
            <v>SEMANAL</v>
          </cell>
          <cell r="P3872">
            <v>40647</v>
          </cell>
        </row>
        <row r="3873">
          <cell r="B3873">
            <v>4006</v>
          </cell>
          <cell r="C3873"/>
          <cell r="D3873" t="str">
            <v>B</v>
          </cell>
          <cell r="E3873" t="str">
            <v>LIQUIDADO</v>
          </cell>
          <cell r="F3873"/>
          <cell r="G3873" t="str">
            <v>PERSONAL</v>
          </cell>
          <cell r="H3873" t="str">
            <v>Josefina Ochoa</v>
          </cell>
          <cell r="I3873"/>
          <cell r="J3873" t="str">
            <v>LUCIA OTILIA</v>
          </cell>
          <cell r="K3873" t="str">
            <v>MONTES DE OCA</v>
          </cell>
          <cell r="L3873" t="str">
            <v>DAMIAN</v>
          </cell>
          <cell r="M3873">
            <v>3000</v>
          </cell>
          <cell r="N3873">
            <v>5.14</v>
          </cell>
          <cell r="O3873" t="str">
            <v>QUINCENAL</v>
          </cell>
          <cell r="P3873">
            <v>40647</v>
          </cell>
        </row>
        <row r="3874">
          <cell r="B3874">
            <v>4007</v>
          </cell>
          <cell r="C3874"/>
          <cell r="D3874" t="str">
            <v>C</v>
          </cell>
          <cell r="E3874" t="str">
            <v>LIQUIDADO</v>
          </cell>
          <cell r="F3874"/>
          <cell r="G3874" t="str">
            <v>PERSONAL</v>
          </cell>
          <cell r="H3874" t="str">
            <v>Marcela Lopez Munoz</v>
          </cell>
          <cell r="I3874"/>
          <cell r="J3874" t="str">
            <v>EDITH</v>
          </cell>
          <cell r="K3874" t="str">
            <v>VIZUETT</v>
          </cell>
          <cell r="L3874" t="str">
            <v>SALAS</v>
          </cell>
          <cell r="M3874">
            <v>8000</v>
          </cell>
          <cell r="N3874">
            <v>1.78</v>
          </cell>
          <cell r="O3874" t="str">
            <v>SEMANAL</v>
          </cell>
          <cell r="P3874">
            <v>40647</v>
          </cell>
        </row>
        <row r="3875">
          <cell r="B3875">
            <v>4008</v>
          </cell>
          <cell r="C3875"/>
          <cell r="D3875" t="str">
            <v>D</v>
          </cell>
          <cell r="E3875" t="str">
            <v>COBRANZA EXTERNA</v>
          </cell>
          <cell r="F3875"/>
          <cell r="G3875" t="str">
            <v>PERSONAL</v>
          </cell>
          <cell r="H3875" t="str">
            <v>Josefina Ochoa</v>
          </cell>
          <cell r="I3875"/>
          <cell r="J3875" t="str">
            <v>EDGAR</v>
          </cell>
          <cell r="K3875" t="str">
            <v>MORALES</v>
          </cell>
          <cell r="L3875" t="str">
            <v>CRISTOBAL</v>
          </cell>
          <cell r="M3875">
            <v>6000</v>
          </cell>
          <cell r="N3875">
            <v>2.2599999999999998</v>
          </cell>
          <cell r="O3875" t="str">
            <v>SEMANAL</v>
          </cell>
          <cell r="P3875">
            <v>40647</v>
          </cell>
        </row>
        <row r="3876">
          <cell r="B3876">
            <v>4009</v>
          </cell>
          <cell r="C3876"/>
          <cell r="D3876" t="str">
            <v>B</v>
          </cell>
          <cell r="E3876" t="str">
            <v>LIQUIDADO</v>
          </cell>
          <cell r="F3876"/>
          <cell r="G3876" t="str">
            <v>PERSONAL</v>
          </cell>
          <cell r="H3876" t="str">
            <v>Josefina Ochoa</v>
          </cell>
          <cell r="I3876"/>
          <cell r="J3876" t="str">
            <v>FRANCISCO</v>
          </cell>
          <cell r="K3876" t="str">
            <v>CHIMAL</v>
          </cell>
          <cell r="L3876" t="str">
            <v>RAZO</v>
          </cell>
          <cell r="M3876">
            <v>50000</v>
          </cell>
          <cell r="N3876">
            <v>1.72</v>
          </cell>
          <cell r="O3876" t="str">
            <v>SEMANAL</v>
          </cell>
          <cell r="P3876">
            <v>40647</v>
          </cell>
        </row>
        <row r="3877">
          <cell r="B3877">
            <v>4010</v>
          </cell>
          <cell r="C3877"/>
          <cell r="D3877" t="str">
            <v>A</v>
          </cell>
          <cell r="E3877" t="str">
            <v>LIQUIDADO</v>
          </cell>
          <cell r="F3877"/>
          <cell r="G3877" t="str">
            <v>PERSONAL</v>
          </cell>
          <cell r="H3877" t="str">
            <v>Josefina Ochoa</v>
          </cell>
          <cell r="I3877"/>
          <cell r="J3877" t="str">
            <v>MARCELA</v>
          </cell>
          <cell r="K3877" t="str">
            <v>LOPEZ</v>
          </cell>
          <cell r="L3877" t="str">
            <v>CRUZ</v>
          </cell>
          <cell r="M3877">
            <v>12000</v>
          </cell>
          <cell r="N3877">
            <v>2.19</v>
          </cell>
          <cell r="O3877" t="str">
            <v>SEMANAL</v>
          </cell>
          <cell r="P3877">
            <v>40647</v>
          </cell>
        </row>
        <row r="3878">
          <cell r="B3878">
            <v>4011</v>
          </cell>
          <cell r="C3878"/>
          <cell r="D3878" t="str">
            <v>A</v>
          </cell>
          <cell r="E3878" t="str">
            <v>LIQUIDADO</v>
          </cell>
          <cell r="F3878"/>
          <cell r="G3878" t="str">
            <v>PERSONAL</v>
          </cell>
          <cell r="H3878" t="str">
            <v>Marcela Lopez Munoz</v>
          </cell>
          <cell r="I3878"/>
          <cell r="J3878" t="str">
            <v>MARCELINA</v>
          </cell>
          <cell r="K3878" t="str">
            <v>GALAN</v>
          </cell>
          <cell r="L3878" t="str">
            <v>FLORES</v>
          </cell>
          <cell r="M3878">
            <v>3000</v>
          </cell>
          <cell r="N3878">
            <v>2.57</v>
          </cell>
          <cell r="O3878" t="str">
            <v>SEMANAL</v>
          </cell>
          <cell r="P3878">
            <v>40647</v>
          </cell>
        </row>
        <row r="3879">
          <cell r="B3879">
            <v>4012</v>
          </cell>
          <cell r="C3879"/>
          <cell r="D3879" t="str">
            <v>D</v>
          </cell>
          <cell r="E3879" t="str">
            <v>LIQUIDADO</v>
          </cell>
          <cell r="F3879"/>
          <cell r="G3879" t="str">
            <v>PERSONAL</v>
          </cell>
          <cell r="H3879" t="str">
            <v>Marcela Lopez Munoz</v>
          </cell>
          <cell r="I3879"/>
          <cell r="J3879" t="str">
            <v>PERLA</v>
          </cell>
          <cell r="K3879" t="str">
            <v>GUTIERREZ</v>
          </cell>
          <cell r="L3879" t="str">
            <v>SOSA</v>
          </cell>
          <cell r="M3879">
            <v>15000</v>
          </cell>
          <cell r="N3879">
            <v>1.8</v>
          </cell>
          <cell r="O3879" t="str">
            <v>SEMANAL</v>
          </cell>
          <cell r="P3879">
            <v>40647</v>
          </cell>
        </row>
        <row r="3880">
          <cell r="B3880">
            <v>4013</v>
          </cell>
          <cell r="C3880"/>
          <cell r="D3880" t="str">
            <v>B</v>
          </cell>
          <cell r="E3880" t="str">
            <v>LIQUIDADO</v>
          </cell>
          <cell r="F3880"/>
          <cell r="G3880" t="str">
            <v>PERSONAL</v>
          </cell>
          <cell r="H3880" t="str">
            <v>Angelica Tabares Lopez</v>
          </cell>
          <cell r="I3880"/>
          <cell r="J3880" t="str">
            <v>ELIZABETH</v>
          </cell>
          <cell r="K3880" t="str">
            <v>RAMIREZ</v>
          </cell>
          <cell r="L3880" t="str">
            <v>HEREDIA</v>
          </cell>
          <cell r="M3880">
            <v>18000</v>
          </cell>
          <cell r="N3880">
            <v>2.02</v>
          </cell>
          <cell r="O3880" t="str">
            <v>SEMANAL</v>
          </cell>
          <cell r="P3880">
            <v>40647</v>
          </cell>
        </row>
        <row r="3881">
          <cell r="B3881">
            <v>4014</v>
          </cell>
          <cell r="C3881"/>
          <cell r="D3881" t="str">
            <v>B</v>
          </cell>
          <cell r="E3881" t="str">
            <v>LIQUIDADO</v>
          </cell>
          <cell r="F3881"/>
          <cell r="G3881" t="str">
            <v>PERSONAL</v>
          </cell>
          <cell r="H3881" t="str">
            <v>Angelica Tabares Lopez</v>
          </cell>
          <cell r="I3881"/>
          <cell r="J3881" t="str">
            <v>ERNESTINA</v>
          </cell>
          <cell r="K3881" t="str">
            <v>FUENTES</v>
          </cell>
          <cell r="L3881" t="str">
            <v>MORALES</v>
          </cell>
          <cell r="M3881">
            <v>3000</v>
          </cell>
          <cell r="N3881">
            <v>5.14</v>
          </cell>
          <cell r="O3881" t="str">
            <v>CATORCENAL</v>
          </cell>
          <cell r="P3881">
            <v>40647</v>
          </cell>
        </row>
        <row r="3882">
          <cell r="B3882">
            <v>4015</v>
          </cell>
          <cell r="C3882"/>
          <cell r="D3882" t="str">
            <v>D</v>
          </cell>
          <cell r="E3882" t="str">
            <v>COBRANZA EXTERNA</v>
          </cell>
          <cell r="F3882"/>
          <cell r="G3882" t="str">
            <v>PERSONAL</v>
          </cell>
          <cell r="H3882" t="str">
            <v>Angelica Tabares Lopez</v>
          </cell>
          <cell r="I3882"/>
          <cell r="J3882" t="str">
            <v>JAIME FRANCISCO</v>
          </cell>
          <cell r="K3882" t="str">
            <v>WUALDO</v>
          </cell>
          <cell r="L3882" t="str">
            <v>MARTINEZ</v>
          </cell>
          <cell r="M3882">
            <v>6000</v>
          </cell>
          <cell r="N3882">
            <v>2.4500000000000002</v>
          </cell>
          <cell r="O3882" t="str">
            <v>SEMANAL</v>
          </cell>
          <cell r="P3882">
            <v>40647</v>
          </cell>
        </row>
        <row r="3883">
          <cell r="B3883">
            <v>4016</v>
          </cell>
          <cell r="C3883"/>
          <cell r="D3883" t="str">
            <v>B</v>
          </cell>
          <cell r="E3883" t="str">
            <v>LIQUIDADO</v>
          </cell>
          <cell r="F3883"/>
          <cell r="G3883" t="str">
            <v>PERSONAL</v>
          </cell>
          <cell r="H3883" t="str">
            <v>Angelica Tabares Lopez</v>
          </cell>
          <cell r="I3883"/>
          <cell r="J3883" t="str">
            <v>MIRIAM</v>
          </cell>
          <cell r="K3883" t="str">
            <v>CAMILO</v>
          </cell>
          <cell r="L3883" t="str">
            <v>LOMAS</v>
          </cell>
          <cell r="M3883">
            <v>5000</v>
          </cell>
          <cell r="N3883">
            <v>2.4900000000000002</v>
          </cell>
          <cell r="O3883" t="str">
            <v>SEMANAL</v>
          </cell>
          <cell r="P3883">
            <v>40647</v>
          </cell>
        </row>
        <row r="3884">
          <cell r="B3884">
            <v>4017</v>
          </cell>
          <cell r="C3884"/>
          <cell r="D3884" t="str">
            <v>B</v>
          </cell>
          <cell r="E3884" t="str">
            <v>LIQUIDADO</v>
          </cell>
          <cell r="F3884"/>
          <cell r="G3884" t="str">
            <v>PERSONAL</v>
          </cell>
          <cell r="H3884" t="str">
            <v>Josefina Ochoa</v>
          </cell>
          <cell r="I3884"/>
          <cell r="J3884" t="str">
            <v>LILIA</v>
          </cell>
          <cell r="K3884" t="str">
            <v>SANCHEZ</v>
          </cell>
          <cell r="L3884" t="str">
            <v>GARCIA</v>
          </cell>
          <cell r="M3884">
            <v>3500</v>
          </cell>
          <cell r="N3884">
            <v>2.46</v>
          </cell>
          <cell r="O3884" t="str">
            <v>SEMANAL</v>
          </cell>
          <cell r="P3884">
            <v>40648</v>
          </cell>
        </row>
        <row r="3885">
          <cell r="B3885">
            <v>4018</v>
          </cell>
          <cell r="C3885"/>
          <cell r="D3885" t="str">
            <v>C</v>
          </cell>
          <cell r="E3885" t="str">
            <v>LIQUIDADO</v>
          </cell>
          <cell r="F3885"/>
          <cell r="G3885" t="str">
            <v>PERSONAL</v>
          </cell>
          <cell r="H3885" t="str">
            <v>Marcela Lopez Munoz</v>
          </cell>
          <cell r="I3885"/>
          <cell r="J3885" t="str">
            <v>JOSE MANUEL</v>
          </cell>
          <cell r="K3885" t="str">
            <v>CARBAJAL</v>
          </cell>
          <cell r="L3885" t="str">
            <v>ISLAS</v>
          </cell>
          <cell r="M3885">
            <v>5000</v>
          </cell>
          <cell r="N3885">
            <v>1.92</v>
          </cell>
          <cell r="O3885" t="str">
            <v>SEMANAL</v>
          </cell>
          <cell r="P3885">
            <v>40648</v>
          </cell>
        </row>
        <row r="3886">
          <cell r="B3886">
            <v>4019</v>
          </cell>
          <cell r="C3886"/>
          <cell r="D3886" t="str">
            <v>C</v>
          </cell>
          <cell r="E3886" t="str">
            <v>LIQUIDADO</v>
          </cell>
          <cell r="F3886"/>
          <cell r="G3886" t="str">
            <v>PERSONAL</v>
          </cell>
          <cell r="H3886" t="str">
            <v>Administracion</v>
          </cell>
          <cell r="I3886"/>
          <cell r="J3886" t="str">
            <v>PEDRO</v>
          </cell>
          <cell r="K3886" t="str">
            <v>SOLANO</v>
          </cell>
          <cell r="L3886" t="str">
            <v>QUIROZ</v>
          </cell>
          <cell r="M3886">
            <v>4000</v>
          </cell>
          <cell r="N3886">
            <v>0.48</v>
          </cell>
          <cell r="O3886" t="str">
            <v>SEMANAL</v>
          </cell>
          <cell r="P3886">
            <v>40648</v>
          </cell>
        </row>
        <row r="3887">
          <cell r="B3887">
            <v>4020</v>
          </cell>
          <cell r="C3887"/>
          <cell r="D3887" t="str">
            <v>D</v>
          </cell>
          <cell r="E3887" t="str">
            <v>LIQUIDADO</v>
          </cell>
          <cell r="F3887"/>
          <cell r="G3887" t="str">
            <v>PERSONAL</v>
          </cell>
          <cell r="H3887" t="str">
            <v>Pedro Solano Quiroz</v>
          </cell>
          <cell r="I3887"/>
          <cell r="J3887" t="str">
            <v>JOSE LUIS</v>
          </cell>
          <cell r="K3887" t="str">
            <v>DE LA CRUZ</v>
          </cell>
          <cell r="L3887" t="str">
            <v>HERNANDEZ</v>
          </cell>
          <cell r="M3887">
            <v>3000</v>
          </cell>
          <cell r="N3887">
            <v>1.6850000000000001</v>
          </cell>
          <cell r="O3887" t="str">
            <v>SEMANAL</v>
          </cell>
          <cell r="P3887">
            <v>40648</v>
          </cell>
        </row>
        <row r="3888">
          <cell r="B3888">
            <v>4021</v>
          </cell>
          <cell r="C3888"/>
          <cell r="D3888" t="str">
            <v>B</v>
          </cell>
          <cell r="E3888" t="str">
            <v>LIQUIDADO</v>
          </cell>
          <cell r="F3888"/>
          <cell r="G3888" t="str">
            <v>PERSONAL</v>
          </cell>
          <cell r="H3888" t="str">
            <v>Marcela Lopez Munoz</v>
          </cell>
          <cell r="I3888"/>
          <cell r="J3888" t="str">
            <v>ANTONIO</v>
          </cell>
          <cell r="K3888" t="str">
            <v>HERNANDEZ</v>
          </cell>
          <cell r="L3888" t="str">
            <v>VAZQUEZ</v>
          </cell>
          <cell r="M3888">
            <v>7000</v>
          </cell>
          <cell r="N3888">
            <v>2.35</v>
          </cell>
          <cell r="O3888" t="str">
            <v>SEMANAL</v>
          </cell>
          <cell r="P3888">
            <v>40648</v>
          </cell>
        </row>
        <row r="3889">
          <cell r="B3889">
            <v>4022</v>
          </cell>
          <cell r="C3889"/>
          <cell r="D3889" t="str">
            <v>D</v>
          </cell>
          <cell r="E3889" t="str">
            <v>LIQUIDADO</v>
          </cell>
          <cell r="F3889"/>
          <cell r="G3889" t="str">
            <v>PERSONAL</v>
          </cell>
          <cell r="H3889" t="str">
            <v>Marcela Lopez Munoz</v>
          </cell>
          <cell r="I3889"/>
          <cell r="J3889" t="str">
            <v>MARIA DE LOS ANGELES</v>
          </cell>
          <cell r="K3889" t="str">
            <v>GARCIA</v>
          </cell>
          <cell r="L3889" t="str">
            <v>MARTINEZ</v>
          </cell>
          <cell r="M3889">
            <v>3000</v>
          </cell>
          <cell r="N3889">
            <v>2.42</v>
          </cell>
          <cell r="O3889" t="str">
            <v>SEMANAL</v>
          </cell>
          <cell r="P3889">
            <v>40648</v>
          </cell>
        </row>
        <row r="3890">
          <cell r="B3890">
            <v>4023</v>
          </cell>
          <cell r="C3890"/>
          <cell r="D3890" t="str">
            <v>D</v>
          </cell>
          <cell r="E3890" t="str">
            <v>LIQUIDADO</v>
          </cell>
          <cell r="F3890"/>
          <cell r="G3890" t="str">
            <v>PERSONAL</v>
          </cell>
          <cell r="H3890" t="str">
            <v>Josefina Ochoa</v>
          </cell>
          <cell r="I3890"/>
          <cell r="J3890" t="str">
            <v>CASIMIRA GLORIA</v>
          </cell>
          <cell r="K3890" t="str">
            <v>PINEDA</v>
          </cell>
          <cell r="L3890" t="str">
            <v>MARTINEZ</v>
          </cell>
          <cell r="M3890">
            <v>8000</v>
          </cell>
          <cell r="N3890">
            <v>3</v>
          </cell>
          <cell r="O3890" t="str">
            <v>SEMANAL</v>
          </cell>
          <cell r="P3890">
            <v>40648</v>
          </cell>
        </row>
        <row r="3891">
          <cell r="B3891">
            <v>4024</v>
          </cell>
          <cell r="C3891"/>
          <cell r="D3891" t="str">
            <v>A</v>
          </cell>
          <cell r="E3891" t="str">
            <v>LIQUIDADO</v>
          </cell>
          <cell r="F3891"/>
          <cell r="G3891" t="str">
            <v>PERSONAL</v>
          </cell>
          <cell r="H3891" t="str">
            <v>Marcela Lopez Munoz</v>
          </cell>
          <cell r="I3891"/>
          <cell r="J3891" t="str">
            <v>MIGUEL ANGEL</v>
          </cell>
          <cell r="K3891" t="str">
            <v>LOPEZ</v>
          </cell>
          <cell r="L3891" t="str">
            <v>APARICIO</v>
          </cell>
          <cell r="M3891">
            <v>8000</v>
          </cell>
          <cell r="N3891">
            <v>3</v>
          </cell>
          <cell r="O3891" t="str">
            <v>SEMANAL</v>
          </cell>
          <cell r="P3891">
            <v>40648</v>
          </cell>
        </row>
        <row r="3892">
          <cell r="B3892">
            <v>4025</v>
          </cell>
          <cell r="C3892"/>
          <cell r="D3892" t="str">
            <v>C</v>
          </cell>
          <cell r="E3892" t="str">
            <v>LIQUIDADO</v>
          </cell>
          <cell r="F3892"/>
          <cell r="G3892" t="str">
            <v>PERSONAL</v>
          </cell>
          <cell r="H3892" t="str">
            <v>Josefina Ochoa</v>
          </cell>
          <cell r="I3892"/>
          <cell r="J3892" t="str">
            <v>ARNULFO</v>
          </cell>
          <cell r="K3892" t="str">
            <v>SANCHEZ</v>
          </cell>
          <cell r="L3892" t="str">
            <v>MEJIA</v>
          </cell>
          <cell r="M3892">
            <v>3000</v>
          </cell>
          <cell r="N3892">
            <v>3</v>
          </cell>
          <cell r="O3892" t="str">
            <v>SEMANAL</v>
          </cell>
          <cell r="P3892">
            <v>40648</v>
          </cell>
        </row>
        <row r="3893">
          <cell r="B3893">
            <v>4027</v>
          </cell>
          <cell r="C3893"/>
          <cell r="D3893" t="str">
            <v>B</v>
          </cell>
          <cell r="E3893" t="str">
            <v>LIQUIDADO</v>
          </cell>
          <cell r="F3893"/>
          <cell r="G3893" t="str">
            <v>PERSONAL</v>
          </cell>
          <cell r="H3893" t="str">
            <v>Angelica Tabares Lopez</v>
          </cell>
          <cell r="I3893"/>
          <cell r="J3893" t="str">
            <v>MARIA ANGELICA</v>
          </cell>
          <cell r="K3893" t="str">
            <v>JIMENEZ</v>
          </cell>
          <cell r="L3893" t="str">
            <v>FRANCISCO</v>
          </cell>
          <cell r="M3893">
            <v>3000</v>
          </cell>
          <cell r="N3893">
            <v>2.57</v>
          </cell>
          <cell r="O3893" t="str">
            <v>SEMANAL</v>
          </cell>
          <cell r="P3893">
            <v>40651</v>
          </cell>
        </row>
        <row r="3894">
          <cell r="B3894">
            <v>4028</v>
          </cell>
          <cell r="C3894"/>
          <cell r="D3894" t="str">
            <v>A</v>
          </cell>
          <cell r="E3894" t="str">
            <v>LIQUIDADO</v>
          </cell>
          <cell r="F3894"/>
          <cell r="G3894" t="str">
            <v>PERSONAL</v>
          </cell>
          <cell r="H3894" t="str">
            <v>Josefina Ochoa</v>
          </cell>
          <cell r="I3894"/>
          <cell r="J3894" t="str">
            <v>ROSA MARIA</v>
          </cell>
          <cell r="K3894" t="str">
            <v>ROJAS</v>
          </cell>
          <cell r="L3894" t="str">
            <v>MONTES</v>
          </cell>
          <cell r="M3894">
            <v>5000</v>
          </cell>
          <cell r="N3894">
            <v>2.4</v>
          </cell>
          <cell r="O3894" t="str">
            <v>SEMANAL</v>
          </cell>
          <cell r="P3894">
            <v>40651</v>
          </cell>
        </row>
        <row r="3895">
          <cell r="B3895">
            <v>4029</v>
          </cell>
          <cell r="C3895"/>
          <cell r="D3895" t="str">
            <v>B</v>
          </cell>
          <cell r="E3895" t="str">
            <v>LIQUIDADO</v>
          </cell>
          <cell r="F3895"/>
          <cell r="G3895" t="str">
            <v>PERSONAL</v>
          </cell>
          <cell r="H3895" t="str">
            <v>Angelica Tabares Lopez</v>
          </cell>
          <cell r="I3895"/>
          <cell r="J3895" t="str">
            <v>AMERICA ITA</v>
          </cell>
          <cell r="K3895" t="str">
            <v>LUNA</v>
          </cell>
          <cell r="L3895" t="str">
            <v>MARIN</v>
          </cell>
          <cell r="M3895">
            <v>7000</v>
          </cell>
          <cell r="N3895">
            <v>2.25</v>
          </cell>
          <cell r="O3895" t="str">
            <v>SEMANAL</v>
          </cell>
          <cell r="P3895">
            <v>40651</v>
          </cell>
        </row>
        <row r="3896">
          <cell r="B3896">
            <v>4030</v>
          </cell>
          <cell r="C3896"/>
          <cell r="D3896" t="str">
            <v>C</v>
          </cell>
          <cell r="E3896" t="str">
            <v>LIQUIDADO</v>
          </cell>
          <cell r="F3896"/>
          <cell r="G3896" t="str">
            <v>PERSONAL</v>
          </cell>
          <cell r="H3896" t="str">
            <v>Angelica Tabares Lopez</v>
          </cell>
          <cell r="I3896"/>
          <cell r="J3896" t="str">
            <v>TERESA</v>
          </cell>
          <cell r="K3896" t="str">
            <v>SIXTO</v>
          </cell>
          <cell r="L3896" t="str">
            <v>GIL</v>
          </cell>
          <cell r="M3896">
            <v>11000</v>
          </cell>
          <cell r="N3896">
            <v>2.09</v>
          </cell>
          <cell r="O3896" t="str">
            <v>SEMANAL</v>
          </cell>
          <cell r="P3896">
            <v>40652</v>
          </cell>
        </row>
        <row r="3897">
          <cell r="B3897">
            <v>4031</v>
          </cell>
          <cell r="C3897"/>
          <cell r="D3897" t="str">
            <v>B</v>
          </cell>
          <cell r="E3897" t="str">
            <v>LIQUIDADO</v>
          </cell>
          <cell r="F3897"/>
          <cell r="G3897" t="str">
            <v>PERSONAL</v>
          </cell>
          <cell r="H3897" t="str">
            <v>Marcela Lopez Munoz</v>
          </cell>
          <cell r="I3897"/>
          <cell r="J3897" t="str">
            <v>ARMANDO</v>
          </cell>
          <cell r="K3897" t="str">
            <v>OLVERA</v>
          </cell>
          <cell r="L3897" t="str">
            <v>MIRANDA</v>
          </cell>
          <cell r="M3897">
            <v>7000</v>
          </cell>
          <cell r="N3897">
            <v>2.25</v>
          </cell>
          <cell r="O3897" t="str">
            <v>SEMANAL</v>
          </cell>
          <cell r="P3897">
            <v>40652</v>
          </cell>
        </row>
        <row r="3898">
          <cell r="B3898">
            <v>4032</v>
          </cell>
          <cell r="C3898"/>
          <cell r="D3898" t="str">
            <v>D</v>
          </cell>
          <cell r="E3898" t="str">
            <v>LIQUIDADO</v>
          </cell>
          <cell r="F3898"/>
          <cell r="G3898" t="str">
            <v>PERSONAL</v>
          </cell>
          <cell r="H3898" t="str">
            <v>Marcela Lopez Munoz</v>
          </cell>
          <cell r="I3898"/>
          <cell r="J3898" t="str">
            <v>JOSE LUIS</v>
          </cell>
          <cell r="K3898" t="str">
            <v>FLORES</v>
          </cell>
          <cell r="L3898" t="str">
            <v>HERNANDEZ</v>
          </cell>
          <cell r="M3898">
            <v>11000</v>
          </cell>
          <cell r="N3898">
            <v>2.09</v>
          </cell>
          <cell r="O3898" t="str">
            <v>SEMANAL</v>
          </cell>
          <cell r="P3898">
            <v>40652</v>
          </cell>
        </row>
        <row r="3899">
          <cell r="B3899">
            <v>4033</v>
          </cell>
          <cell r="C3899"/>
          <cell r="D3899" t="str">
            <v>D</v>
          </cell>
          <cell r="E3899" t="str">
            <v>LIQUIDADO</v>
          </cell>
          <cell r="F3899"/>
          <cell r="G3899" t="str">
            <v>PERSONAL</v>
          </cell>
          <cell r="H3899" t="str">
            <v>Josefina Ochoa</v>
          </cell>
          <cell r="I3899"/>
          <cell r="J3899" t="str">
            <v>MARIA ISABEL</v>
          </cell>
          <cell r="K3899" t="str">
            <v>HERNANDEZ</v>
          </cell>
          <cell r="L3899" t="str">
            <v>MARTINEZ</v>
          </cell>
          <cell r="M3899">
            <v>12000</v>
          </cell>
          <cell r="N3899">
            <v>2.08</v>
          </cell>
          <cell r="O3899" t="str">
            <v>SEMANAL</v>
          </cell>
          <cell r="P3899">
            <v>40652</v>
          </cell>
        </row>
        <row r="3900">
          <cell r="B3900">
            <v>4034</v>
          </cell>
          <cell r="C3900"/>
          <cell r="D3900" t="str">
            <v>B</v>
          </cell>
          <cell r="E3900" t="str">
            <v>LIQUIDADO</v>
          </cell>
          <cell r="F3900"/>
          <cell r="G3900" t="str">
            <v>PERSONAL</v>
          </cell>
          <cell r="H3900" t="str">
            <v>Marcela Lopez Munoz</v>
          </cell>
          <cell r="I3900"/>
          <cell r="J3900" t="str">
            <v>GUILLERMO</v>
          </cell>
          <cell r="K3900" t="str">
            <v>ROMERO</v>
          </cell>
          <cell r="L3900" t="str">
            <v>HERNANDEZ</v>
          </cell>
          <cell r="M3900">
            <v>5000</v>
          </cell>
          <cell r="N3900">
            <v>2.35</v>
          </cell>
          <cell r="O3900" t="str">
            <v>SEMANAL</v>
          </cell>
          <cell r="P3900">
            <v>40652</v>
          </cell>
        </row>
        <row r="3901">
          <cell r="B3901">
            <v>4035</v>
          </cell>
          <cell r="C3901"/>
          <cell r="D3901" t="str">
            <v>D</v>
          </cell>
          <cell r="E3901" t="str">
            <v>LIQUIDADO</v>
          </cell>
          <cell r="F3901"/>
          <cell r="G3901" t="str">
            <v>PERSONAL</v>
          </cell>
          <cell r="H3901" t="str">
            <v>Marcela Lopez Munoz</v>
          </cell>
          <cell r="I3901"/>
          <cell r="J3901" t="str">
            <v>MARIA DEL CARMEN</v>
          </cell>
          <cell r="K3901" t="str">
            <v>LOPEZ</v>
          </cell>
          <cell r="L3901" t="str">
            <v>MARTINEZ</v>
          </cell>
          <cell r="M3901">
            <v>30000</v>
          </cell>
          <cell r="N3901">
            <v>1.8</v>
          </cell>
          <cell r="O3901" t="str">
            <v>SEMANAL</v>
          </cell>
          <cell r="P3901">
            <v>40652</v>
          </cell>
        </row>
        <row r="3902">
          <cell r="B3902">
            <v>4037</v>
          </cell>
          <cell r="C3902"/>
          <cell r="D3902" t="str">
            <v>C</v>
          </cell>
          <cell r="E3902" t="str">
            <v>LIQUIDADO</v>
          </cell>
          <cell r="F3902"/>
          <cell r="G3902" t="str">
            <v>PERSONAL</v>
          </cell>
          <cell r="H3902" t="str">
            <v>Angelica Tabares Lopez</v>
          </cell>
          <cell r="I3902"/>
          <cell r="J3902" t="str">
            <v>JUANA</v>
          </cell>
          <cell r="K3902" t="str">
            <v>REYES</v>
          </cell>
          <cell r="L3902" t="str">
            <v>NOLASCO</v>
          </cell>
          <cell r="M3902">
            <v>23000</v>
          </cell>
          <cell r="N3902">
            <v>2</v>
          </cell>
          <cell r="O3902" t="str">
            <v>SEMANAL</v>
          </cell>
          <cell r="P3902">
            <v>40652</v>
          </cell>
        </row>
        <row r="3903">
          <cell r="B3903">
            <v>4038</v>
          </cell>
          <cell r="C3903"/>
          <cell r="D3903" t="str">
            <v>A</v>
          </cell>
          <cell r="E3903" t="str">
            <v>LIQUIDADO</v>
          </cell>
          <cell r="F3903"/>
          <cell r="G3903" t="str">
            <v>PERSONAL</v>
          </cell>
          <cell r="H3903" t="str">
            <v>Angelica Tabares Lopez</v>
          </cell>
          <cell r="I3903"/>
          <cell r="J3903" t="str">
            <v>JULIETA</v>
          </cell>
          <cell r="K3903" t="str">
            <v>SANCHEZ</v>
          </cell>
          <cell r="L3903" t="str">
            <v>TERREROS</v>
          </cell>
          <cell r="M3903">
            <v>7000</v>
          </cell>
          <cell r="N3903">
            <v>2.41</v>
          </cell>
          <cell r="O3903" t="str">
            <v>SEMANAL</v>
          </cell>
          <cell r="P3903">
            <v>40652</v>
          </cell>
        </row>
        <row r="3904">
          <cell r="B3904">
            <v>4039</v>
          </cell>
          <cell r="C3904"/>
          <cell r="D3904" t="str">
            <v>D</v>
          </cell>
          <cell r="E3904" t="str">
            <v>LIQUIDADO</v>
          </cell>
          <cell r="F3904"/>
          <cell r="G3904" t="str">
            <v>PERSONAL</v>
          </cell>
          <cell r="H3904" t="str">
            <v>Angelica Tabares Lopez</v>
          </cell>
          <cell r="I3904"/>
          <cell r="J3904" t="str">
            <v>ARTURO</v>
          </cell>
          <cell r="K3904" t="str">
            <v>ARVIZU</v>
          </cell>
          <cell r="L3904" t="str">
            <v>ROJAS</v>
          </cell>
          <cell r="M3904">
            <v>4000</v>
          </cell>
          <cell r="N3904">
            <v>2.6120000000000001</v>
          </cell>
          <cell r="O3904" t="str">
            <v>SEMANAL</v>
          </cell>
          <cell r="P3904">
            <v>40652</v>
          </cell>
        </row>
        <row r="3905">
          <cell r="B3905">
            <v>4040</v>
          </cell>
          <cell r="C3905"/>
          <cell r="D3905" t="str">
            <v>D</v>
          </cell>
          <cell r="E3905" t="str">
            <v>COBRANZA EXTERNA</v>
          </cell>
          <cell r="F3905"/>
          <cell r="G3905" t="str">
            <v>PERSONAL</v>
          </cell>
          <cell r="H3905" t="str">
            <v>Angelica Tabares Lopez</v>
          </cell>
          <cell r="I3905"/>
          <cell r="J3905" t="str">
            <v>PEDRO</v>
          </cell>
          <cell r="K3905" t="str">
            <v>REYES</v>
          </cell>
          <cell r="L3905" t="str">
            <v>VELARDE</v>
          </cell>
          <cell r="M3905">
            <v>4000</v>
          </cell>
          <cell r="N3905">
            <v>2.5499999999999998</v>
          </cell>
          <cell r="O3905" t="str">
            <v>SEMANAL</v>
          </cell>
          <cell r="P3905">
            <v>40652</v>
          </cell>
        </row>
        <row r="3906">
          <cell r="B3906">
            <v>4041</v>
          </cell>
          <cell r="C3906"/>
          <cell r="D3906" t="str">
            <v>A</v>
          </cell>
          <cell r="E3906" t="str">
            <v>LIQUIDADO</v>
          </cell>
          <cell r="F3906"/>
          <cell r="G3906" t="str">
            <v>SOLIDARIO</v>
          </cell>
          <cell r="H3906" t="str">
            <v>Angelica Tabares Lopez</v>
          </cell>
          <cell r="I3906"/>
          <cell r="J3906" t="str">
            <v>ARCOIRIS</v>
          </cell>
          <cell r="K3906"/>
          <cell r="L3906"/>
          <cell r="M3906">
            <v>9000</v>
          </cell>
          <cell r="N3906">
            <v>4.9989999999999997</v>
          </cell>
          <cell r="O3906" t="str">
            <v>CATORCENAL</v>
          </cell>
          <cell r="P3906">
            <v>40652</v>
          </cell>
        </row>
        <row r="3907">
          <cell r="B3907">
            <v>4042</v>
          </cell>
          <cell r="C3907"/>
          <cell r="D3907" t="str">
            <v>D</v>
          </cell>
          <cell r="E3907" t="str">
            <v>LIQUIDADO</v>
          </cell>
          <cell r="F3907"/>
          <cell r="G3907" t="str">
            <v>PERSONAL</v>
          </cell>
          <cell r="H3907" t="str">
            <v>Monica Flores Mendoza (colima)</v>
          </cell>
          <cell r="I3907"/>
          <cell r="J3907" t="str">
            <v>JOSE LUIS</v>
          </cell>
          <cell r="K3907" t="str">
            <v>RODRIGUEZ</v>
          </cell>
          <cell r="L3907" t="str">
            <v>SANCHEZ</v>
          </cell>
          <cell r="M3907">
            <v>5500</v>
          </cell>
          <cell r="N3907">
            <v>5.0599999999999996</v>
          </cell>
          <cell r="O3907" t="str">
            <v>QUINCENAL</v>
          </cell>
          <cell r="P3907">
            <v>40652</v>
          </cell>
        </row>
        <row r="3908">
          <cell r="B3908">
            <v>4043</v>
          </cell>
          <cell r="C3908"/>
          <cell r="D3908" t="str">
            <v>D</v>
          </cell>
          <cell r="E3908" t="str">
            <v>LIQUIDADO</v>
          </cell>
          <cell r="F3908"/>
          <cell r="G3908" t="str">
            <v>PERSONAL</v>
          </cell>
          <cell r="H3908" t="str">
            <v>Victoria Garcia Mejia</v>
          </cell>
          <cell r="I3908"/>
          <cell r="J3908" t="str">
            <v>MARIA DOLORES</v>
          </cell>
          <cell r="K3908" t="str">
            <v>GRAJEDA</v>
          </cell>
          <cell r="L3908" t="str">
            <v>VAZQUEZ</v>
          </cell>
          <cell r="M3908">
            <v>11000</v>
          </cell>
          <cell r="N3908">
            <v>2.09</v>
          </cell>
          <cell r="O3908" t="str">
            <v>SEMANAL</v>
          </cell>
          <cell r="P3908">
            <v>40652</v>
          </cell>
        </row>
        <row r="3909">
          <cell r="B3909">
            <v>4044</v>
          </cell>
          <cell r="C3909"/>
          <cell r="D3909" t="str">
            <v>B</v>
          </cell>
          <cell r="E3909" t="str">
            <v>LIQUIDADO</v>
          </cell>
          <cell r="F3909"/>
          <cell r="G3909" t="str">
            <v>PERSONAL</v>
          </cell>
          <cell r="H3909" t="str">
            <v>Monica Flores Mendoza (colima)</v>
          </cell>
          <cell r="I3909"/>
          <cell r="J3909" t="str">
            <v>HECTOR</v>
          </cell>
          <cell r="K3909" t="str">
            <v>MARIA</v>
          </cell>
          <cell r="L3909" t="str">
            <v>CONTRERAS</v>
          </cell>
          <cell r="M3909">
            <v>7000</v>
          </cell>
          <cell r="N3909">
            <v>2.41</v>
          </cell>
          <cell r="O3909" t="str">
            <v>SEMANAL</v>
          </cell>
          <cell r="P3909">
            <v>40652</v>
          </cell>
        </row>
        <row r="3910">
          <cell r="B3910">
            <v>4045</v>
          </cell>
          <cell r="C3910"/>
          <cell r="D3910" t="str">
            <v>A</v>
          </cell>
          <cell r="E3910" t="str">
            <v>LIQUIDADO</v>
          </cell>
          <cell r="F3910"/>
          <cell r="G3910" t="str">
            <v>PERSONAL</v>
          </cell>
          <cell r="H3910" t="str">
            <v>Monica Flores Mendoza (colima)</v>
          </cell>
          <cell r="I3910"/>
          <cell r="J3910" t="str">
            <v>ANTONIA</v>
          </cell>
          <cell r="K3910" t="str">
            <v>GONZALEZ</v>
          </cell>
          <cell r="L3910" t="str">
            <v>SAHAGUN</v>
          </cell>
          <cell r="M3910">
            <v>10000</v>
          </cell>
          <cell r="N3910">
            <v>2.35</v>
          </cell>
          <cell r="O3910" t="str">
            <v>SEMANAL</v>
          </cell>
          <cell r="P3910">
            <v>40652</v>
          </cell>
        </row>
        <row r="3911">
          <cell r="B3911">
            <v>4046</v>
          </cell>
          <cell r="C3911"/>
          <cell r="D3911" t="str">
            <v>B</v>
          </cell>
          <cell r="E3911" t="str">
            <v>LIQUIDADO</v>
          </cell>
          <cell r="F3911"/>
          <cell r="G3911" t="str">
            <v>PERSONAL</v>
          </cell>
          <cell r="H3911" t="str">
            <v>Angelica Tabares Lopez</v>
          </cell>
          <cell r="I3911"/>
          <cell r="J3911" t="str">
            <v>MARIA TERESA</v>
          </cell>
          <cell r="K3911" t="str">
            <v>PAREDES</v>
          </cell>
          <cell r="L3911" t="str">
            <v>RODRIGUEZ</v>
          </cell>
          <cell r="M3911">
            <v>3000</v>
          </cell>
          <cell r="N3911">
            <v>2.75</v>
          </cell>
          <cell r="O3911" t="str">
            <v>SEMANAL</v>
          </cell>
          <cell r="P3911">
            <v>40653</v>
          </cell>
        </row>
        <row r="3912">
          <cell r="B3912">
            <v>4047</v>
          </cell>
          <cell r="C3912"/>
          <cell r="D3912" t="str">
            <v>B</v>
          </cell>
          <cell r="E3912" t="str">
            <v>LIQUIDADO</v>
          </cell>
          <cell r="F3912"/>
          <cell r="G3912" t="str">
            <v>PERSONAL</v>
          </cell>
          <cell r="H3912" t="str">
            <v>Angelica Tabares Lopez</v>
          </cell>
          <cell r="I3912"/>
          <cell r="J3912" t="str">
            <v>MARCOS</v>
          </cell>
          <cell r="K3912" t="str">
            <v>NONATO</v>
          </cell>
          <cell r="L3912" t="str">
            <v>SANCHEZ</v>
          </cell>
          <cell r="M3912">
            <v>5000</v>
          </cell>
          <cell r="N3912">
            <v>4.68</v>
          </cell>
          <cell r="O3912" t="str">
            <v>CATORCENAL</v>
          </cell>
          <cell r="P3912">
            <v>40653</v>
          </cell>
        </row>
        <row r="3913">
          <cell r="B3913">
            <v>4048</v>
          </cell>
          <cell r="C3913"/>
          <cell r="D3913" t="str">
            <v>D</v>
          </cell>
          <cell r="E3913" t="str">
            <v>LIQUIDADO</v>
          </cell>
          <cell r="F3913"/>
          <cell r="G3913" t="str">
            <v>PERSONAL</v>
          </cell>
          <cell r="H3913" t="str">
            <v>Angelica Tabares Lopez</v>
          </cell>
          <cell r="I3913"/>
          <cell r="J3913" t="str">
            <v>LAURA</v>
          </cell>
          <cell r="K3913" t="str">
            <v>BRAVO</v>
          </cell>
          <cell r="L3913" t="str">
            <v>GARCIA</v>
          </cell>
          <cell r="M3913">
            <v>7000</v>
          </cell>
          <cell r="N3913">
            <v>2.25</v>
          </cell>
          <cell r="O3913" t="str">
            <v>SEMANAL</v>
          </cell>
          <cell r="P3913">
            <v>40653</v>
          </cell>
        </row>
        <row r="3914">
          <cell r="B3914">
            <v>4049</v>
          </cell>
          <cell r="C3914"/>
          <cell r="D3914" t="str">
            <v>D</v>
          </cell>
          <cell r="E3914" t="str">
            <v>LIQUIDADO</v>
          </cell>
          <cell r="F3914"/>
          <cell r="G3914" t="str">
            <v>PERSONAL</v>
          </cell>
          <cell r="H3914" t="str">
            <v>Josefina Ochoa</v>
          </cell>
          <cell r="I3914"/>
          <cell r="J3914" t="str">
            <v>OSCAR</v>
          </cell>
          <cell r="K3914" t="str">
            <v>GUTIERREZ</v>
          </cell>
          <cell r="L3914" t="str">
            <v>GARCIA</v>
          </cell>
          <cell r="M3914">
            <v>3000</v>
          </cell>
          <cell r="N3914">
            <v>2.59</v>
          </cell>
          <cell r="O3914" t="str">
            <v>SEMANAL</v>
          </cell>
          <cell r="P3914">
            <v>40653</v>
          </cell>
        </row>
        <row r="3915">
          <cell r="B3915">
            <v>4050</v>
          </cell>
          <cell r="C3915"/>
          <cell r="D3915" t="str">
            <v>A</v>
          </cell>
          <cell r="E3915" t="str">
            <v>LIQUIDADO</v>
          </cell>
          <cell r="F3915"/>
          <cell r="G3915" t="str">
            <v>SOLIDARIO</v>
          </cell>
          <cell r="H3915" t="str">
            <v>Monica Flores Mendoza (colima)</v>
          </cell>
          <cell r="I3915"/>
          <cell r="J3915" t="str">
            <v>INALCANSABLES</v>
          </cell>
          <cell r="K3915"/>
          <cell r="L3915"/>
          <cell r="M3915">
            <v>14000</v>
          </cell>
          <cell r="N3915">
            <v>5.03</v>
          </cell>
          <cell r="O3915" t="str">
            <v>CATORCENAL</v>
          </cell>
          <cell r="P3915">
            <v>40653</v>
          </cell>
        </row>
        <row r="3916">
          <cell r="B3916">
            <v>4051</v>
          </cell>
          <cell r="C3916"/>
          <cell r="D3916" t="str">
            <v>D</v>
          </cell>
          <cell r="E3916" t="str">
            <v>ACTIVO</v>
          </cell>
          <cell r="F3916"/>
          <cell r="G3916" t="str">
            <v>SOLIDARIO</v>
          </cell>
          <cell r="H3916" t="str">
            <v>Monica Flores Mendoza (colima)</v>
          </cell>
          <cell r="I3916"/>
          <cell r="J3916" t="str">
            <v>CONOCIDAS</v>
          </cell>
          <cell r="K3916"/>
          <cell r="L3916"/>
          <cell r="M3916">
            <v>6000</v>
          </cell>
          <cell r="N3916">
            <v>5.16</v>
          </cell>
          <cell r="O3916" t="str">
            <v>CATORCENAL</v>
          </cell>
          <cell r="P3916">
            <v>40653</v>
          </cell>
        </row>
        <row r="3917">
          <cell r="B3917">
            <v>4052</v>
          </cell>
          <cell r="C3917"/>
          <cell r="D3917" t="str">
            <v>C</v>
          </cell>
          <cell r="E3917" t="str">
            <v>LIQUIDADO</v>
          </cell>
          <cell r="F3917"/>
          <cell r="G3917" t="str">
            <v>SOLIDARIO</v>
          </cell>
          <cell r="H3917" t="str">
            <v>Marcela Lopez Munoz</v>
          </cell>
          <cell r="I3917"/>
          <cell r="J3917" t="str">
            <v>GOBERNADORA</v>
          </cell>
          <cell r="K3917"/>
          <cell r="L3917"/>
          <cell r="M3917">
            <v>7000</v>
          </cell>
          <cell r="N3917">
            <v>5.08</v>
          </cell>
          <cell r="O3917" t="str">
            <v>CATORCENAL</v>
          </cell>
          <cell r="P3917">
            <v>40658</v>
          </cell>
        </row>
        <row r="3918">
          <cell r="B3918">
            <v>4053</v>
          </cell>
          <cell r="C3918"/>
          <cell r="D3918" t="str">
            <v>B</v>
          </cell>
          <cell r="E3918" t="str">
            <v>LIQUIDADO</v>
          </cell>
          <cell r="F3918"/>
          <cell r="G3918" t="str">
            <v>PERSONAL</v>
          </cell>
          <cell r="H3918" t="str">
            <v>Angelica Tabares Lopez</v>
          </cell>
          <cell r="I3918"/>
          <cell r="J3918" t="str">
            <v>GUILLERMO</v>
          </cell>
          <cell r="K3918" t="str">
            <v>TAPIA</v>
          </cell>
          <cell r="L3918" t="str">
            <v>VAZQUEZ</v>
          </cell>
          <cell r="M3918">
            <v>6000</v>
          </cell>
          <cell r="N3918">
            <v>2.4500000000000002</v>
          </cell>
          <cell r="O3918" t="str">
            <v>SEMANAL</v>
          </cell>
          <cell r="P3918">
            <v>40653</v>
          </cell>
        </row>
        <row r="3919">
          <cell r="B3919">
            <v>4054</v>
          </cell>
          <cell r="C3919"/>
          <cell r="D3919" t="str">
            <v>B</v>
          </cell>
          <cell r="E3919" t="str">
            <v>LIQUIDADO</v>
          </cell>
          <cell r="F3919"/>
          <cell r="G3919" t="str">
            <v>PERSONAL</v>
          </cell>
          <cell r="H3919" t="str">
            <v>Josefina Ochoa</v>
          </cell>
          <cell r="I3919"/>
          <cell r="J3919" t="str">
            <v>ARACELI</v>
          </cell>
          <cell r="K3919" t="str">
            <v>RIVERA</v>
          </cell>
          <cell r="L3919" t="str">
            <v>LOPEZ</v>
          </cell>
          <cell r="M3919">
            <v>12000</v>
          </cell>
          <cell r="N3919">
            <v>2.25</v>
          </cell>
          <cell r="O3919" t="str">
            <v>SEMANAL</v>
          </cell>
          <cell r="P3919">
            <v>40653</v>
          </cell>
        </row>
        <row r="3920">
          <cell r="B3920">
            <v>4055</v>
          </cell>
          <cell r="C3920"/>
          <cell r="D3920" t="str">
            <v>B</v>
          </cell>
          <cell r="E3920" t="str">
            <v>LIQUIDADO</v>
          </cell>
          <cell r="F3920"/>
          <cell r="G3920" t="str">
            <v>PERSONAL</v>
          </cell>
          <cell r="H3920" t="str">
            <v>Josefina Ochoa</v>
          </cell>
          <cell r="I3920"/>
          <cell r="J3920" t="str">
            <v>MAXIMINO</v>
          </cell>
          <cell r="K3920" t="str">
            <v>REYES</v>
          </cell>
          <cell r="L3920" t="str">
            <v>MUNOZ</v>
          </cell>
          <cell r="M3920">
            <v>3000</v>
          </cell>
          <cell r="N3920">
            <v>2.72</v>
          </cell>
          <cell r="O3920" t="str">
            <v>SEMANAL</v>
          </cell>
          <cell r="P3920">
            <v>40653</v>
          </cell>
        </row>
        <row r="3921">
          <cell r="B3921">
            <v>4056</v>
          </cell>
          <cell r="C3921"/>
          <cell r="D3921" t="str">
            <v>B</v>
          </cell>
          <cell r="E3921" t="str">
            <v>LIQUIDADO</v>
          </cell>
          <cell r="F3921"/>
          <cell r="G3921" t="str">
            <v>PERSONAL</v>
          </cell>
          <cell r="H3921" t="str">
            <v>Josefina Ochoa</v>
          </cell>
          <cell r="I3921"/>
          <cell r="J3921" t="str">
            <v>MARIA EULALIA</v>
          </cell>
          <cell r="K3921" t="str">
            <v>CERVANTES</v>
          </cell>
          <cell r="L3921" t="str">
            <v>CARDOSO</v>
          </cell>
          <cell r="M3921">
            <v>5000</v>
          </cell>
          <cell r="N3921">
            <v>2.52</v>
          </cell>
          <cell r="O3921" t="str">
            <v>SEMANAL</v>
          </cell>
          <cell r="P3921">
            <v>40653</v>
          </cell>
        </row>
        <row r="3922">
          <cell r="B3922">
            <v>4057</v>
          </cell>
          <cell r="C3922"/>
          <cell r="D3922" t="str">
            <v>D</v>
          </cell>
          <cell r="E3922" t="str">
            <v>LIQUIDADO</v>
          </cell>
          <cell r="F3922"/>
          <cell r="G3922" t="str">
            <v>PERSONAL</v>
          </cell>
          <cell r="H3922" t="str">
            <v>Angelica Tabares Lopez</v>
          </cell>
          <cell r="I3922"/>
          <cell r="J3922" t="str">
            <v>ADRIANA</v>
          </cell>
          <cell r="K3922" t="str">
            <v>ANDRES</v>
          </cell>
          <cell r="L3922" t="str">
            <v>MENDEZ</v>
          </cell>
          <cell r="M3922">
            <v>15000</v>
          </cell>
          <cell r="N3922">
            <v>2.04</v>
          </cell>
          <cell r="O3922" t="str">
            <v>SEMANAL</v>
          </cell>
          <cell r="P3922">
            <v>40653</v>
          </cell>
        </row>
        <row r="3923">
          <cell r="B3923">
            <v>4058</v>
          </cell>
          <cell r="C3923"/>
          <cell r="D3923" t="str">
            <v>D</v>
          </cell>
          <cell r="E3923" t="str">
            <v>LIQUIDADO</v>
          </cell>
          <cell r="F3923"/>
          <cell r="G3923" t="str">
            <v>PERSONAL</v>
          </cell>
          <cell r="H3923" t="str">
            <v>Marcela Lopez Munoz</v>
          </cell>
          <cell r="I3923"/>
          <cell r="J3923" t="str">
            <v>MARCO ANTONIO</v>
          </cell>
          <cell r="K3923" t="str">
            <v>CRUZ</v>
          </cell>
          <cell r="L3923" t="str">
            <v>LAZARO</v>
          </cell>
          <cell r="M3923">
            <v>10000</v>
          </cell>
          <cell r="N3923">
            <v>2.35</v>
          </cell>
          <cell r="O3923" t="str">
            <v>SEMANAL</v>
          </cell>
          <cell r="P3923">
            <v>40658</v>
          </cell>
        </row>
        <row r="3924">
          <cell r="B3924">
            <v>4059</v>
          </cell>
          <cell r="C3924"/>
          <cell r="D3924" t="str">
            <v>D</v>
          </cell>
          <cell r="E3924" t="str">
            <v>COBRANZA EXTERNA</v>
          </cell>
          <cell r="F3924"/>
          <cell r="G3924" t="str">
            <v>PERSONAL</v>
          </cell>
          <cell r="H3924" t="str">
            <v>Josefina Ochoa</v>
          </cell>
          <cell r="I3924"/>
          <cell r="J3924" t="str">
            <v>FELIPE</v>
          </cell>
          <cell r="K3924" t="str">
            <v>SAUCEDO</v>
          </cell>
          <cell r="L3924" t="str">
            <v>AGUILAR</v>
          </cell>
          <cell r="M3924">
            <v>15000</v>
          </cell>
          <cell r="N3924">
            <v>1.89</v>
          </cell>
          <cell r="O3924" t="str">
            <v>QUINCENAL</v>
          </cell>
          <cell r="P3924">
            <v>40658</v>
          </cell>
        </row>
        <row r="3925">
          <cell r="B3925">
            <v>4060</v>
          </cell>
          <cell r="C3925"/>
          <cell r="D3925" t="str">
            <v>D</v>
          </cell>
          <cell r="E3925" t="str">
            <v>LIQUIDADO</v>
          </cell>
          <cell r="F3925"/>
          <cell r="G3925" t="str">
            <v>PERSONAL</v>
          </cell>
          <cell r="H3925" t="str">
            <v>Josefina Ochoa</v>
          </cell>
          <cell r="I3925"/>
          <cell r="J3925" t="str">
            <v>TERESITA</v>
          </cell>
          <cell r="K3925" t="str">
            <v>SANCHEZ</v>
          </cell>
          <cell r="L3925" t="str">
            <v>GOMEZ</v>
          </cell>
          <cell r="M3925">
            <v>8000</v>
          </cell>
          <cell r="N3925">
            <v>2.2799999999999998</v>
          </cell>
          <cell r="O3925" t="str">
            <v>SEMANAL</v>
          </cell>
          <cell r="P3925">
            <v>40659</v>
          </cell>
        </row>
        <row r="3926">
          <cell r="B3926">
            <v>4061</v>
          </cell>
          <cell r="C3926"/>
          <cell r="D3926" t="str">
            <v>B</v>
          </cell>
          <cell r="E3926" t="str">
            <v>LIQUIDADO</v>
          </cell>
          <cell r="F3926"/>
          <cell r="G3926" t="str">
            <v>PERSONAL</v>
          </cell>
          <cell r="H3926" t="str">
            <v>Angelica Tabares Lopez</v>
          </cell>
          <cell r="I3926"/>
          <cell r="J3926" t="str">
            <v>MARIA DEL CARMEN</v>
          </cell>
          <cell r="K3926" t="str">
            <v>MURILLO</v>
          </cell>
          <cell r="L3926" t="str">
            <v>JARAMILLO</v>
          </cell>
          <cell r="M3926">
            <v>80000</v>
          </cell>
          <cell r="N3926">
            <v>1.65</v>
          </cell>
          <cell r="O3926" t="str">
            <v>SEMANAL</v>
          </cell>
          <cell r="P3926">
            <v>40659</v>
          </cell>
        </row>
        <row r="3927">
          <cell r="B3927">
            <v>4062</v>
          </cell>
          <cell r="C3927"/>
          <cell r="D3927" t="str">
            <v>C</v>
          </cell>
          <cell r="E3927" t="str">
            <v>LIQUIDADO</v>
          </cell>
          <cell r="F3927"/>
          <cell r="G3927" t="str">
            <v>PERSONAL</v>
          </cell>
          <cell r="H3927" t="str">
            <v>Angelica Tabares Lopez</v>
          </cell>
          <cell r="I3927"/>
          <cell r="J3927" t="str">
            <v>RUTILO</v>
          </cell>
          <cell r="K3927" t="str">
            <v>MEDINA</v>
          </cell>
          <cell r="L3927" t="str">
            <v>ORTEGA</v>
          </cell>
          <cell r="M3927">
            <v>3000</v>
          </cell>
          <cell r="N3927">
            <v>2.7269999999999999</v>
          </cell>
          <cell r="O3927" t="str">
            <v>SEMANAL</v>
          </cell>
          <cell r="P3927">
            <v>40659</v>
          </cell>
        </row>
        <row r="3928">
          <cell r="B3928">
            <v>4063</v>
          </cell>
          <cell r="C3928"/>
          <cell r="D3928" t="str">
            <v>A</v>
          </cell>
          <cell r="E3928" t="str">
            <v>LIQUIDADO</v>
          </cell>
          <cell r="F3928"/>
          <cell r="G3928" t="str">
            <v>PERSONAL</v>
          </cell>
          <cell r="H3928" t="str">
            <v>Administracion</v>
          </cell>
          <cell r="I3928"/>
          <cell r="J3928" t="str">
            <v>ALEJANDRINA ADRIANA</v>
          </cell>
          <cell r="K3928" t="str">
            <v>REYNA</v>
          </cell>
          <cell r="L3928" t="str">
            <v>CARVAJAL</v>
          </cell>
          <cell r="M3928">
            <v>3000</v>
          </cell>
          <cell r="N3928">
            <v>0.77</v>
          </cell>
          <cell r="O3928" t="str">
            <v>CATORCENAL</v>
          </cell>
          <cell r="P3928">
            <v>40659</v>
          </cell>
        </row>
        <row r="3929">
          <cell r="B3929">
            <v>4064</v>
          </cell>
          <cell r="C3929"/>
          <cell r="D3929" t="str">
            <v>D</v>
          </cell>
          <cell r="E3929" t="str">
            <v>COBRANZA EXTERNA</v>
          </cell>
          <cell r="F3929"/>
          <cell r="G3929" t="str">
            <v>PERSONAL</v>
          </cell>
          <cell r="H3929" t="str">
            <v>Josefina Ochoa</v>
          </cell>
          <cell r="I3929"/>
          <cell r="J3929" t="str">
            <v>RODOLFO</v>
          </cell>
          <cell r="K3929" t="str">
            <v>LEON</v>
          </cell>
          <cell r="L3929" t="str">
            <v>ANGELES</v>
          </cell>
          <cell r="M3929">
            <v>6000</v>
          </cell>
          <cell r="N3929">
            <v>2.4729999999999999</v>
          </cell>
          <cell r="O3929" t="str">
            <v>SEMANAL</v>
          </cell>
          <cell r="P3929">
            <v>40659</v>
          </cell>
        </row>
        <row r="3930">
          <cell r="B3930">
            <v>4065</v>
          </cell>
          <cell r="C3930"/>
          <cell r="D3930" t="str">
            <v>A</v>
          </cell>
          <cell r="E3930" t="str">
            <v>LIQUIDADO</v>
          </cell>
          <cell r="F3930"/>
          <cell r="G3930" t="str">
            <v>PERSONAL</v>
          </cell>
          <cell r="H3930" t="str">
            <v>Administracion</v>
          </cell>
          <cell r="I3930"/>
          <cell r="J3930" t="str">
            <v>Monica</v>
          </cell>
          <cell r="K3930" t="str">
            <v>Flores</v>
          </cell>
          <cell r="L3930" t="str">
            <v>Mendoza</v>
          </cell>
          <cell r="M3930">
            <v>4000</v>
          </cell>
          <cell r="N3930">
            <v>0.77</v>
          </cell>
          <cell r="O3930" t="str">
            <v>CATORCENAL</v>
          </cell>
          <cell r="P3930">
            <v>40659</v>
          </cell>
        </row>
        <row r="3931">
          <cell r="B3931">
            <v>4066</v>
          </cell>
          <cell r="C3931"/>
          <cell r="D3931" t="str">
            <v>A</v>
          </cell>
          <cell r="E3931" t="str">
            <v>LIQUIDADO</v>
          </cell>
          <cell r="F3931"/>
          <cell r="G3931" t="str">
            <v>PERSONAL</v>
          </cell>
          <cell r="H3931" t="str">
            <v>Administracion</v>
          </cell>
          <cell r="I3931"/>
          <cell r="J3931" t="str">
            <v>ZEN MEDIA INTERNATIONAL S.A. DE C.V.</v>
          </cell>
          <cell r="K3931"/>
          <cell r="L3931" t="str">
            <v>JORGE OSCAR ZUBIRAN GOZALEZ REPRESENTANTE LEGAL</v>
          </cell>
          <cell r="M3931">
            <v>120000</v>
          </cell>
          <cell r="N3931">
            <v>6</v>
          </cell>
          <cell r="O3931" t="str">
            <v>MENSUAL</v>
          </cell>
          <cell r="P3931">
            <v>40659</v>
          </cell>
        </row>
        <row r="3932">
          <cell r="B3932">
            <v>4067</v>
          </cell>
          <cell r="C3932"/>
          <cell r="D3932" t="str">
            <v>A</v>
          </cell>
          <cell r="E3932" t="str">
            <v>LIQUIDADO</v>
          </cell>
          <cell r="F3932"/>
          <cell r="G3932" t="str">
            <v>PERSONAL</v>
          </cell>
          <cell r="H3932" t="str">
            <v>Monica Flores Mendoza (colima)</v>
          </cell>
          <cell r="I3932"/>
          <cell r="J3932" t="str">
            <v>ERNESTINA</v>
          </cell>
          <cell r="K3932" t="str">
            <v>MORENO</v>
          </cell>
          <cell r="L3932" t="str">
            <v>NAVARRO</v>
          </cell>
          <cell r="M3932">
            <v>12000</v>
          </cell>
          <cell r="N3932">
            <v>2.08</v>
          </cell>
          <cell r="O3932" t="str">
            <v>SEMANAL</v>
          </cell>
          <cell r="P3932">
            <v>40659</v>
          </cell>
        </row>
        <row r="3933">
          <cell r="B3933">
            <v>4068</v>
          </cell>
          <cell r="C3933"/>
          <cell r="D3933" t="str">
            <v>D</v>
          </cell>
          <cell r="E3933" t="str">
            <v>LIQUIDADO</v>
          </cell>
          <cell r="F3933"/>
          <cell r="G3933" t="str">
            <v>SOLIDARIO</v>
          </cell>
          <cell r="H3933" t="str">
            <v>Monica Flores Mendoza (colima)</v>
          </cell>
          <cell r="I3933"/>
          <cell r="J3933" t="str">
            <v>NEGOCIANTES</v>
          </cell>
          <cell r="K3933"/>
          <cell r="L3933"/>
          <cell r="M3933">
            <v>8000</v>
          </cell>
          <cell r="N3933">
            <v>3</v>
          </cell>
          <cell r="O3933" t="str">
            <v>CATORCENAL</v>
          </cell>
          <cell r="P3933">
            <v>40659</v>
          </cell>
        </row>
        <row r="3934">
          <cell r="B3934">
            <v>4070</v>
          </cell>
          <cell r="C3934"/>
          <cell r="D3934" t="str">
            <v>B</v>
          </cell>
          <cell r="E3934" t="str">
            <v>LIQUIDADO</v>
          </cell>
          <cell r="F3934"/>
          <cell r="G3934" t="str">
            <v>PERSONAL</v>
          </cell>
          <cell r="H3934" t="str">
            <v>Angelica Tabares Lopez</v>
          </cell>
          <cell r="I3934"/>
          <cell r="J3934" t="str">
            <v>RODOLFO</v>
          </cell>
          <cell r="K3934" t="str">
            <v>ESPINOZA</v>
          </cell>
          <cell r="L3934" t="str">
            <v>FLORES</v>
          </cell>
          <cell r="M3934">
            <v>15000</v>
          </cell>
          <cell r="N3934">
            <v>2.23</v>
          </cell>
          <cell r="O3934" t="str">
            <v>SEMANAL</v>
          </cell>
          <cell r="P3934">
            <v>40660</v>
          </cell>
        </row>
        <row r="3935">
          <cell r="B3935">
            <v>4071</v>
          </cell>
          <cell r="C3935"/>
          <cell r="D3935" t="str">
            <v>D</v>
          </cell>
          <cell r="E3935" t="str">
            <v>LIQUIDADO</v>
          </cell>
          <cell r="F3935"/>
          <cell r="G3935" t="str">
            <v>PERSONAL</v>
          </cell>
          <cell r="H3935" t="str">
            <v>Marcela Lopez Munoz</v>
          </cell>
          <cell r="I3935"/>
          <cell r="J3935" t="str">
            <v>MARIA LUISA</v>
          </cell>
          <cell r="K3935" t="str">
            <v>CANO</v>
          </cell>
          <cell r="L3935" t="str">
            <v>DIAZ</v>
          </cell>
          <cell r="M3935">
            <v>3000</v>
          </cell>
          <cell r="N3935">
            <v>2.75</v>
          </cell>
          <cell r="O3935" t="str">
            <v>SEMANAL</v>
          </cell>
          <cell r="P3935">
            <v>40660</v>
          </cell>
        </row>
        <row r="3936">
          <cell r="B3936">
            <v>4072</v>
          </cell>
          <cell r="C3936"/>
          <cell r="D3936" t="str">
            <v>D</v>
          </cell>
          <cell r="E3936" t="str">
            <v>LIQUIDADO</v>
          </cell>
          <cell r="F3936"/>
          <cell r="G3936" t="str">
            <v>PERSONAL</v>
          </cell>
          <cell r="H3936" t="str">
            <v>Marcela Lopez Munoz</v>
          </cell>
          <cell r="I3936"/>
          <cell r="J3936" t="str">
            <v>MARIA DE LOS ANGELES</v>
          </cell>
          <cell r="K3936" t="str">
            <v>CHAVEZ</v>
          </cell>
          <cell r="L3936" t="str">
            <v>GALINDO</v>
          </cell>
          <cell r="M3936">
            <v>5000</v>
          </cell>
          <cell r="N3936">
            <v>2.48</v>
          </cell>
          <cell r="O3936" t="str">
            <v>SEMANAL</v>
          </cell>
          <cell r="P3936">
            <v>40660</v>
          </cell>
        </row>
        <row r="3937">
          <cell r="B3937">
            <v>4073</v>
          </cell>
          <cell r="C3937"/>
          <cell r="D3937" t="str">
            <v>D</v>
          </cell>
          <cell r="E3937" t="str">
            <v>COBRANZA EXTERNA</v>
          </cell>
          <cell r="F3937"/>
          <cell r="G3937" t="str">
            <v>PERSONAL</v>
          </cell>
          <cell r="H3937" t="str">
            <v>Marcela Lopez Munoz</v>
          </cell>
          <cell r="I3937"/>
          <cell r="J3937" t="str">
            <v>LEONARDO MARTIN</v>
          </cell>
          <cell r="K3937" t="str">
            <v>MAR</v>
          </cell>
          <cell r="L3937" t="str">
            <v>PLASCENCIA</v>
          </cell>
          <cell r="M3937">
            <v>5000</v>
          </cell>
          <cell r="N3937">
            <v>2.4969999999999999</v>
          </cell>
          <cell r="O3937" t="str">
            <v>SEMANAL</v>
          </cell>
          <cell r="P3937">
            <v>40660</v>
          </cell>
        </row>
        <row r="3938">
          <cell r="B3938">
            <v>4074</v>
          </cell>
          <cell r="C3938"/>
          <cell r="D3938" t="str">
            <v>D</v>
          </cell>
          <cell r="E3938" t="str">
            <v>LIQUIDADO</v>
          </cell>
          <cell r="F3938"/>
          <cell r="G3938" t="str">
            <v>PERSONAL</v>
          </cell>
          <cell r="H3938" t="str">
            <v>Marcela Lopez Munoz</v>
          </cell>
          <cell r="I3938"/>
          <cell r="J3938" t="str">
            <v>ALFREDO</v>
          </cell>
          <cell r="K3938" t="str">
            <v>MORALES</v>
          </cell>
          <cell r="L3938" t="str">
            <v>FLORES</v>
          </cell>
          <cell r="M3938">
            <v>5000</v>
          </cell>
          <cell r="N3938">
            <v>1.98</v>
          </cell>
          <cell r="O3938" t="str">
            <v>CATORCENAL</v>
          </cell>
          <cell r="P3938">
            <v>40660</v>
          </cell>
        </row>
        <row r="3939">
          <cell r="B3939">
            <v>4075</v>
          </cell>
          <cell r="C3939"/>
          <cell r="D3939" t="str">
            <v>B</v>
          </cell>
          <cell r="E3939" t="str">
            <v>LIQUIDADO</v>
          </cell>
          <cell r="F3939"/>
          <cell r="G3939" t="str">
            <v>PERSONAL</v>
          </cell>
          <cell r="H3939" t="str">
            <v>Angelica Tabares Lopez</v>
          </cell>
          <cell r="I3939"/>
          <cell r="J3939" t="str">
            <v>MARIA ISABEL</v>
          </cell>
          <cell r="K3939" t="str">
            <v>CERON</v>
          </cell>
          <cell r="L3939" t="str">
            <v>MARTINEZ</v>
          </cell>
          <cell r="M3939">
            <v>3000</v>
          </cell>
          <cell r="N3939">
            <v>2.72</v>
          </cell>
          <cell r="O3939" t="str">
            <v>SEMANAL</v>
          </cell>
          <cell r="P3939">
            <v>40660</v>
          </cell>
        </row>
        <row r="3940">
          <cell r="B3940">
            <v>4076</v>
          </cell>
          <cell r="C3940"/>
          <cell r="D3940" t="str">
            <v>C</v>
          </cell>
          <cell r="E3940" t="str">
            <v>LIQUIDADO</v>
          </cell>
          <cell r="F3940"/>
          <cell r="G3940" t="str">
            <v>PERSONAL</v>
          </cell>
          <cell r="H3940" t="str">
            <v>Angelica Tabares Lopez</v>
          </cell>
          <cell r="I3940"/>
          <cell r="J3940" t="str">
            <v>PABLO ALFREDO</v>
          </cell>
          <cell r="K3940" t="str">
            <v>PALOMARES</v>
          </cell>
          <cell r="L3940" t="str">
            <v>COLIN</v>
          </cell>
          <cell r="M3940">
            <v>4000</v>
          </cell>
          <cell r="N3940">
            <v>2.56</v>
          </cell>
          <cell r="O3940" t="str">
            <v>SEMANAL</v>
          </cell>
          <cell r="P3940">
            <v>40660</v>
          </cell>
        </row>
        <row r="3941">
          <cell r="B3941">
            <v>4077</v>
          </cell>
          <cell r="C3941"/>
          <cell r="D3941" t="str">
            <v>D</v>
          </cell>
          <cell r="E3941" t="str">
            <v>LIQUIDADO</v>
          </cell>
          <cell r="F3941"/>
          <cell r="G3941" t="str">
            <v>PERSONAL</v>
          </cell>
          <cell r="H3941" t="str">
            <v>Angelica Tabares Lopez</v>
          </cell>
          <cell r="I3941"/>
          <cell r="J3941" t="str">
            <v>OFELIA LINA</v>
          </cell>
          <cell r="K3941" t="str">
            <v>ALVAREZ</v>
          </cell>
          <cell r="L3941" t="str">
            <v>ESPINOZA</v>
          </cell>
          <cell r="M3941">
            <v>10000</v>
          </cell>
          <cell r="N3941">
            <v>2.35</v>
          </cell>
          <cell r="O3941" t="str">
            <v>SEMANAL</v>
          </cell>
          <cell r="P3941">
            <v>40660</v>
          </cell>
        </row>
        <row r="3942">
          <cell r="B3942">
            <v>4078</v>
          </cell>
          <cell r="C3942"/>
          <cell r="D3942" t="str">
            <v>D</v>
          </cell>
          <cell r="E3942" t="str">
            <v>LIQUIDADO</v>
          </cell>
          <cell r="F3942"/>
          <cell r="G3942" t="str">
            <v>SOLIDARIO</v>
          </cell>
          <cell r="H3942" t="str">
            <v>Monica Flores Mendoza (colima)</v>
          </cell>
          <cell r="I3942"/>
          <cell r="J3942" t="str">
            <v>3 MUJERES Y 1 CAMINO</v>
          </cell>
          <cell r="K3942"/>
          <cell r="L3942"/>
          <cell r="M3942">
            <v>10000</v>
          </cell>
          <cell r="N3942">
            <v>5.03</v>
          </cell>
          <cell r="O3942" t="str">
            <v>CATORCENAL</v>
          </cell>
          <cell r="P3942">
            <v>40660</v>
          </cell>
        </row>
        <row r="3943">
          <cell r="B3943">
            <v>4079</v>
          </cell>
          <cell r="C3943"/>
          <cell r="D3943" t="str">
            <v>D</v>
          </cell>
          <cell r="E3943" t="str">
            <v>INCOBRABLE</v>
          </cell>
          <cell r="F3943"/>
          <cell r="G3943" t="str">
            <v>SOLIDARIO</v>
          </cell>
          <cell r="H3943" t="str">
            <v>Monica Flores Mendoza (colima)</v>
          </cell>
          <cell r="I3943"/>
          <cell r="J3943" t="str">
            <v>COLO</v>
          </cell>
          <cell r="K3943"/>
          <cell r="L3943"/>
          <cell r="M3943">
            <v>10000</v>
          </cell>
          <cell r="N3943">
            <v>4.97</v>
          </cell>
          <cell r="O3943" t="str">
            <v>CATORCENAL</v>
          </cell>
          <cell r="P3943">
            <v>40660</v>
          </cell>
        </row>
        <row r="3944">
          <cell r="B3944">
            <v>4080</v>
          </cell>
          <cell r="C3944"/>
          <cell r="D3944" t="str">
            <v>B</v>
          </cell>
          <cell r="E3944" t="str">
            <v>LIQUIDADO</v>
          </cell>
          <cell r="F3944"/>
          <cell r="G3944" t="str">
            <v>PERSONAL</v>
          </cell>
          <cell r="H3944" t="str">
            <v>Josefina Ochoa</v>
          </cell>
          <cell r="I3944"/>
          <cell r="J3944" t="str">
            <v>KARLA TERESA</v>
          </cell>
          <cell r="K3944" t="str">
            <v>VIVEROS</v>
          </cell>
          <cell r="L3944" t="str">
            <v>HERNANDEZ</v>
          </cell>
          <cell r="M3944">
            <v>3000</v>
          </cell>
          <cell r="N3944">
            <v>2.75</v>
          </cell>
          <cell r="O3944" t="str">
            <v>SEMANAL</v>
          </cell>
          <cell r="P3944">
            <v>40661</v>
          </cell>
        </row>
        <row r="3945">
          <cell r="B3945">
            <v>4082</v>
          </cell>
          <cell r="C3945"/>
          <cell r="D3945" t="str">
            <v>D</v>
          </cell>
          <cell r="E3945" t="str">
            <v>LIQUIDADO</v>
          </cell>
          <cell r="F3945"/>
          <cell r="G3945" t="str">
            <v>PERSONAL</v>
          </cell>
          <cell r="H3945" t="str">
            <v>Marcela Lopez Munoz</v>
          </cell>
          <cell r="I3945"/>
          <cell r="J3945" t="str">
            <v>JOSE FAUSTINO</v>
          </cell>
          <cell r="K3945" t="str">
            <v>DURAN</v>
          </cell>
          <cell r="L3945" t="str">
            <v>CORTES</v>
          </cell>
          <cell r="M3945">
            <v>12000</v>
          </cell>
          <cell r="N3945">
            <v>2.2599999999999998</v>
          </cell>
          <cell r="O3945" t="str">
            <v>SEMANAL</v>
          </cell>
          <cell r="P3945">
            <v>40661</v>
          </cell>
        </row>
        <row r="3946">
          <cell r="B3946">
            <v>4083</v>
          </cell>
          <cell r="C3946"/>
          <cell r="D3946" t="str">
            <v>B</v>
          </cell>
          <cell r="E3946" t="str">
            <v>LIQUIDADO</v>
          </cell>
          <cell r="F3946"/>
          <cell r="G3946" t="str">
            <v>PERSONAL</v>
          </cell>
          <cell r="H3946" t="str">
            <v>Marcela Lopez Munoz</v>
          </cell>
          <cell r="I3946"/>
          <cell r="J3946" t="str">
            <v>JOSE LUIS</v>
          </cell>
          <cell r="K3946" t="str">
            <v>GONZALEZ</v>
          </cell>
          <cell r="L3946" t="str">
            <v>SALAZAR</v>
          </cell>
          <cell r="M3946">
            <v>5000</v>
          </cell>
          <cell r="N3946">
            <v>2.52</v>
          </cell>
          <cell r="O3946" t="str">
            <v>SEMANAL</v>
          </cell>
          <cell r="P3946">
            <v>40661</v>
          </cell>
        </row>
        <row r="3947">
          <cell r="B3947">
            <v>4084</v>
          </cell>
          <cell r="C3947"/>
          <cell r="D3947" t="str">
            <v>A</v>
          </cell>
          <cell r="E3947" t="str">
            <v>LIQUIDADO</v>
          </cell>
          <cell r="F3947"/>
          <cell r="G3947" t="str">
            <v>PERSONAL</v>
          </cell>
          <cell r="H3947" t="str">
            <v>Marcela Lopez Munoz</v>
          </cell>
          <cell r="I3947"/>
          <cell r="J3947" t="str">
            <v>UBALDO</v>
          </cell>
          <cell r="K3947" t="str">
            <v>CARDENAS</v>
          </cell>
          <cell r="L3947" t="str">
            <v>HERNANDEZ</v>
          </cell>
          <cell r="M3947">
            <v>3000</v>
          </cell>
          <cell r="N3947">
            <v>2.72</v>
          </cell>
          <cell r="O3947" t="str">
            <v>SEMANAL</v>
          </cell>
          <cell r="P3947">
            <v>40661</v>
          </cell>
        </row>
        <row r="3948">
          <cell r="B3948">
            <v>4085</v>
          </cell>
          <cell r="C3948"/>
          <cell r="D3948" t="str">
            <v>A</v>
          </cell>
          <cell r="E3948" t="str">
            <v>LIQUIDADO</v>
          </cell>
          <cell r="F3948"/>
          <cell r="G3948" t="str">
            <v>SOLIDARIO</v>
          </cell>
          <cell r="H3948" t="str">
            <v>Monica Flores Mendoza (colima)</v>
          </cell>
          <cell r="I3948"/>
          <cell r="J3948" t="str">
            <v>SOLIDARIO</v>
          </cell>
          <cell r="K3948"/>
          <cell r="L3948"/>
          <cell r="M3948">
            <v>8500</v>
          </cell>
          <cell r="N3948">
            <v>5.03</v>
          </cell>
          <cell r="O3948" t="str">
            <v>CATORCENAL</v>
          </cell>
          <cell r="P3948">
            <v>40661</v>
          </cell>
        </row>
        <row r="3949">
          <cell r="B3949">
            <v>4086</v>
          </cell>
          <cell r="C3949"/>
          <cell r="D3949" t="str">
            <v>C</v>
          </cell>
          <cell r="E3949" t="str">
            <v>LIQUIDADO</v>
          </cell>
          <cell r="F3949"/>
          <cell r="G3949" t="str">
            <v>PERSONAL</v>
          </cell>
          <cell r="H3949" t="str">
            <v>Angelica Tabares Lopez</v>
          </cell>
          <cell r="I3949"/>
          <cell r="J3949" t="str">
            <v>ROBERTO</v>
          </cell>
          <cell r="K3949" t="str">
            <v>GARCIA</v>
          </cell>
          <cell r="L3949" t="str">
            <v>MIRANDA</v>
          </cell>
          <cell r="M3949">
            <v>5000</v>
          </cell>
          <cell r="N3949">
            <v>2.48</v>
          </cell>
          <cell r="O3949" t="str">
            <v>SEMANAL</v>
          </cell>
          <cell r="P3949">
            <v>40661</v>
          </cell>
        </row>
        <row r="3950">
          <cell r="B3950">
            <v>4087</v>
          </cell>
          <cell r="C3950"/>
          <cell r="D3950" t="str">
            <v>D</v>
          </cell>
          <cell r="E3950" t="str">
            <v>LIQUIDADO</v>
          </cell>
          <cell r="F3950"/>
          <cell r="G3950" t="str">
            <v>PERSONAL</v>
          </cell>
          <cell r="H3950" t="str">
            <v>Angelica Tabares Lopez</v>
          </cell>
          <cell r="I3950"/>
          <cell r="J3950" t="str">
            <v>MARTIN</v>
          </cell>
          <cell r="K3950" t="str">
            <v>LARA</v>
          </cell>
          <cell r="L3950" t="str">
            <v>DAVILA</v>
          </cell>
          <cell r="M3950">
            <v>8000</v>
          </cell>
          <cell r="N3950">
            <v>2.37</v>
          </cell>
          <cell r="O3950" t="str">
            <v>SEMANAL</v>
          </cell>
          <cell r="P3950">
            <v>40661</v>
          </cell>
        </row>
        <row r="3951">
          <cell r="B3951">
            <v>4088</v>
          </cell>
          <cell r="C3951"/>
          <cell r="D3951" t="str">
            <v>D</v>
          </cell>
          <cell r="E3951" t="str">
            <v>LIQUIDADO</v>
          </cell>
          <cell r="F3951"/>
          <cell r="G3951" t="str">
            <v>PERSONAL</v>
          </cell>
          <cell r="H3951" t="str">
            <v>Angelica Tabares Lopez</v>
          </cell>
          <cell r="I3951"/>
          <cell r="J3951" t="str">
            <v>OMAR CHRISTIAN</v>
          </cell>
          <cell r="K3951" t="str">
            <v>DEL RIO</v>
          </cell>
          <cell r="L3951" t="str">
            <v>GUZMAN</v>
          </cell>
          <cell r="M3951">
            <v>4000</v>
          </cell>
          <cell r="N3951">
            <v>5.22</v>
          </cell>
          <cell r="O3951" t="str">
            <v>QUINCENAL</v>
          </cell>
          <cell r="P3951">
            <v>40661</v>
          </cell>
        </row>
        <row r="3952">
          <cell r="B3952">
            <v>4089</v>
          </cell>
          <cell r="C3952"/>
          <cell r="D3952" t="str">
            <v>B</v>
          </cell>
          <cell r="E3952" t="str">
            <v>LIQUIDADO</v>
          </cell>
          <cell r="F3952"/>
          <cell r="G3952" t="str">
            <v>PERSONAL</v>
          </cell>
          <cell r="H3952" t="str">
            <v>Angelica Tabares Lopez</v>
          </cell>
          <cell r="I3952"/>
          <cell r="J3952" t="str">
            <v>ROGELIO</v>
          </cell>
          <cell r="K3952" t="str">
            <v>TORRES</v>
          </cell>
          <cell r="L3952" t="str">
            <v>ESPINOSA</v>
          </cell>
          <cell r="M3952">
            <v>13000</v>
          </cell>
          <cell r="N3952">
            <v>2.08</v>
          </cell>
          <cell r="O3952" t="str">
            <v>SEMANAL</v>
          </cell>
          <cell r="P3952">
            <v>40661</v>
          </cell>
        </row>
        <row r="3953">
          <cell r="B3953">
            <v>4090</v>
          </cell>
          <cell r="C3953"/>
          <cell r="D3953" t="str">
            <v>C</v>
          </cell>
          <cell r="E3953" t="str">
            <v>LIQUIDADO</v>
          </cell>
          <cell r="F3953"/>
          <cell r="G3953" t="str">
            <v>PERSONAL</v>
          </cell>
          <cell r="H3953" t="str">
            <v>Angelica Tabares Lopez</v>
          </cell>
          <cell r="I3953"/>
          <cell r="J3953" t="str">
            <v>NORMA</v>
          </cell>
          <cell r="K3953" t="str">
            <v>LUNA</v>
          </cell>
          <cell r="L3953" t="str">
            <v>RODRIGUEZ</v>
          </cell>
          <cell r="M3953">
            <v>13000</v>
          </cell>
          <cell r="N3953">
            <v>2.08</v>
          </cell>
          <cell r="O3953" t="str">
            <v>SEMANAL</v>
          </cell>
          <cell r="P3953">
            <v>40661</v>
          </cell>
        </row>
        <row r="3954">
          <cell r="B3954">
            <v>4091</v>
          </cell>
          <cell r="C3954"/>
          <cell r="D3954" t="str">
            <v>B</v>
          </cell>
          <cell r="E3954" t="str">
            <v>LIQUIDADO</v>
          </cell>
          <cell r="F3954"/>
          <cell r="G3954" t="str">
            <v>PERSONAL</v>
          </cell>
          <cell r="H3954" t="str">
            <v>Angelica Tabares Lopez</v>
          </cell>
          <cell r="I3954"/>
          <cell r="J3954" t="str">
            <v>MARIANA</v>
          </cell>
          <cell r="K3954" t="str">
            <v>GUEVARA</v>
          </cell>
          <cell r="L3954" t="str">
            <v>RODRIGUEZ</v>
          </cell>
          <cell r="M3954">
            <v>3000</v>
          </cell>
          <cell r="N3954">
            <v>2.59</v>
          </cell>
          <cell r="O3954" t="str">
            <v>SEMANAL</v>
          </cell>
          <cell r="P3954">
            <v>40661</v>
          </cell>
        </row>
        <row r="3955">
          <cell r="B3955">
            <v>4092</v>
          </cell>
          <cell r="C3955"/>
          <cell r="D3955" t="str">
            <v>B</v>
          </cell>
          <cell r="E3955" t="str">
            <v>LIQUIDADO</v>
          </cell>
          <cell r="F3955"/>
          <cell r="G3955" t="str">
            <v>PERSONAL</v>
          </cell>
          <cell r="H3955" t="str">
            <v>Angelica Tabares Lopez</v>
          </cell>
          <cell r="I3955"/>
          <cell r="J3955" t="str">
            <v>IGNACIO</v>
          </cell>
          <cell r="K3955" t="str">
            <v>SOTO</v>
          </cell>
          <cell r="L3955" t="str">
            <v>SERRANO</v>
          </cell>
          <cell r="M3955">
            <v>5000</v>
          </cell>
          <cell r="N3955">
            <v>2.52</v>
          </cell>
          <cell r="O3955" t="str">
            <v>SEMANAL</v>
          </cell>
          <cell r="P3955">
            <v>40661</v>
          </cell>
        </row>
        <row r="3956">
          <cell r="B3956">
            <v>4093</v>
          </cell>
          <cell r="C3956"/>
          <cell r="D3956" t="str">
            <v>D</v>
          </cell>
          <cell r="E3956" t="str">
            <v>LIQUIDADO</v>
          </cell>
          <cell r="F3956"/>
          <cell r="G3956" t="str">
            <v>PERSONAL</v>
          </cell>
          <cell r="H3956" t="str">
            <v>Angelica Tabares Lopez</v>
          </cell>
          <cell r="I3956"/>
          <cell r="J3956" t="str">
            <v>DEMETRIA</v>
          </cell>
          <cell r="K3956" t="str">
            <v>DIAZ</v>
          </cell>
          <cell r="L3956" t="str">
            <v>LOPEZ</v>
          </cell>
          <cell r="M3956">
            <v>5000</v>
          </cell>
          <cell r="N3956">
            <v>2.4900000000000002</v>
          </cell>
          <cell r="O3956" t="str">
            <v>SEMANAL</v>
          </cell>
          <cell r="P3956">
            <v>40661</v>
          </cell>
        </row>
        <row r="3957">
          <cell r="B3957">
            <v>4094</v>
          </cell>
          <cell r="C3957"/>
          <cell r="D3957" t="str">
            <v>A</v>
          </cell>
          <cell r="E3957" t="str">
            <v>LIQUIDADO</v>
          </cell>
          <cell r="F3957"/>
          <cell r="G3957" t="str">
            <v>PERSONAL</v>
          </cell>
          <cell r="H3957" t="str">
            <v>Angelica Tabares Lopez</v>
          </cell>
          <cell r="I3957"/>
          <cell r="J3957" t="str">
            <v>SOFIA</v>
          </cell>
          <cell r="K3957" t="str">
            <v>JAIME</v>
          </cell>
          <cell r="L3957" t="str">
            <v>ORDONEZ</v>
          </cell>
          <cell r="M3957">
            <v>3000</v>
          </cell>
          <cell r="N3957">
            <v>2.72</v>
          </cell>
          <cell r="O3957" t="str">
            <v>SEMANAL</v>
          </cell>
          <cell r="P3957">
            <v>40661</v>
          </cell>
        </row>
        <row r="3958">
          <cell r="B3958">
            <v>4095</v>
          </cell>
          <cell r="C3958"/>
          <cell r="D3958" t="str">
            <v>D</v>
          </cell>
          <cell r="E3958" t="str">
            <v>LIQUIDADO</v>
          </cell>
          <cell r="F3958"/>
          <cell r="G3958" t="str">
            <v>SOLIDARIO</v>
          </cell>
          <cell r="H3958" t="str">
            <v>Victoria Garcia Mejia</v>
          </cell>
          <cell r="I3958"/>
          <cell r="J3958" t="str">
            <v>SOLI</v>
          </cell>
          <cell r="K3958"/>
          <cell r="L3958"/>
          <cell r="M3958">
            <v>5000</v>
          </cell>
          <cell r="N3958">
            <v>5.375</v>
          </cell>
          <cell r="O3958" t="str">
            <v>CATORCENAL</v>
          </cell>
          <cell r="P3958">
            <v>40661</v>
          </cell>
        </row>
        <row r="3959">
          <cell r="B3959">
            <v>4096</v>
          </cell>
          <cell r="C3959"/>
          <cell r="D3959" t="str">
            <v>D</v>
          </cell>
          <cell r="E3959" t="str">
            <v>INCOBRABLE</v>
          </cell>
          <cell r="F3959"/>
          <cell r="G3959" t="str">
            <v>SOLIDARIO</v>
          </cell>
          <cell r="H3959" t="str">
            <v>Monica Flores Mendoza (colima)</v>
          </cell>
          <cell r="I3959"/>
          <cell r="J3959" t="str">
            <v>CAZUMBA 2</v>
          </cell>
          <cell r="K3959"/>
          <cell r="L3959"/>
          <cell r="M3959">
            <v>8000</v>
          </cell>
          <cell r="N3959">
            <v>5.03</v>
          </cell>
          <cell r="O3959" t="str">
            <v>CATORCENAL</v>
          </cell>
          <cell r="P3959">
            <v>40661</v>
          </cell>
        </row>
        <row r="3960">
          <cell r="B3960">
            <v>4097</v>
          </cell>
          <cell r="C3960"/>
          <cell r="D3960" t="str">
            <v>D</v>
          </cell>
          <cell r="E3960" t="str">
            <v>LIQUIDADO</v>
          </cell>
          <cell r="F3960"/>
          <cell r="G3960" t="str">
            <v>PERSONAL</v>
          </cell>
          <cell r="H3960" t="str">
            <v>Marcela Lopez Munoz</v>
          </cell>
          <cell r="I3960"/>
          <cell r="J3960" t="str">
            <v>ERIKA MONICA</v>
          </cell>
          <cell r="K3960" t="str">
            <v>FLORES</v>
          </cell>
          <cell r="L3960" t="str">
            <v>CORTES</v>
          </cell>
          <cell r="M3960">
            <v>10000</v>
          </cell>
          <cell r="N3960">
            <v>2.17</v>
          </cell>
          <cell r="O3960" t="str">
            <v>SEMANAL</v>
          </cell>
          <cell r="P3960">
            <v>40662</v>
          </cell>
        </row>
        <row r="3961">
          <cell r="B3961">
            <v>4098</v>
          </cell>
          <cell r="C3961"/>
          <cell r="D3961" t="str">
            <v>D</v>
          </cell>
          <cell r="E3961" t="str">
            <v>LIQUIDADO</v>
          </cell>
          <cell r="F3961"/>
          <cell r="G3961" t="str">
            <v>PERSONAL</v>
          </cell>
          <cell r="H3961" t="str">
            <v>Marcela Lopez Munoz</v>
          </cell>
          <cell r="I3961"/>
          <cell r="J3961" t="str">
            <v>JOSE</v>
          </cell>
          <cell r="K3961" t="str">
            <v>HERNANDEZ</v>
          </cell>
          <cell r="L3961" t="str">
            <v>ROJAS</v>
          </cell>
          <cell r="M3961">
            <v>3000</v>
          </cell>
          <cell r="N3961">
            <v>2.75</v>
          </cell>
          <cell r="O3961" t="str">
            <v>SEMANAL</v>
          </cell>
          <cell r="P3961">
            <v>40662</v>
          </cell>
        </row>
        <row r="3962">
          <cell r="B3962">
            <v>4099</v>
          </cell>
          <cell r="C3962"/>
          <cell r="D3962" t="str">
            <v>C</v>
          </cell>
          <cell r="E3962" t="str">
            <v>LIQUIDADO</v>
          </cell>
          <cell r="F3962"/>
          <cell r="G3962" t="str">
            <v>PERSONAL</v>
          </cell>
          <cell r="H3962" t="str">
            <v>Marcela Lopez Munoz</v>
          </cell>
          <cell r="I3962"/>
          <cell r="J3962" t="str">
            <v>ELIZABED</v>
          </cell>
          <cell r="K3962" t="str">
            <v>BENITEZ</v>
          </cell>
          <cell r="L3962" t="str">
            <v>ZARATE</v>
          </cell>
          <cell r="M3962">
            <v>8000</v>
          </cell>
          <cell r="N3962">
            <v>2.38</v>
          </cell>
          <cell r="O3962" t="str">
            <v>SEMANAL</v>
          </cell>
          <cell r="P3962">
            <v>40662</v>
          </cell>
        </row>
        <row r="3963">
          <cell r="B3963">
            <v>4100</v>
          </cell>
          <cell r="C3963"/>
          <cell r="D3963" t="str">
            <v>B</v>
          </cell>
          <cell r="E3963" t="str">
            <v>LIQUIDADO</v>
          </cell>
          <cell r="F3963"/>
          <cell r="G3963" t="str">
            <v>PERSONAL</v>
          </cell>
          <cell r="H3963" t="str">
            <v>Josefina Ochoa</v>
          </cell>
          <cell r="I3963"/>
          <cell r="J3963" t="str">
            <v>BERNARDA</v>
          </cell>
          <cell r="K3963" t="str">
            <v>GUZMAN</v>
          </cell>
          <cell r="L3963" t="str">
            <v>MORA</v>
          </cell>
          <cell r="M3963">
            <v>20000</v>
          </cell>
          <cell r="N3963">
            <v>2.04</v>
          </cell>
          <cell r="O3963" t="str">
            <v>SEMANAL</v>
          </cell>
          <cell r="P3963">
            <v>40662</v>
          </cell>
        </row>
        <row r="3964">
          <cell r="B3964">
            <v>4101</v>
          </cell>
          <cell r="C3964"/>
          <cell r="D3964" t="str">
            <v>D</v>
          </cell>
          <cell r="E3964" t="str">
            <v>LIQUIDADO</v>
          </cell>
          <cell r="F3964"/>
          <cell r="G3964" t="str">
            <v>PERSONAL</v>
          </cell>
          <cell r="H3964" t="str">
            <v>Josefina Ochoa</v>
          </cell>
          <cell r="I3964"/>
          <cell r="J3964" t="str">
            <v>ERIKA DENISE</v>
          </cell>
          <cell r="K3964" t="str">
            <v>RIVERA</v>
          </cell>
          <cell r="L3964" t="str">
            <v>RODRIGUEZ</v>
          </cell>
          <cell r="M3964">
            <v>25000</v>
          </cell>
          <cell r="N3964">
            <v>1.77</v>
          </cell>
          <cell r="O3964" t="str">
            <v>SEMANAL</v>
          </cell>
          <cell r="P3964">
            <v>40662</v>
          </cell>
        </row>
        <row r="3965">
          <cell r="B3965">
            <v>4102</v>
          </cell>
          <cell r="C3965"/>
          <cell r="D3965" t="str">
            <v>C</v>
          </cell>
          <cell r="E3965" t="str">
            <v>LIQUIDADO</v>
          </cell>
          <cell r="F3965"/>
          <cell r="G3965" t="str">
            <v>PERSONAL</v>
          </cell>
          <cell r="H3965" t="str">
            <v>Angelica Tabares Lopez</v>
          </cell>
          <cell r="I3965"/>
          <cell r="J3965" t="str">
            <v>JOB</v>
          </cell>
          <cell r="K3965" t="str">
            <v>ESTRADA</v>
          </cell>
          <cell r="L3965" t="str">
            <v>MARTINEZ</v>
          </cell>
          <cell r="M3965">
            <v>14000</v>
          </cell>
          <cell r="N3965">
            <v>4.16</v>
          </cell>
          <cell r="O3965" t="str">
            <v>CATORCENAL</v>
          </cell>
          <cell r="P3965">
            <v>40662</v>
          </cell>
        </row>
        <row r="3966">
          <cell r="B3966">
            <v>4103</v>
          </cell>
          <cell r="C3966"/>
          <cell r="D3966" t="str">
            <v>D</v>
          </cell>
          <cell r="E3966" t="str">
            <v>COBRANZA EXTERNA</v>
          </cell>
          <cell r="F3966"/>
          <cell r="G3966" t="str">
            <v>PERSONAL</v>
          </cell>
          <cell r="H3966" t="str">
            <v>Josefina Ochoa</v>
          </cell>
          <cell r="I3966"/>
          <cell r="J3966" t="str">
            <v>JULIA JAZMIN</v>
          </cell>
          <cell r="K3966" t="str">
            <v>MUNOZ</v>
          </cell>
          <cell r="L3966" t="str">
            <v>LOPEZ</v>
          </cell>
          <cell r="M3966">
            <v>4000</v>
          </cell>
          <cell r="N3966">
            <v>2.56</v>
          </cell>
          <cell r="O3966" t="str">
            <v>SEMANAL</v>
          </cell>
          <cell r="P3966">
            <v>40665</v>
          </cell>
        </row>
        <row r="3967">
          <cell r="B3967">
            <v>4104</v>
          </cell>
          <cell r="C3967"/>
          <cell r="D3967" t="str">
            <v>A</v>
          </cell>
          <cell r="E3967" t="str">
            <v>LIQUIDADO</v>
          </cell>
          <cell r="F3967"/>
          <cell r="G3967" t="str">
            <v>PERSONAL</v>
          </cell>
          <cell r="H3967" t="str">
            <v>Josefina Ochoa</v>
          </cell>
          <cell r="I3967"/>
          <cell r="J3967" t="str">
            <v>DANIEL</v>
          </cell>
          <cell r="K3967" t="str">
            <v>SOLIS</v>
          </cell>
          <cell r="L3967" t="str">
            <v>GONZALEZ</v>
          </cell>
          <cell r="M3967">
            <v>6000</v>
          </cell>
          <cell r="N3967">
            <v>2.4500000000000002</v>
          </cell>
          <cell r="O3967" t="str">
            <v>SEMANAL</v>
          </cell>
          <cell r="P3967">
            <v>40665</v>
          </cell>
        </row>
        <row r="3968">
          <cell r="B3968">
            <v>4105</v>
          </cell>
          <cell r="C3968"/>
          <cell r="D3968" t="str">
            <v>A</v>
          </cell>
          <cell r="E3968" t="str">
            <v>LIQUIDADO</v>
          </cell>
          <cell r="F3968"/>
          <cell r="G3968" t="str">
            <v>PERSONAL</v>
          </cell>
          <cell r="H3968" t="str">
            <v>Josefina Ochoa</v>
          </cell>
          <cell r="I3968"/>
          <cell r="J3968" t="str">
            <v>MARGARITO</v>
          </cell>
          <cell r="K3968" t="str">
            <v>ORTEGA</v>
          </cell>
          <cell r="L3968" t="str">
            <v>ISIDRO</v>
          </cell>
          <cell r="M3968">
            <v>3000</v>
          </cell>
          <cell r="N3968">
            <v>2.75</v>
          </cell>
          <cell r="O3968" t="str">
            <v>SEMANAL</v>
          </cell>
          <cell r="P3968">
            <v>40665</v>
          </cell>
        </row>
        <row r="3969">
          <cell r="B3969">
            <v>4106</v>
          </cell>
          <cell r="C3969"/>
          <cell r="D3969" t="str">
            <v>B</v>
          </cell>
          <cell r="E3969" t="str">
            <v>LIQUIDADO</v>
          </cell>
          <cell r="F3969"/>
          <cell r="G3969" t="str">
            <v>PERSONAL</v>
          </cell>
          <cell r="H3969" t="str">
            <v>Josefina Ochoa</v>
          </cell>
          <cell r="I3969"/>
          <cell r="J3969" t="str">
            <v>LAURA</v>
          </cell>
          <cell r="K3969" t="str">
            <v>ACEVEDO</v>
          </cell>
          <cell r="L3969" t="str">
            <v>MIRANDA</v>
          </cell>
          <cell r="M3969">
            <v>3000</v>
          </cell>
          <cell r="N3969">
            <v>2.72</v>
          </cell>
          <cell r="O3969" t="str">
            <v>SEMANAL</v>
          </cell>
          <cell r="P3969">
            <v>40665</v>
          </cell>
        </row>
        <row r="3970">
          <cell r="B3970">
            <v>4107</v>
          </cell>
          <cell r="C3970"/>
          <cell r="D3970" t="str">
            <v>B</v>
          </cell>
          <cell r="E3970" t="str">
            <v>LIQUIDADO</v>
          </cell>
          <cell r="F3970"/>
          <cell r="G3970" t="str">
            <v>PERSONAL</v>
          </cell>
          <cell r="H3970" t="str">
            <v>Josefina Ochoa</v>
          </cell>
          <cell r="I3970"/>
          <cell r="J3970" t="str">
            <v>GABRIELA</v>
          </cell>
          <cell r="K3970" t="str">
            <v>NOVOA</v>
          </cell>
          <cell r="L3970" t="str">
            <v>MARTINEZ</v>
          </cell>
          <cell r="M3970">
            <v>10000</v>
          </cell>
          <cell r="N3970">
            <v>2.35</v>
          </cell>
          <cell r="O3970" t="str">
            <v>SEMANAL</v>
          </cell>
          <cell r="P3970">
            <v>40665</v>
          </cell>
        </row>
        <row r="3971">
          <cell r="B3971">
            <v>4108</v>
          </cell>
          <cell r="C3971"/>
          <cell r="D3971" t="str">
            <v>B</v>
          </cell>
          <cell r="E3971" t="str">
            <v>LIQUIDADO</v>
          </cell>
          <cell r="F3971"/>
          <cell r="G3971" t="str">
            <v>PERSONAL</v>
          </cell>
          <cell r="H3971" t="str">
            <v>Josefina Ochoa</v>
          </cell>
          <cell r="I3971"/>
          <cell r="J3971" t="str">
            <v>JULIO CESAR</v>
          </cell>
          <cell r="K3971" t="str">
            <v>ESTRADA</v>
          </cell>
          <cell r="L3971" t="str">
            <v>CAMACHO</v>
          </cell>
          <cell r="M3971">
            <v>3000</v>
          </cell>
          <cell r="N3971">
            <v>2.7</v>
          </cell>
          <cell r="O3971" t="str">
            <v>SEMANAL</v>
          </cell>
          <cell r="P3971">
            <v>40665</v>
          </cell>
        </row>
        <row r="3972">
          <cell r="B3972">
            <v>4109</v>
          </cell>
          <cell r="C3972"/>
          <cell r="D3972" t="str">
            <v>C</v>
          </cell>
          <cell r="E3972" t="str">
            <v>LIQUIDADO</v>
          </cell>
          <cell r="F3972"/>
          <cell r="G3972" t="str">
            <v>PERSONAL</v>
          </cell>
          <cell r="H3972" t="str">
            <v>Angelica Tabares Lopez</v>
          </cell>
          <cell r="I3972"/>
          <cell r="J3972" t="str">
            <v>REYNA MARIA</v>
          </cell>
          <cell r="K3972" t="str">
            <v>JACINTO</v>
          </cell>
          <cell r="L3972" t="str">
            <v>GONZALEZ</v>
          </cell>
          <cell r="M3972">
            <v>5000</v>
          </cell>
          <cell r="N3972">
            <v>2.4900000000000002</v>
          </cell>
          <cell r="O3972" t="str">
            <v>SEMANAL</v>
          </cell>
          <cell r="P3972">
            <v>40665</v>
          </cell>
        </row>
        <row r="3973">
          <cell r="B3973">
            <v>4110</v>
          </cell>
          <cell r="C3973"/>
          <cell r="D3973" t="str">
            <v>A</v>
          </cell>
          <cell r="E3973" t="str">
            <v>LIQUIDADO</v>
          </cell>
          <cell r="F3973"/>
          <cell r="G3973" t="str">
            <v>PERSONAL</v>
          </cell>
          <cell r="H3973" t="str">
            <v>Monica Flores Mendoza (colima)</v>
          </cell>
          <cell r="I3973"/>
          <cell r="J3973" t="str">
            <v>LILIA MARGARITA</v>
          </cell>
          <cell r="K3973" t="str">
            <v>GOMEZ</v>
          </cell>
          <cell r="L3973" t="str">
            <v>PALESTINO</v>
          </cell>
          <cell r="M3973">
            <v>8000</v>
          </cell>
          <cell r="N3973">
            <v>2.4</v>
          </cell>
          <cell r="O3973" t="str">
            <v>SEMANAL</v>
          </cell>
          <cell r="P3973">
            <v>40665</v>
          </cell>
        </row>
        <row r="3974">
          <cell r="B3974">
            <v>4111</v>
          </cell>
          <cell r="C3974"/>
          <cell r="D3974" t="str">
            <v>D</v>
          </cell>
          <cell r="E3974" t="str">
            <v>COBRANZA EXTERNA</v>
          </cell>
          <cell r="F3974"/>
          <cell r="G3974" t="str">
            <v>PERSONAL</v>
          </cell>
          <cell r="H3974" t="str">
            <v>Monica Flores Mendoza (colima)</v>
          </cell>
          <cell r="I3974"/>
          <cell r="J3974" t="str">
            <v>JOANA MARIA</v>
          </cell>
          <cell r="K3974" t="str">
            <v>GONZALEZ</v>
          </cell>
          <cell r="L3974" t="str">
            <v>QUINTERO</v>
          </cell>
          <cell r="M3974">
            <v>5000</v>
          </cell>
          <cell r="N3974">
            <v>2.35</v>
          </cell>
          <cell r="O3974" t="str">
            <v>SEMANAL</v>
          </cell>
          <cell r="P3974">
            <v>40665</v>
          </cell>
        </row>
        <row r="3975">
          <cell r="B3975">
            <v>4112</v>
          </cell>
          <cell r="C3975"/>
          <cell r="D3975" t="str">
            <v>A</v>
          </cell>
          <cell r="E3975" t="str">
            <v>LIQUIDADO</v>
          </cell>
          <cell r="F3975"/>
          <cell r="G3975" t="str">
            <v>PERSONAL</v>
          </cell>
          <cell r="H3975" t="str">
            <v>Angelica Tabares Lopez</v>
          </cell>
          <cell r="I3975"/>
          <cell r="J3975" t="str">
            <v>Sergio Hector</v>
          </cell>
          <cell r="K3975" t="str">
            <v>Ruiz</v>
          </cell>
          <cell r="L3975" t="str">
            <v>Resendiz</v>
          </cell>
          <cell r="M3975">
            <v>50000</v>
          </cell>
          <cell r="N3975">
            <v>0.96</v>
          </cell>
          <cell r="O3975" t="str">
            <v>SEMANAL</v>
          </cell>
          <cell r="P3975">
            <v>40665</v>
          </cell>
        </row>
        <row r="3976">
          <cell r="B3976">
            <v>4113</v>
          </cell>
          <cell r="C3976"/>
          <cell r="D3976" t="str">
            <v>D</v>
          </cell>
          <cell r="E3976" t="str">
            <v>LIQUIDADO</v>
          </cell>
          <cell r="F3976"/>
          <cell r="G3976" t="str">
            <v>PERSONAL</v>
          </cell>
          <cell r="H3976" t="str">
            <v>Marcela Lopez Munoz</v>
          </cell>
          <cell r="I3976"/>
          <cell r="J3976" t="str">
            <v>VERONICA GUADALUPE</v>
          </cell>
          <cell r="K3976" t="str">
            <v>BAUTISTA</v>
          </cell>
          <cell r="L3976" t="str">
            <v>RODRIGUEZ</v>
          </cell>
          <cell r="M3976">
            <v>12000</v>
          </cell>
          <cell r="N3976">
            <v>2.08</v>
          </cell>
          <cell r="O3976" t="str">
            <v>SEMANAL</v>
          </cell>
          <cell r="P3976">
            <v>40666</v>
          </cell>
        </row>
        <row r="3977">
          <cell r="B3977">
            <v>4114</v>
          </cell>
          <cell r="C3977"/>
          <cell r="D3977" t="str">
            <v>D</v>
          </cell>
          <cell r="E3977" t="str">
            <v>LIQUIDADO</v>
          </cell>
          <cell r="F3977"/>
          <cell r="G3977" t="str">
            <v>PERSONAL</v>
          </cell>
          <cell r="H3977" t="str">
            <v>Josefina Ochoa</v>
          </cell>
          <cell r="I3977"/>
          <cell r="J3977" t="str">
            <v>EVELIA</v>
          </cell>
          <cell r="K3977" t="str">
            <v>GUTIERREZ</v>
          </cell>
          <cell r="L3977" t="str">
            <v>GARCIA</v>
          </cell>
          <cell r="M3977">
            <v>16000</v>
          </cell>
          <cell r="N3977">
            <v>2.08</v>
          </cell>
          <cell r="O3977" t="str">
            <v>SEMANAL</v>
          </cell>
          <cell r="P3977">
            <v>40666</v>
          </cell>
        </row>
        <row r="3978">
          <cell r="B3978">
            <v>4115</v>
          </cell>
          <cell r="C3978"/>
          <cell r="D3978" t="str">
            <v>B</v>
          </cell>
          <cell r="E3978" t="str">
            <v>LIQUIDADO</v>
          </cell>
          <cell r="F3978"/>
          <cell r="G3978" t="str">
            <v>PERSONAL</v>
          </cell>
          <cell r="H3978" t="str">
            <v>Josefina Ochoa</v>
          </cell>
          <cell r="I3978"/>
          <cell r="J3978" t="str">
            <v>PILAR</v>
          </cell>
          <cell r="K3978" t="str">
            <v>HERNANDEZ</v>
          </cell>
          <cell r="L3978" t="str">
            <v>ROSAS</v>
          </cell>
          <cell r="M3978">
            <v>5000</v>
          </cell>
          <cell r="N3978">
            <v>2.35</v>
          </cell>
          <cell r="O3978" t="str">
            <v>SEMANAL</v>
          </cell>
          <cell r="P3978">
            <v>40666</v>
          </cell>
        </row>
        <row r="3979">
          <cell r="B3979">
            <v>4116</v>
          </cell>
          <cell r="C3979"/>
          <cell r="D3979" t="str">
            <v>C</v>
          </cell>
          <cell r="E3979" t="str">
            <v>LIQUIDADO</v>
          </cell>
          <cell r="F3979"/>
          <cell r="G3979" t="str">
            <v>PERSONAL</v>
          </cell>
          <cell r="H3979" t="str">
            <v>Josefina Ochoa</v>
          </cell>
          <cell r="I3979"/>
          <cell r="J3979" t="str">
            <v>JORGE</v>
          </cell>
          <cell r="K3979" t="str">
            <v>ARANA</v>
          </cell>
          <cell r="L3979" t="str">
            <v>ALVAREZ</v>
          </cell>
          <cell r="M3979">
            <v>25000</v>
          </cell>
          <cell r="N3979">
            <v>1.85</v>
          </cell>
          <cell r="O3979" t="str">
            <v>SEMANAL</v>
          </cell>
          <cell r="P3979">
            <v>40666</v>
          </cell>
        </row>
        <row r="3980">
          <cell r="B3980">
            <v>4117</v>
          </cell>
          <cell r="C3980"/>
          <cell r="D3980" t="str">
            <v>D</v>
          </cell>
          <cell r="E3980" t="str">
            <v>LIQUIDADO</v>
          </cell>
          <cell r="F3980"/>
          <cell r="G3980" t="str">
            <v>PERSONAL</v>
          </cell>
          <cell r="H3980" t="str">
            <v>Josefina Ochoa</v>
          </cell>
          <cell r="I3980"/>
          <cell r="J3980" t="str">
            <v>JUANA</v>
          </cell>
          <cell r="K3980" t="str">
            <v>SANCHEZ</v>
          </cell>
          <cell r="L3980" t="str">
            <v>LOPEZ</v>
          </cell>
          <cell r="M3980">
            <v>5000</v>
          </cell>
          <cell r="N3980">
            <v>2.4900000000000002</v>
          </cell>
          <cell r="O3980" t="str">
            <v>SEMANAL</v>
          </cell>
          <cell r="P3980">
            <v>40666</v>
          </cell>
        </row>
        <row r="3981">
          <cell r="B3981">
            <v>4118</v>
          </cell>
          <cell r="C3981"/>
          <cell r="D3981" t="str">
            <v>C</v>
          </cell>
          <cell r="E3981" t="str">
            <v>LIQUIDADO</v>
          </cell>
          <cell r="F3981"/>
          <cell r="G3981" t="str">
            <v>PERSONAL</v>
          </cell>
          <cell r="H3981" t="str">
            <v>Josefina Ochoa</v>
          </cell>
          <cell r="I3981"/>
          <cell r="J3981" t="str">
            <v>ANA GABRIELA</v>
          </cell>
          <cell r="K3981" t="str">
            <v>RANGEL</v>
          </cell>
          <cell r="L3981" t="str">
            <v>CRUZ</v>
          </cell>
          <cell r="M3981">
            <v>4000</v>
          </cell>
          <cell r="N3981">
            <v>2.61</v>
          </cell>
          <cell r="O3981" t="str">
            <v>SEMANAL</v>
          </cell>
          <cell r="P3981">
            <v>40666</v>
          </cell>
        </row>
        <row r="3982">
          <cell r="B3982">
            <v>4119</v>
          </cell>
          <cell r="C3982"/>
          <cell r="D3982" t="str">
            <v>C</v>
          </cell>
          <cell r="E3982" t="str">
            <v>LIQUIDADO</v>
          </cell>
          <cell r="F3982"/>
          <cell r="G3982" t="str">
            <v>PERSONAL</v>
          </cell>
          <cell r="H3982" t="str">
            <v>Josefina Ochoa</v>
          </cell>
          <cell r="I3982"/>
          <cell r="J3982" t="str">
            <v>Berenice Yuridia</v>
          </cell>
          <cell r="K3982" t="str">
            <v>Islas</v>
          </cell>
          <cell r="L3982" t="str">
            <v>Matamoros</v>
          </cell>
          <cell r="M3982">
            <v>8000</v>
          </cell>
          <cell r="N3982">
            <v>4.4000000000000004</v>
          </cell>
          <cell r="O3982" t="str">
            <v>QUINCENAL</v>
          </cell>
          <cell r="P3982">
            <v>40666</v>
          </cell>
        </row>
        <row r="3983">
          <cell r="B3983">
            <v>4120</v>
          </cell>
          <cell r="C3983"/>
          <cell r="D3983" t="str">
            <v>D</v>
          </cell>
          <cell r="E3983" t="str">
            <v>LIQUIDADO</v>
          </cell>
          <cell r="F3983"/>
          <cell r="G3983" t="str">
            <v>SOLIDARIO</v>
          </cell>
          <cell r="H3983" t="str">
            <v>Monica Flores Mendoza (colima)</v>
          </cell>
          <cell r="I3983"/>
          <cell r="J3983" t="str">
            <v>ROSAS</v>
          </cell>
          <cell r="K3983"/>
          <cell r="L3983"/>
          <cell r="M3983">
            <v>12500</v>
          </cell>
          <cell r="N3983">
            <v>3</v>
          </cell>
          <cell r="O3983" t="str">
            <v>CATORCENAL</v>
          </cell>
          <cell r="P3983">
            <v>40666</v>
          </cell>
        </row>
        <row r="3984">
          <cell r="B3984">
            <v>4121</v>
          </cell>
          <cell r="C3984"/>
          <cell r="D3984" t="str">
            <v>D</v>
          </cell>
          <cell r="E3984" t="str">
            <v>LIQUIDADO</v>
          </cell>
          <cell r="F3984"/>
          <cell r="G3984" t="str">
            <v>PERSONAL</v>
          </cell>
          <cell r="H3984" t="str">
            <v>Angelica Tabares Lopez</v>
          </cell>
          <cell r="I3984"/>
          <cell r="J3984" t="str">
            <v>AURORA</v>
          </cell>
          <cell r="K3984" t="str">
            <v>TAFOLLA</v>
          </cell>
          <cell r="L3984" t="str">
            <v>ALFARO</v>
          </cell>
          <cell r="M3984">
            <v>6000</v>
          </cell>
          <cell r="N3984">
            <v>3</v>
          </cell>
          <cell r="O3984" t="str">
            <v>SEMANAL</v>
          </cell>
          <cell r="P3984">
            <v>40666</v>
          </cell>
        </row>
        <row r="3985">
          <cell r="B3985">
            <v>4122</v>
          </cell>
          <cell r="C3985"/>
          <cell r="D3985" t="str">
            <v>D</v>
          </cell>
          <cell r="E3985" t="str">
            <v>LIQUIDADO</v>
          </cell>
          <cell r="F3985"/>
          <cell r="G3985" t="str">
            <v>PERSONAL</v>
          </cell>
          <cell r="H3985" t="str">
            <v>Angelica Tabares Lopez</v>
          </cell>
          <cell r="I3985"/>
          <cell r="J3985" t="str">
            <v>LEONEL</v>
          </cell>
          <cell r="K3985" t="str">
            <v>MARTINEZ</v>
          </cell>
          <cell r="L3985" t="str">
            <v>CRUZ</v>
          </cell>
          <cell r="M3985">
            <v>12000</v>
          </cell>
          <cell r="N3985">
            <v>3.64</v>
          </cell>
          <cell r="O3985" t="str">
            <v>CATORCENAL</v>
          </cell>
          <cell r="P3985">
            <v>40666</v>
          </cell>
        </row>
        <row r="3986">
          <cell r="B3986">
            <v>4124</v>
          </cell>
          <cell r="C3986"/>
          <cell r="D3986" t="str">
            <v>C</v>
          </cell>
          <cell r="E3986" t="str">
            <v>LIQUIDADO</v>
          </cell>
          <cell r="F3986"/>
          <cell r="G3986" t="str">
            <v>PERSONAL</v>
          </cell>
          <cell r="H3986" t="str">
            <v>Josefina Ochoa</v>
          </cell>
          <cell r="I3986"/>
          <cell r="J3986" t="str">
            <v>IRMA</v>
          </cell>
          <cell r="K3986" t="str">
            <v>JUAREZ</v>
          </cell>
          <cell r="L3986" t="str">
            <v>ZAPATA</v>
          </cell>
          <cell r="M3986">
            <v>5000</v>
          </cell>
          <cell r="N3986">
            <v>2.2599999999999998</v>
          </cell>
          <cell r="O3986" t="str">
            <v>SEMANAL</v>
          </cell>
          <cell r="P3986">
            <v>40667</v>
          </cell>
        </row>
        <row r="3987">
          <cell r="B3987">
            <v>4125</v>
          </cell>
          <cell r="C3987"/>
          <cell r="D3987" t="str">
            <v>B</v>
          </cell>
          <cell r="E3987" t="str">
            <v>LIQUIDADO</v>
          </cell>
          <cell r="F3987"/>
          <cell r="G3987" t="str">
            <v>PERSONAL</v>
          </cell>
          <cell r="H3987" t="str">
            <v>Josefina Ochoa</v>
          </cell>
          <cell r="I3987"/>
          <cell r="J3987" t="str">
            <v>MARIBEL</v>
          </cell>
          <cell r="K3987" t="str">
            <v>HERNANDEZ</v>
          </cell>
          <cell r="L3987" t="str">
            <v>CARRILLO</v>
          </cell>
          <cell r="M3987">
            <v>20000</v>
          </cell>
          <cell r="N3987">
            <v>2.02</v>
          </cell>
          <cell r="O3987" t="str">
            <v>SEMANAL</v>
          </cell>
          <cell r="P3987">
            <v>40667</v>
          </cell>
        </row>
        <row r="3988">
          <cell r="B3988">
            <v>4126</v>
          </cell>
          <cell r="C3988"/>
          <cell r="D3988" t="str">
            <v>D</v>
          </cell>
          <cell r="E3988" t="str">
            <v>COBRANZA EXTERNA</v>
          </cell>
          <cell r="F3988"/>
          <cell r="G3988" t="str">
            <v>PERSONAL</v>
          </cell>
          <cell r="H3988" t="str">
            <v>Marcela Lopez Munoz</v>
          </cell>
          <cell r="I3988"/>
          <cell r="J3988" t="str">
            <v>MICAELA</v>
          </cell>
          <cell r="K3988" t="str">
            <v>ROSAS</v>
          </cell>
          <cell r="L3988" t="str">
            <v>BARRERA</v>
          </cell>
          <cell r="M3988">
            <v>12000</v>
          </cell>
          <cell r="N3988">
            <v>2.08</v>
          </cell>
          <cell r="O3988" t="str">
            <v>SEMANAL</v>
          </cell>
          <cell r="P3988">
            <v>40667</v>
          </cell>
        </row>
        <row r="3989">
          <cell r="B3989">
            <v>4127</v>
          </cell>
          <cell r="C3989"/>
          <cell r="D3989" t="str">
            <v>B</v>
          </cell>
          <cell r="E3989" t="str">
            <v>LIQUIDADO</v>
          </cell>
          <cell r="F3989"/>
          <cell r="G3989" t="str">
            <v>PERSONAL</v>
          </cell>
          <cell r="H3989" t="str">
            <v>Angelica Tabares Lopez</v>
          </cell>
          <cell r="I3989"/>
          <cell r="J3989" t="str">
            <v>NOE</v>
          </cell>
          <cell r="K3989" t="str">
            <v>SANCHEZ</v>
          </cell>
          <cell r="L3989" t="str">
            <v>GALVAN</v>
          </cell>
          <cell r="M3989">
            <v>20000</v>
          </cell>
          <cell r="N3989">
            <v>2.02</v>
          </cell>
          <cell r="O3989" t="str">
            <v>SEMANAL</v>
          </cell>
          <cell r="P3989">
            <v>40667</v>
          </cell>
        </row>
        <row r="3990">
          <cell r="B3990">
            <v>4128</v>
          </cell>
          <cell r="C3990"/>
          <cell r="D3990" t="str">
            <v>B</v>
          </cell>
          <cell r="E3990" t="str">
            <v>LIQUIDADO</v>
          </cell>
          <cell r="F3990"/>
          <cell r="G3990" t="str">
            <v>PERSONAL</v>
          </cell>
          <cell r="H3990" t="str">
            <v>Marcela Lopez Munoz</v>
          </cell>
          <cell r="I3990"/>
          <cell r="J3990" t="str">
            <v>VICTORIA EMILIA</v>
          </cell>
          <cell r="K3990" t="str">
            <v>GALVAN</v>
          </cell>
          <cell r="L3990" t="str">
            <v>REYES</v>
          </cell>
          <cell r="M3990">
            <v>7000</v>
          </cell>
          <cell r="N3990">
            <v>2.25</v>
          </cell>
          <cell r="O3990" t="str">
            <v>SEMANAL</v>
          </cell>
          <cell r="P3990">
            <v>40667</v>
          </cell>
        </row>
        <row r="3991">
          <cell r="B3991">
            <v>4129</v>
          </cell>
          <cell r="C3991"/>
          <cell r="D3991" t="str">
            <v>D</v>
          </cell>
          <cell r="E3991" t="str">
            <v>LIQUIDADO</v>
          </cell>
          <cell r="F3991"/>
          <cell r="G3991" t="str">
            <v>SOLIDARIO</v>
          </cell>
          <cell r="H3991" t="str">
            <v>Monica Flores Mendoza (colima)</v>
          </cell>
          <cell r="I3991"/>
          <cell r="J3991" t="str">
            <v>INTREPIDOS</v>
          </cell>
          <cell r="K3991"/>
          <cell r="L3991"/>
          <cell r="M3991">
            <v>12000</v>
          </cell>
          <cell r="N3991">
            <v>2.5</v>
          </cell>
          <cell r="O3991" t="str">
            <v>CATORCENAL</v>
          </cell>
          <cell r="P3991">
            <v>40667</v>
          </cell>
        </row>
        <row r="3992">
          <cell r="B3992">
            <v>4130</v>
          </cell>
          <cell r="C3992"/>
          <cell r="D3992" t="str">
            <v>B</v>
          </cell>
          <cell r="E3992" t="str">
            <v>LIQUIDADO</v>
          </cell>
          <cell r="F3992"/>
          <cell r="G3992" t="str">
            <v>PERSONAL</v>
          </cell>
          <cell r="H3992" t="str">
            <v>Monica Flores Mendoza (colima)</v>
          </cell>
          <cell r="I3992"/>
          <cell r="J3992" t="str">
            <v>GILBERTO</v>
          </cell>
          <cell r="K3992" t="str">
            <v>DURAN</v>
          </cell>
          <cell r="L3992" t="str">
            <v>GOMEZ</v>
          </cell>
          <cell r="M3992">
            <v>3000</v>
          </cell>
          <cell r="N3992">
            <v>2.21</v>
          </cell>
          <cell r="O3992" t="str">
            <v>SEMANAL</v>
          </cell>
          <cell r="P3992">
            <v>40667</v>
          </cell>
        </row>
        <row r="3993">
          <cell r="B3993">
            <v>4131</v>
          </cell>
          <cell r="C3993"/>
          <cell r="D3993" t="str">
            <v>D</v>
          </cell>
          <cell r="E3993" t="str">
            <v>COBRANZA EXTERNA</v>
          </cell>
          <cell r="F3993"/>
          <cell r="G3993" t="str">
            <v>PERSONAL</v>
          </cell>
          <cell r="H3993" t="str">
            <v>Monica Flores Mendoza (colima)</v>
          </cell>
          <cell r="I3993"/>
          <cell r="J3993" t="str">
            <v>VERONICA</v>
          </cell>
          <cell r="K3993" t="str">
            <v>PEREZ</v>
          </cell>
          <cell r="L3993" t="str">
            <v>GASPAR</v>
          </cell>
          <cell r="M3993">
            <v>9000</v>
          </cell>
          <cell r="N3993">
            <v>2.2799999999999998</v>
          </cell>
          <cell r="O3993" t="str">
            <v>SEMANAL</v>
          </cell>
          <cell r="P3993">
            <v>40667</v>
          </cell>
        </row>
        <row r="3994">
          <cell r="B3994">
            <v>4132</v>
          </cell>
          <cell r="C3994"/>
          <cell r="D3994" t="str">
            <v>A</v>
          </cell>
          <cell r="E3994" t="str">
            <v>LIQUIDADO</v>
          </cell>
          <cell r="F3994"/>
          <cell r="G3994" t="str">
            <v>PERSONAL</v>
          </cell>
          <cell r="H3994" t="str">
            <v>Angelica Tabares Lopez</v>
          </cell>
          <cell r="I3994"/>
          <cell r="J3994" t="str">
            <v>ALBERTO ELEUTERIO</v>
          </cell>
          <cell r="K3994" t="str">
            <v>SIXTEGA</v>
          </cell>
          <cell r="L3994" t="str">
            <v>MIXTEGA</v>
          </cell>
          <cell r="M3994">
            <v>25000</v>
          </cell>
          <cell r="N3994">
            <v>3.48</v>
          </cell>
          <cell r="O3994" t="str">
            <v>CATORCENAL</v>
          </cell>
          <cell r="P3994">
            <v>40667</v>
          </cell>
        </row>
        <row r="3995">
          <cell r="B3995">
            <v>4133</v>
          </cell>
          <cell r="C3995"/>
          <cell r="D3995" t="str">
            <v>A</v>
          </cell>
          <cell r="E3995" t="str">
            <v>LIQUIDADO</v>
          </cell>
          <cell r="F3995"/>
          <cell r="G3995" t="str">
            <v>PERSONAL</v>
          </cell>
          <cell r="H3995" t="str">
            <v>Marcela Lopez Munoz</v>
          </cell>
          <cell r="I3995"/>
          <cell r="J3995" t="str">
            <v>JOSE LUIS</v>
          </cell>
          <cell r="K3995" t="str">
            <v>GARCIA</v>
          </cell>
          <cell r="L3995" t="str">
            <v>BERRIO</v>
          </cell>
          <cell r="M3995">
            <v>7000</v>
          </cell>
          <cell r="N3995">
            <v>2.25</v>
          </cell>
          <cell r="O3995" t="str">
            <v>SEMANAL</v>
          </cell>
          <cell r="P3995">
            <v>40668</v>
          </cell>
        </row>
        <row r="3996">
          <cell r="B3996">
            <v>4134</v>
          </cell>
          <cell r="C3996"/>
          <cell r="D3996" t="str">
            <v>C</v>
          </cell>
          <cell r="E3996" t="str">
            <v>LIQUIDADO</v>
          </cell>
          <cell r="F3996"/>
          <cell r="G3996" t="str">
            <v>PERSONAL</v>
          </cell>
          <cell r="H3996" t="str">
            <v>Marcela Lopez Munoz</v>
          </cell>
          <cell r="I3996"/>
          <cell r="J3996" t="str">
            <v>ROSA</v>
          </cell>
          <cell r="K3996" t="str">
            <v>GUERRERO</v>
          </cell>
          <cell r="L3996" t="str">
            <v>ARREOLA</v>
          </cell>
          <cell r="M3996">
            <v>10000</v>
          </cell>
          <cell r="N3996">
            <v>2.35</v>
          </cell>
          <cell r="O3996" t="str">
            <v>SEMANAL</v>
          </cell>
          <cell r="P3996">
            <v>40668</v>
          </cell>
        </row>
        <row r="3997">
          <cell r="B3997">
            <v>4135</v>
          </cell>
          <cell r="C3997"/>
          <cell r="D3997" t="str">
            <v>D</v>
          </cell>
          <cell r="E3997" t="str">
            <v>COBRANZA EXTERNA</v>
          </cell>
          <cell r="F3997"/>
          <cell r="G3997" t="str">
            <v>PERSONAL</v>
          </cell>
          <cell r="H3997" t="str">
            <v>Marcela Lopez Munoz</v>
          </cell>
          <cell r="I3997"/>
          <cell r="J3997" t="str">
            <v>CARMEN</v>
          </cell>
          <cell r="K3997" t="str">
            <v>PINA</v>
          </cell>
          <cell r="L3997" t="str">
            <v>SANDOVAL</v>
          </cell>
          <cell r="M3997">
            <v>5000</v>
          </cell>
          <cell r="N3997">
            <v>2.17</v>
          </cell>
          <cell r="O3997" t="str">
            <v>SEMANAL</v>
          </cell>
          <cell r="P3997">
            <v>40668</v>
          </cell>
        </row>
        <row r="3998">
          <cell r="B3998">
            <v>4136</v>
          </cell>
          <cell r="C3998"/>
          <cell r="D3998" t="str">
            <v>D</v>
          </cell>
          <cell r="E3998" t="str">
            <v>COBRANZA EXTERNA</v>
          </cell>
          <cell r="F3998"/>
          <cell r="G3998" t="str">
            <v>PERSONAL</v>
          </cell>
          <cell r="H3998" t="str">
            <v>Marcela Lopez Munoz</v>
          </cell>
          <cell r="I3998"/>
          <cell r="J3998" t="str">
            <v>MARIA TERESA</v>
          </cell>
          <cell r="K3998" t="str">
            <v>GUTIERREZ</v>
          </cell>
          <cell r="L3998" t="str">
            <v>GARIBAY</v>
          </cell>
          <cell r="M3998">
            <v>6000</v>
          </cell>
          <cell r="N3998">
            <v>9.4499999999999993</v>
          </cell>
          <cell r="O3998" t="str">
            <v>MENSUAL</v>
          </cell>
          <cell r="P3998">
            <v>40668</v>
          </cell>
        </row>
        <row r="3999">
          <cell r="B3999">
            <v>4137</v>
          </cell>
          <cell r="C3999"/>
          <cell r="D3999" t="str">
            <v>D</v>
          </cell>
          <cell r="E3999" t="str">
            <v>LIQUIDADO</v>
          </cell>
          <cell r="F3999"/>
          <cell r="G3999" t="str">
            <v>PERSONAL</v>
          </cell>
          <cell r="H3999" t="str">
            <v>Josefina Ochoa</v>
          </cell>
          <cell r="I3999"/>
          <cell r="J3999" t="str">
            <v>MARIA ANGELICA</v>
          </cell>
          <cell r="K3999" t="str">
            <v>LOPEZ</v>
          </cell>
          <cell r="L3999" t="str">
            <v>CARINO</v>
          </cell>
          <cell r="M3999">
            <v>8000</v>
          </cell>
          <cell r="N3999">
            <v>2.17</v>
          </cell>
          <cell r="O3999" t="str">
            <v>SEMANAL</v>
          </cell>
          <cell r="P3999">
            <v>40668</v>
          </cell>
        </row>
        <row r="4000">
          <cell r="B4000">
            <v>4138</v>
          </cell>
          <cell r="C4000"/>
          <cell r="D4000" t="str">
            <v>D</v>
          </cell>
          <cell r="E4000" t="str">
            <v>LIQUIDADO</v>
          </cell>
          <cell r="F4000"/>
          <cell r="G4000" t="str">
            <v>PERSONAL</v>
          </cell>
          <cell r="H4000" t="str">
            <v>Marcela Lopez Munoz</v>
          </cell>
          <cell r="I4000"/>
          <cell r="J4000" t="str">
            <v>JOSE FELIX</v>
          </cell>
          <cell r="K4000" t="str">
            <v>VARGAS</v>
          </cell>
          <cell r="L4000" t="str">
            <v>CANADA</v>
          </cell>
          <cell r="M4000">
            <v>3000</v>
          </cell>
          <cell r="N4000">
            <v>2.59</v>
          </cell>
          <cell r="O4000" t="str">
            <v>SEMANAL</v>
          </cell>
          <cell r="P4000">
            <v>40668</v>
          </cell>
        </row>
        <row r="4001">
          <cell r="B4001">
            <v>4139</v>
          </cell>
          <cell r="C4001"/>
          <cell r="D4001" t="str">
            <v>A</v>
          </cell>
          <cell r="E4001" t="str">
            <v>LIQUIDADO</v>
          </cell>
          <cell r="F4001"/>
          <cell r="G4001" t="str">
            <v>PERSONAL</v>
          </cell>
          <cell r="H4001" t="str">
            <v>Josefina Ochoa</v>
          </cell>
          <cell r="I4001"/>
          <cell r="J4001" t="str">
            <v>OSCAR JONATHAN</v>
          </cell>
          <cell r="K4001" t="str">
            <v>MARTINEZ</v>
          </cell>
          <cell r="L4001" t="str">
            <v>TORRES</v>
          </cell>
          <cell r="M4001">
            <v>4000</v>
          </cell>
          <cell r="N4001">
            <v>2.56</v>
          </cell>
          <cell r="O4001" t="str">
            <v>SEMANAL</v>
          </cell>
          <cell r="P4001">
            <v>40668</v>
          </cell>
        </row>
        <row r="4002">
          <cell r="B4002">
            <v>4140</v>
          </cell>
          <cell r="C4002"/>
          <cell r="D4002" t="str">
            <v>D</v>
          </cell>
          <cell r="E4002" t="str">
            <v>LIQUIDADO</v>
          </cell>
          <cell r="F4002"/>
          <cell r="G4002" t="str">
            <v>PERSONAL</v>
          </cell>
          <cell r="H4002" t="str">
            <v>Marcela Lopez Munoz</v>
          </cell>
          <cell r="I4002"/>
          <cell r="J4002" t="str">
            <v>FERNANDO</v>
          </cell>
          <cell r="K4002" t="str">
            <v>HERNANDEZ</v>
          </cell>
          <cell r="L4002" t="str">
            <v>ALVARADO</v>
          </cell>
          <cell r="M4002">
            <v>8000</v>
          </cell>
          <cell r="N4002">
            <v>2.33</v>
          </cell>
          <cell r="O4002" t="str">
            <v>SEMANAL</v>
          </cell>
          <cell r="P4002">
            <v>40668</v>
          </cell>
        </row>
        <row r="4003">
          <cell r="B4003">
            <v>4141</v>
          </cell>
          <cell r="C4003"/>
          <cell r="D4003" t="str">
            <v>D</v>
          </cell>
          <cell r="E4003" t="str">
            <v>ACTIVO</v>
          </cell>
          <cell r="F4003"/>
          <cell r="G4003" t="str">
            <v>PERSONAL</v>
          </cell>
          <cell r="H4003" t="str">
            <v>Marcela Lopez Munoz</v>
          </cell>
          <cell r="I4003"/>
          <cell r="J4003" t="str">
            <v>MARISA</v>
          </cell>
          <cell r="K4003" t="str">
            <v>MARTINEZ</v>
          </cell>
          <cell r="L4003" t="str">
            <v>VARGAS</v>
          </cell>
          <cell r="M4003">
            <v>4000</v>
          </cell>
          <cell r="N4003">
            <v>2.61</v>
          </cell>
          <cell r="O4003" t="str">
            <v>SEMANAL</v>
          </cell>
          <cell r="P4003">
            <v>40668</v>
          </cell>
        </row>
        <row r="4004">
          <cell r="B4004">
            <v>4142</v>
          </cell>
          <cell r="C4004"/>
          <cell r="D4004" t="str">
            <v>A</v>
          </cell>
          <cell r="E4004" t="str">
            <v>LIQUIDADO</v>
          </cell>
          <cell r="F4004"/>
          <cell r="G4004" t="str">
            <v>PERSONAL</v>
          </cell>
          <cell r="H4004" t="str">
            <v>Marcela Lopez Munoz</v>
          </cell>
          <cell r="I4004"/>
          <cell r="J4004" t="str">
            <v>GUADALUPE</v>
          </cell>
          <cell r="K4004" t="str">
            <v>DIAZ</v>
          </cell>
          <cell r="L4004" t="str">
            <v>LOPEZ</v>
          </cell>
          <cell r="M4004">
            <v>3000</v>
          </cell>
          <cell r="N4004">
            <v>2.72</v>
          </cell>
          <cell r="O4004" t="str">
            <v>SEMANAL</v>
          </cell>
          <cell r="P4004">
            <v>40668</v>
          </cell>
        </row>
        <row r="4005">
          <cell r="B4005">
            <v>4143</v>
          </cell>
          <cell r="C4005"/>
          <cell r="D4005" t="str">
            <v>C</v>
          </cell>
          <cell r="E4005" t="str">
            <v>LIQUIDADO</v>
          </cell>
          <cell r="F4005"/>
          <cell r="G4005" t="str">
            <v>SOLIDARIO</v>
          </cell>
          <cell r="H4005" t="str">
            <v>Monica Flores Mendoza (colima)</v>
          </cell>
          <cell r="I4005"/>
          <cell r="J4005" t="str">
            <v>VILLA FLORES</v>
          </cell>
          <cell r="K4005"/>
          <cell r="L4005"/>
          <cell r="M4005">
            <v>6000</v>
          </cell>
          <cell r="N4005">
            <v>5.15</v>
          </cell>
          <cell r="O4005" t="str">
            <v>CATORCENAL</v>
          </cell>
          <cell r="P4005">
            <v>40668</v>
          </cell>
        </row>
        <row r="4006">
          <cell r="B4006">
            <v>4144</v>
          </cell>
          <cell r="C4006"/>
          <cell r="D4006" t="str">
            <v>D</v>
          </cell>
          <cell r="E4006" t="str">
            <v>LIQUIDADO</v>
          </cell>
          <cell r="F4006"/>
          <cell r="G4006" t="str">
            <v>PERSONAL</v>
          </cell>
          <cell r="H4006" t="str">
            <v>Monica Flores Mendoza (colima)</v>
          </cell>
          <cell r="I4006"/>
          <cell r="J4006" t="str">
            <v>ROSA ELENA</v>
          </cell>
          <cell r="K4006" t="str">
            <v>RIVERA</v>
          </cell>
          <cell r="L4006" t="str">
            <v>CENTENO</v>
          </cell>
          <cell r="M4006">
            <v>5000</v>
          </cell>
          <cell r="N4006">
            <v>2.61</v>
          </cell>
          <cell r="O4006" t="str">
            <v>SEMANAL</v>
          </cell>
          <cell r="P4006">
            <v>40668</v>
          </cell>
        </row>
        <row r="4007">
          <cell r="B4007">
            <v>4145</v>
          </cell>
          <cell r="C4007"/>
          <cell r="D4007" t="str">
            <v>A</v>
          </cell>
          <cell r="E4007" t="str">
            <v>LIQUIDADO</v>
          </cell>
          <cell r="F4007"/>
          <cell r="G4007" t="str">
            <v>SOLIDARIO</v>
          </cell>
          <cell r="H4007" t="str">
            <v>Monica Flores Mendoza (colima)</v>
          </cell>
          <cell r="I4007"/>
          <cell r="J4007" t="str">
            <v>AZUL</v>
          </cell>
          <cell r="K4007"/>
          <cell r="L4007"/>
          <cell r="M4007">
            <v>7500</v>
          </cell>
          <cell r="N4007">
            <v>5.15</v>
          </cell>
          <cell r="O4007" t="str">
            <v>CATORCENAL</v>
          </cell>
          <cell r="P4007">
            <v>40668</v>
          </cell>
        </row>
        <row r="4008">
          <cell r="B4008">
            <v>4146</v>
          </cell>
          <cell r="C4008"/>
          <cell r="D4008" t="str">
            <v>B</v>
          </cell>
          <cell r="E4008" t="str">
            <v>LIQUIDADO</v>
          </cell>
          <cell r="F4008"/>
          <cell r="G4008" t="str">
            <v>PERSONAL</v>
          </cell>
          <cell r="H4008" t="str">
            <v>Monica Flores Mendoza (colima)</v>
          </cell>
          <cell r="I4008"/>
          <cell r="J4008" t="str">
            <v>MIGUEL ROBERTO</v>
          </cell>
          <cell r="K4008" t="str">
            <v>ROSALES</v>
          </cell>
          <cell r="L4008" t="str">
            <v>HERNANDEZ</v>
          </cell>
          <cell r="M4008">
            <v>7000</v>
          </cell>
          <cell r="N4008">
            <v>2.4</v>
          </cell>
          <cell r="O4008" t="str">
            <v>SEMANAL</v>
          </cell>
          <cell r="P4008">
            <v>40668</v>
          </cell>
        </row>
        <row r="4009">
          <cell r="B4009">
            <v>4147</v>
          </cell>
          <cell r="C4009"/>
          <cell r="D4009" t="str">
            <v>D</v>
          </cell>
          <cell r="E4009" t="str">
            <v>COBRANZA EXTERNA</v>
          </cell>
          <cell r="F4009"/>
          <cell r="G4009" t="str">
            <v>PERSONAL</v>
          </cell>
          <cell r="H4009" t="str">
            <v>Angelica Tabares Lopez</v>
          </cell>
          <cell r="I4009"/>
          <cell r="J4009" t="str">
            <v>RIGOBERTO</v>
          </cell>
          <cell r="K4009" t="str">
            <v>ALEJANDRO</v>
          </cell>
          <cell r="L4009" t="str">
            <v>SANCHEZ</v>
          </cell>
          <cell r="M4009">
            <v>5000</v>
          </cell>
          <cell r="N4009">
            <v>2.35</v>
          </cell>
          <cell r="O4009" t="str">
            <v>SEMANAL</v>
          </cell>
          <cell r="P4009">
            <v>40668</v>
          </cell>
        </row>
        <row r="4010">
          <cell r="B4010">
            <v>4148</v>
          </cell>
          <cell r="C4010"/>
          <cell r="D4010" t="str">
            <v>B</v>
          </cell>
          <cell r="E4010" t="str">
            <v>LIQUIDADO</v>
          </cell>
          <cell r="F4010"/>
          <cell r="G4010" t="str">
            <v>PERSONAL</v>
          </cell>
          <cell r="H4010" t="str">
            <v>Josefina Ochoa</v>
          </cell>
          <cell r="I4010"/>
          <cell r="J4010" t="str">
            <v>ILDEFONSO LEON</v>
          </cell>
          <cell r="K4010" t="str">
            <v>ACOSTA</v>
          </cell>
          <cell r="L4010" t="str">
            <v>ORTIZ</v>
          </cell>
          <cell r="M4010">
            <v>3000</v>
          </cell>
          <cell r="N4010">
            <v>2.7</v>
          </cell>
          <cell r="O4010" t="str">
            <v>SEMANAL</v>
          </cell>
          <cell r="P4010">
            <v>40669</v>
          </cell>
        </row>
        <row r="4011">
          <cell r="B4011">
            <v>4149</v>
          </cell>
          <cell r="C4011"/>
          <cell r="D4011" t="str">
            <v>D</v>
          </cell>
          <cell r="E4011" t="str">
            <v>LIQUIDADO</v>
          </cell>
          <cell r="F4011"/>
          <cell r="G4011" t="str">
            <v>PERSONAL</v>
          </cell>
          <cell r="H4011" t="str">
            <v>Josefina Ochoa</v>
          </cell>
          <cell r="I4011"/>
          <cell r="J4011" t="str">
            <v>MARIBEL</v>
          </cell>
          <cell r="K4011" t="str">
            <v>VELASQUEZ</v>
          </cell>
          <cell r="L4011" t="str">
            <v>GARCIA</v>
          </cell>
          <cell r="M4011">
            <v>15000</v>
          </cell>
          <cell r="N4011">
            <v>1.8</v>
          </cell>
          <cell r="O4011" t="str">
            <v>SEMANAL</v>
          </cell>
          <cell r="P4011">
            <v>40669</v>
          </cell>
        </row>
        <row r="4012">
          <cell r="B4012">
            <v>4150</v>
          </cell>
          <cell r="C4012"/>
          <cell r="D4012" t="str">
            <v>B</v>
          </cell>
          <cell r="E4012" t="str">
            <v>LIQUIDADO</v>
          </cell>
          <cell r="F4012"/>
          <cell r="G4012" t="str">
            <v>PERSONAL</v>
          </cell>
          <cell r="H4012" t="str">
            <v>Josefina Ochoa</v>
          </cell>
          <cell r="I4012"/>
          <cell r="J4012" t="str">
            <v>JORGE TRINIDAD</v>
          </cell>
          <cell r="K4012" t="str">
            <v>ACOSTA</v>
          </cell>
          <cell r="L4012" t="str">
            <v>MARTINEZ</v>
          </cell>
          <cell r="M4012">
            <v>4500</v>
          </cell>
          <cell r="N4012">
            <v>2.42</v>
          </cell>
          <cell r="O4012" t="str">
            <v>SEMANAL</v>
          </cell>
          <cell r="P4012">
            <v>40669</v>
          </cell>
        </row>
        <row r="4013">
          <cell r="B4013">
            <v>4151</v>
          </cell>
          <cell r="C4013"/>
          <cell r="D4013" t="str">
            <v>B</v>
          </cell>
          <cell r="E4013" t="str">
            <v>LIQUIDADO</v>
          </cell>
          <cell r="F4013"/>
          <cell r="G4013" t="str">
            <v>PERSONAL</v>
          </cell>
          <cell r="H4013" t="str">
            <v>Marcela Lopez Munoz</v>
          </cell>
          <cell r="I4013"/>
          <cell r="J4013" t="str">
            <v>BEATRIZ ELIZABETH</v>
          </cell>
          <cell r="K4013" t="str">
            <v>LOPEZ</v>
          </cell>
          <cell r="L4013" t="str">
            <v>MARTINEZ</v>
          </cell>
          <cell r="M4013">
            <v>9000</v>
          </cell>
          <cell r="N4013">
            <v>2.19</v>
          </cell>
          <cell r="O4013" t="str">
            <v>SEMANAL</v>
          </cell>
          <cell r="P4013">
            <v>40669</v>
          </cell>
        </row>
        <row r="4014">
          <cell r="B4014">
            <v>4152</v>
          </cell>
          <cell r="C4014"/>
          <cell r="D4014" t="str">
            <v>A</v>
          </cell>
          <cell r="E4014" t="str">
            <v>LIQUIDADO</v>
          </cell>
          <cell r="F4014"/>
          <cell r="G4014" t="str">
            <v>PERSONAL</v>
          </cell>
          <cell r="H4014" t="str">
            <v>Angelica Tabares Lopez</v>
          </cell>
          <cell r="I4014"/>
          <cell r="J4014" t="str">
            <v>PATRICIA</v>
          </cell>
          <cell r="K4014" t="str">
            <v>RAMIREZ</v>
          </cell>
          <cell r="L4014" t="str">
            <v>HERNANDEZ</v>
          </cell>
          <cell r="M4014">
            <v>7000</v>
          </cell>
          <cell r="N4014">
            <v>2.42</v>
          </cell>
          <cell r="O4014" t="str">
            <v>SEMANAL</v>
          </cell>
          <cell r="P4014">
            <v>40672</v>
          </cell>
        </row>
        <row r="4015">
          <cell r="B4015">
            <v>4154</v>
          </cell>
          <cell r="C4015"/>
          <cell r="D4015" t="str">
            <v>B</v>
          </cell>
          <cell r="E4015" t="str">
            <v>LIQUIDADO</v>
          </cell>
          <cell r="F4015"/>
          <cell r="G4015" t="str">
            <v>PERSONAL</v>
          </cell>
          <cell r="H4015" t="str">
            <v>Angelica Tabares Lopez</v>
          </cell>
          <cell r="I4015"/>
          <cell r="J4015" t="str">
            <v>REYES</v>
          </cell>
          <cell r="K4015" t="str">
            <v>CRUZ</v>
          </cell>
          <cell r="L4015" t="str">
            <v>RIVERA</v>
          </cell>
          <cell r="M4015">
            <v>10000</v>
          </cell>
          <cell r="N4015">
            <v>2.17</v>
          </cell>
          <cell r="O4015" t="str">
            <v>SEMANAL</v>
          </cell>
          <cell r="P4015">
            <v>40672</v>
          </cell>
        </row>
        <row r="4016">
          <cell r="B4016">
            <v>4155</v>
          </cell>
          <cell r="C4016"/>
          <cell r="D4016" t="str">
            <v>D</v>
          </cell>
          <cell r="E4016" t="str">
            <v>LIQUIDADO</v>
          </cell>
          <cell r="F4016"/>
          <cell r="G4016" t="str">
            <v>PERSONAL</v>
          </cell>
          <cell r="H4016" t="str">
            <v>Angelica Tabares Lopez</v>
          </cell>
          <cell r="I4016"/>
          <cell r="J4016" t="str">
            <v>MARIA ELENA</v>
          </cell>
          <cell r="K4016" t="str">
            <v>ELIAS</v>
          </cell>
          <cell r="L4016" t="str">
            <v>OSORNIO</v>
          </cell>
          <cell r="M4016">
            <v>10000</v>
          </cell>
          <cell r="N4016">
            <v>2.17</v>
          </cell>
          <cell r="O4016" t="str">
            <v>SEMANAL</v>
          </cell>
          <cell r="P4016">
            <v>40672</v>
          </cell>
        </row>
        <row r="4017">
          <cell r="B4017">
            <v>4156</v>
          </cell>
          <cell r="C4017"/>
          <cell r="D4017" t="str">
            <v>B</v>
          </cell>
          <cell r="E4017" t="str">
            <v>LIQUIDADO</v>
          </cell>
          <cell r="F4017"/>
          <cell r="G4017" t="str">
            <v>PERSONAL</v>
          </cell>
          <cell r="H4017" t="str">
            <v>Angelica Tabares Lopez</v>
          </cell>
          <cell r="I4017"/>
          <cell r="J4017" t="str">
            <v>AMADO</v>
          </cell>
          <cell r="K4017" t="str">
            <v>PEREZ</v>
          </cell>
          <cell r="L4017"/>
          <cell r="M4017">
            <v>3000</v>
          </cell>
          <cell r="N4017">
            <v>2.08</v>
          </cell>
          <cell r="O4017" t="str">
            <v>SEMANAL</v>
          </cell>
          <cell r="P4017">
            <v>40672</v>
          </cell>
        </row>
        <row r="4018">
          <cell r="B4018">
            <v>4157</v>
          </cell>
          <cell r="C4018"/>
          <cell r="D4018" t="str">
            <v>C</v>
          </cell>
          <cell r="E4018" t="str">
            <v>LIQUIDADO</v>
          </cell>
          <cell r="F4018"/>
          <cell r="G4018" t="str">
            <v>PERSONAL</v>
          </cell>
          <cell r="H4018" t="str">
            <v>Angelica Tabares Lopez</v>
          </cell>
          <cell r="I4018"/>
          <cell r="J4018" t="str">
            <v>EVODIO</v>
          </cell>
          <cell r="K4018" t="str">
            <v>ESCOBEDO</v>
          </cell>
          <cell r="L4018" t="str">
            <v>JUAREZ</v>
          </cell>
          <cell r="M4018">
            <v>3000</v>
          </cell>
          <cell r="N4018">
            <v>5.16</v>
          </cell>
          <cell r="O4018" t="str">
            <v>CATORCENAL</v>
          </cell>
          <cell r="P4018">
            <v>40672</v>
          </cell>
        </row>
        <row r="4019">
          <cell r="B4019">
            <v>4158</v>
          </cell>
          <cell r="C4019"/>
          <cell r="D4019" t="str">
            <v>A</v>
          </cell>
          <cell r="E4019" t="str">
            <v>LIQUIDADO</v>
          </cell>
          <cell r="F4019"/>
          <cell r="G4019" t="str">
            <v>PERSONAL</v>
          </cell>
          <cell r="H4019" t="str">
            <v>Monica Flores Mendoza (colima)</v>
          </cell>
          <cell r="I4019"/>
          <cell r="J4019" t="str">
            <v>ALICIA</v>
          </cell>
          <cell r="K4019" t="str">
            <v>GARCIA</v>
          </cell>
          <cell r="L4019" t="str">
            <v>ESPARZA</v>
          </cell>
          <cell r="M4019">
            <v>3000</v>
          </cell>
          <cell r="N4019">
            <v>2.75</v>
          </cell>
          <cell r="O4019" t="str">
            <v>SEMANAL</v>
          </cell>
          <cell r="P4019">
            <v>40672</v>
          </cell>
        </row>
        <row r="4020">
          <cell r="B4020">
            <v>4159</v>
          </cell>
          <cell r="C4020"/>
          <cell r="D4020" t="str">
            <v>A</v>
          </cell>
          <cell r="E4020" t="str">
            <v>LIQUIDADO</v>
          </cell>
          <cell r="F4020"/>
          <cell r="G4020" t="str">
            <v>PERSONAL</v>
          </cell>
          <cell r="H4020" t="str">
            <v>Monica Flores Mendoza (colima)</v>
          </cell>
          <cell r="I4020"/>
          <cell r="J4020" t="str">
            <v>MARIA TRINIDAD</v>
          </cell>
          <cell r="K4020" t="str">
            <v>DIAZ</v>
          </cell>
          <cell r="L4020"/>
          <cell r="M4020">
            <v>8000</v>
          </cell>
          <cell r="N4020">
            <v>2.39</v>
          </cell>
          <cell r="O4020" t="str">
            <v>SEMANAL</v>
          </cell>
          <cell r="P4020">
            <v>40672</v>
          </cell>
        </row>
        <row r="4021">
          <cell r="B4021">
            <v>4160</v>
          </cell>
          <cell r="C4021"/>
          <cell r="D4021" t="str">
            <v>A</v>
          </cell>
          <cell r="E4021" t="str">
            <v>LIQUIDADO</v>
          </cell>
          <cell r="F4021"/>
          <cell r="G4021" t="str">
            <v>SOLIDARIO</v>
          </cell>
          <cell r="H4021" t="str">
            <v>Monica Flores Mendoza (colima)</v>
          </cell>
          <cell r="I4021"/>
          <cell r="J4021" t="str">
            <v>CONCHITAS</v>
          </cell>
          <cell r="K4021"/>
          <cell r="L4021"/>
          <cell r="M4021">
            <v>8000</v>
          </cell>
          <cell r="N4021">
            <v>5.04</v>
          </cell>
          <cell r="O4021" t="str">
            <v>CATORCENAL</v>
          </cell>
          <cell r="P4021">
            <v>40672</v>
          </cell>
        </row>
        <row r="4022">
          <cell r="B4022">
            <v>4161</v>
          </cell>
          <cell r="C4022"/>
          <cell r="D4022" t="str">
            <v>D</v>
          </cell>
          <cell r="E4022" t="str">
            <v>INCOBRABLE</v>
          </cell>
          <cell r="F4022"/>
          <cell r="G4022" t="str">
            <v>PERSONAL</v>
          </cell>
          <cell r="H4022" t="str">
            <v>Josefina Ochoa</v>
          </cell>
          <cell r="I4022"/>
          <cell r="J4022" t="str">
            <v>CELIA ADRIANA</v>
          </cell>
          <cell r="K4022" t="str">
            <v>CRUZ</v>
          </cell>
          <cell r="L4022" t="str">
            <v>ESTRADA</v>
          </cell>
          <cell r="M4022">
            <v>8000</v>
          </cell>
          <cell r="N4022">
            <v>2.2799999999999998</v>
          </cell>
          <cell r="O4022" t="str">
            <v>SEMANAL</v>
          </cell>
          <cell r="P4022">
            <v>40674</v>
          </cell>
        </row>
        <row r="4023">
          <cell r="B4023">
            <v>4162</v>
          </cell>
          <cell r="C4023"/>
          <cell r="D4023" t="str">
            <v>A</v>
          </cell>
          <cell r="E4023" t="str">
            <v>LIQUIDADO</v>
          </cell>
          <cell r="F4023"/>
          <cell r="G4023" t="str">
            <v>PERSONAL</v>
          </cell>
          <cell r="H4023" t="str">
            <v>Josefina Ochoa</v>
          </cell>
          <cell r="I4023"/>
          <cell r="J4023" t="str">
            <v>JOSE MARTIN</v>
          </cell>
          <cell r="K4023" t="str">
            <v>CAPISTRAN</v>
          </cell>
          <cell r="L4023" t="str">
            <v>MARTINEZ</v>
          </cell>
          <cell r="M4023">
            <v>25000</v>
          </cell>
          <cell r="N4023">
            <v>1.85</v>
          </cell>
          <cell r="O4023" t="str">
            <v>QUINCENAL</v>
          </cell>
          <cell r="P4023">
            <v>40674</v>
          </cell>
        </row>
        <row r="4024">
          <cell r="B4024">
            <v>4163</v>
          </cell>
          <cell r="C4024"/>
          <cell r="D4024" t="str">
            <v>D</v>
          </cell>
          <cell r="E4024" t="str">
            <v>LIQUIDADO</v>
          </cell>
          <cell r="F4024"/>
          <cell r="G4024" t="str">
            <v>PERSONAL</v>
          </cell>
          <cell r="H4024" t="str">
            <v>Josefina Ochoa</v>
          </cell>
          <cell r="I4024"/>
          <cell r="J4024" t="str">
            <v>CARMEN HERMINIA</v>
          </cell>
          <cell r="K4024" t="str">
            <v>PALACIOS</v>
          </cell>
          <cell r="L4024" t="str">
            <v>BAGNARELL</v>
          </cell>
          <cell r="M4024">
            <v>10000</v>
          </cell>
          <cell r="N4024">
            <v>4.6500000000000004</v>
          </cell>
          <cell r="O4024" t="str">
            <v>QUINCENAL</v>
          </cell>
          <cell r="P4024">
            <v>40674</v>
          </cell>
        </row>
        <row r="4025">
          <cell r="B4025">
            <v>4164</v>
          </cell>
          <cell r="C4025"/>
          <cell r="D4025" t="str">
            <v>D</v>
          </cell>
          <cell r="E4025" t="str">
            <v>LIQUIDADO</v>
          </cell>
          <cell r="F4025"/>
          <cell r="G4025" t="str">
            <v>PERSONAL</v>
          </cell>
          <cell r="H4025" t="str">
            <v>Josefina Ochoa</v>
          </cell>
          <cell r="I4025"/>
          <cell r="J4025" t="str">
            <v>MARIBEL</v>
          </cell>
          <cell r="K4025" t="str">
            <v>VAZQUEZ</v>
          </cell>
          <cell r="L4025" t="str">
            <v>JUAREZ</v>
          </cell>
          <cell r="M4025">
            <v>12000</v>
          </cell>
          <cell r="N4025">
            <v>4.67</v>
          </cell>
          <cell r="O4025" t="str">
            <v>QUINCENAL</v>
          </cell>
          <cell r="P4025">
            <v>40674</v>
          </cell>
        </row>
        <row r="4026">
          <cell r="B4026">
            <v>4165</v>
          </cell>
          <cell r="C4026"/>
          <cell r="D4026" t="str">
            <v>D</v>
          </cell>
          <cell r="E4026" t="str">
            <v>LIQUIDADO</v>
          </cell>
          <cell r="F4026"/>
          <cell r="G4026" t="str">
            <v>PERSONAL</v>
          </cell>
          <cell r="H4026" t="str">
            <v>Angelica Tabares Lopez</v>
          </cell>
          <cell r="I4026"/>
          <cell r="J4026" t="str">
            <v>GLORIA</v>
          </cell>
          <cell r="K4026" t="str">
            <v>JUAREZ</v>
          </cell>
          <cell r="L4026"/>
          <cell r="M4026">
            <v>3000</v>
          </cell>
          <cell r="N4026">
            <v>5.56</v>
          </cell>
          <cell r="O4026" t="str">
            <v>QUINCENAL</v>
          </cell>
          <cell r="P4026">
            <v>40674</v>
          </cell>
        </row>
        <row r="4027">
          <cell r="B4027">
            <v>4166</v>
          </cell>
          <cell r="C4027"/>
          <cell r="D4027" t="str">
            <v>C</v>
          </cell>
          <cell r="E4027" t="str">
            <v>LIQUIDADO</v>
          </cell>
          <cell r="F4027"/>
          <cell r="G4027" t="str">
            <v>PERSONAL</v>
          </cell>
          <cell r="H4027" t="str">
            <v>Angelica Tabares Lopez</v>
          </cell>
          <cell r="I4027"/>
          <cell r="J4027" t="str">
            <v>MARIA MAGDALENA</v>
          </cell>
          <cell r="K4027" t="str">
            <v>ALVAREZ</v>
          </cell>
          <cell r="L4027"/>
          <cell r="M4027">
            <v>5000</v>
          </cell>
          <cell r="N4027">
            <v>2.52</v>
          </cell>
          <cell r="O4027" t="str">
            <v>SEMANAL</v>
          </cell>
          <cell r="P4027">
            <v>40674</v>
          </cell>
        </row>
        <row r="4028">
          <cell r="B4028">
            <v>4167</v>
          </cell>
          <cell r="C4028"/>
          <cell r="D4028" t="str">
            <v>D</v>
          </cell>
          <cell r="E4028" t="str">
            <v>LIQUIDADO</v>
          </cell>
          <cell r="F4028"/>
          <cell r="G4028" t="str">
            <v>SOLIDARIO</v>
          </cell>
          <cell r="H4028" t="str">
            <v>Angelica Tabares Lopez</v>
          </cell>
          <cell r="I4028"/>
          <cell r="J4028" t="str">
            <v>HORMIGAS</v>
          </cell>
          <cell r="K4028"/>
          <cell r="L4028"/>
          <cell r="M4028">
            <v>10000</v>
          </cell>
          <cell r="N4028">
            <v>4.97</v>
          </cell>
          <cell r="O4028" t="str">
            <v>CATORCENAL</v>
          </cell>
          <cell r="P4028">
            <v>40674</v>
          </cell>
        </row>
        <row r="4029">
          <cell r="B4029">
            <v>4168</v>
          </cell>
          <cell r="C4029"/>
          <cell r="D4029" t="str">
            <v>D</v>
          </cell>
          <cell r="E4029" t="str">
            <v>LIQUIDADO</v>
          </cell>
          <cell r="F4029"/>
          <cell r="G4029" t="str">
            <v>PERSONAL</v>
          </cell>
          <cell r="H4029" t="str">
            <v>Josefina Ochoa</v>
          </cell>
          <cell r="I4029"/>
          <cell r="J4029" t="str">
            <v>LUCERO BELEM</v>
          </cell>
          <cell r="K4029" t="str">
            <v>ZULETA</v>
          </cell>
          <cell r="L4029" t="str">
            <v>VARELA</v>
          </cell>
          <cell r="M4029">
            <v>18000</v>
          </cell>
          <cell r="N4029">
            <v>2.06</v>
          </cell>
          <cell r="O4029" t="str">
            <v>SEMANAL</v>
          </cell>
          <cell r="P4029">
            <v>40674</v>
          </cell>
        </row>
        <row r="4030">
          <cell r="B4030">
            <v>4169</v>
          </cell>
          <cell r="C4030"/>
          <cell r="D4030" t="str">
            <v>B</v>
          </cell>
          <cell r="E4030" t="str">
            <v>LIQUIDADO</v>
          </cell>
          <cell r="F4030"/>
          <cell r="G4030" t="str">
            <v>PERSONAL</v>
          </cell>
          <cell r="H4030" t="str">
            <v>Marcela Lopez Munoz</v>
          </cell>
          <cell r="I4030"/>
          <cell r="J4030" t="str">
            <v>ARACELI</v>
          </cell>
          <cell r="K4030" t="str">
            <v>ORTEGA</v>
          </cell>
          <cell r="L4030" t="str">
            <v>RUIZ</v>
          </cell>
          <cell r="M4030">
            <v>6000</v>
          </cell>
          <cell r="N4030">
            <v>2.2599999999999998</v>
          </cell>
          <cell r="O4030" t="str">
            <v>SEMANAL</v>
          </cell>
          <cell r="P4030">
            <v>40674</v>
          </cell>
        </row>
        <row r="4031">
          <cell r="B4031">
            <v>4170</v>
          </cell>
          <cell r="C4031"/>
          <cell r="D4031" t="str">
            <v>D</v>
          </cell>
          <cell r="E4031" t="str">
            <v>LIQUIDADO</v>
          </cell>
          <cell r="F4031"/>
          <cell r="G4031" t="str">
            <v>PERSONAL</v>
          </cell>
          <cell r="H4031" t="str">
            <v>Josefina Ochoa</v>
          </cell>
          <cell r="I4031"/>
          <cell r="J4031" t="str">
            <v>MARIA ISABEL</v>
          </cell>
          <cell r="K4031" t="str">
            <v>LOPEZ</v>
          </cell>
          <cell r="L4031" t="str">
            <v>FLORES</v>
          </cell>
          <cell r="M4031">
            <v>11000</v>
          </cell>
          <cell r="N4031">
            <v>4.42</v>
          </cell>
          <cell r="O4031" t="str">
            <v>QUINCENAL</v>
          </cell>
          <cell r="P4031">
            <v>40674</v>
          </cell>
        </row>
        <row r="4032">
          <cell r="B4032">
            <v>4171</v>
          </cell>
          <cell r="C4032"/>
          <cell r="D4032" t="str">
            <v>D</v>
          </cell>
          <cell r="E4032" t="str">
            <v>LIQUIDADO</v>
          </cell>
          <cell r="F4032"/>
          <cell r="G4032" t="str">
            <v>PERSONAL</v>
          </cell>
          <cell r="H4032" t="str">
            <v>Marcela Lopez Munoz</v>
          </cell>
          <cell r="I4032"/>
          <cell r="J4032" t="str">
            <v>ROCIO</v>
          </cell>
          <cell r="K4032" t="str">
            <v>PEREZ</v>
          </cell>
          <cell r="L4032" t="str">
            <v>REYES</v>
          </cell>
          <cell r="M4032">
            <v>10000</v>
          </cell>
          <cell r="N4032">
            <v>2.17</v>
          </cell>
          <cell r="O4032" t="str">
            <v>SEMANAL</v>
          </cell>
          <cell r="P4032">
            <v>40674</v>
          </cell>
        </row>
        <row r="4033">
          <cell r="B4033">
            <v>4172</v>
          </cell>
          <cell r="C4033"/>
          <cell r="D4033" t="str">
            <v>D</v>
          </cell>
          <cell r="E4033" t="str">
            <v>LIQUIDADO</v>
          </cell>
          <cell r="F4033"/>
          <cell r="G4033" t="str">
            <v>PERSONAL</v>
          </cell>
          <cell r="H4033" t="str">
            <v>Angelica Tabares Lopez</v>
          </cell>
          <cell r="I4033"/>
          <cell r="J4033" t="str">
            <v>JEAN PAUL</v>
          </cell>
          <cell r="K4033" t="str">
            <v>RONCES</v>
          </cell>
          <cell r="L4033" t="str">
            <v>RAMIREZ</v>
          </cell>
          <cell r="M4033">
            <v>5000</v>
          </cell>
          <cell r="N4033">
            <v>2.4900000000000002</v>
          </cell>
          <cell r="O4033" t="str">
            <v>SEMANAL</v>
          </cell>
          <cell r="P4033">
            <v>40675</v>
          </cell>
        </row>
        <row r="4034">
          <cell r="B4034">
            <v>4173</v>
          </cell>
          <cell r="C4034"/>
          <cell r="D4034" t="str">
            <v>D</v>
          </cell>
          <cell r="E4034" t="str">
            <v>LIQUIDADO</v>
          </cell>
          <cell r="F4034"/>
          <cell r="G4034" t="str">
            <v>SOLIDARIO</v>
          </cell>
          <cell r="H4034" t="str">
            <v>Angelica Tabares Lopez</v>
          </cell>
          <cell r="I4034"/>
          <cell r="J4034" t="str">
            <v>TRIUNFO</v>
          </cell>
          <cell r="K4034"/>
          <cell r="L4034"/>
          <cell r="M4034">
            <v>7000</v>
          </cell>
          <cell r="N4034">
            <v>5.07</v>
          </cell>
          <cell r="O4034" t="str">
            <v>CATORCENAL</v>
          </cell>
          <cell r="P4034">
            <v>40675</v>
          </cell>
        </row>
        <row r="4035">
          <cell r="B4035">
            <v>4174</v>
          </cell>
          <cell r="C4035"/>
          <cell r="D4035" t="str">
            <v>D</v>
          </cell>
          <cell r="E4035" t="str">
            <v>LIQUIDADO</v>
          </cell>
          <cell r="F4035"/>
          <cell r="G4035" t="str">
            <v>PERSONAL</v>
          </cell>
          <cell r="H4035" t="str">
            <v>Angelica Tabares Lopez</v>
          </cell>
          <cell r="I4035"/>
          <cell r="J4035" t="str">
            <v>MARIA ELENA</v>
          </cell>
          <cell r="K4035" t="str">
            <v>ORTIZ</v>
          </cell>
          <cell r="L4035" t="str">
            <v>RODRIGUEZ</v>
          </cell>
          <cell r="M4035">
            <v>14000</v>
          </cell>
          <cell r="N4035">
            <v>2.08</v>
          </cell>
          <cell r="O4035" t="str">
            <v>CATORCENAL</v>
          </cell>
          <cell r="P4035">
            <v>40675</v>
          </cell>
        </row>
        <row r="4036">
          <cell r="B4036">
            <v>4175</v>
          </cell>
          <cell r="C4036"/>
          <cell r="D4036" t="str">
            <v>D</v>
          </cell>
          <cell r="E4036" t="str">
            <v>LIQUIDADO</v>
          </cell>
          <cell r="F4036"/>
          <cell r="G4036" t="str">
            <v>PERSONAL</v>
          </cell>
          <cell r="H4036" t="str">
            <v>Marcela Lopez Munoz</v>
          </cell>
          <cell r="I4036"/>
          <cell r="J4036" t="str">
            <v>BERTHA PATRICIA</v>
          </cell>
          <cell r="K4036" t="str">
            <v>RAMOS</v>
          </cell>
          <cell r="L4036" t="str">
            <v>LOPEZ</v>
          </cell>
          <cell r="M4036">
            <v>25000</v>
          </cell>
          <cell r="N4036">
            <v>1.8</v>
          </cell>
          <cell r="O4036" t="str">
            <v>SEMANAL</v>
          </cell>
          <cell r="P4036">
            <v>40675</v>
          </cell>
        </row>
        <row r="4037">
          <cell r="B4037">
            <v>4176</v>
          </cell>
          <cell r="C4037"/>
          <cell r="D4037" t="str">
            <v>B</v>
          </cell>
          <cell r="E4037" t="str">
            <v>LIQUIDADO</v>
          </cell>
          <cell r="F4037"/>
          <cell r="G4037" t="str">
            <v>PERSONAL</v>
          </cell>
          <cell r="H4037" t="str">
            <v>Marcela Lopez Munoz</v>
          </cell>
          <cell r="I4037"/>
          <cell r="J4037" t="str">
            <v>REYNA</v>
          </cell>
          <cell r="K4037" t="str">
            <v>MARTINEZ</v>
          </cell>
          <cell r="L4037" t="str">
            <v>SOTO</v>
          </cell>
          <cell r="M4037">
            <v>7000</v>
          </cell>
          <cell r="N4037">
            <v>2.41</v>
          </cell>
          <cell r="O4037" t="str">
            <v>SEMANAL</v>
          </cell>
          <cell r="P4037">
            <v>40675</v>
          </cell>
        </row>
        <row r="4038">
          <cell r="B4038">
            <v>4177</v>
          </cell>
          <cell r="C4038"/>
          <cell r="D4038" t="str">
            <v>C</v>
          </cell>
          <cell r="E4038" t="str">
            <v>LIQUIDADO</v>
          </cell>
          <cell r="F4038"/>
          <cell r="G4038" t="str">
            <v>SOLIDARIO</v>
          </cell>
          <cell r="H4038" t="str">
            <v>Marcela Lopez Munoz</v>
          </cell>
          <cell r="I4038"/>
          <cell r="J4038" t="str">
            <v>ALFREDO DEL MAZO</v>
          </cell>
          <cell r="K4038"/>
          <cell r="L4038"/>
          <cell r="M4038">
            <v>11000</v>
          </cell>
          <cell r="N4038">
            <v>4.95</v>
          </cell>
          <cell r="O4038" t="str">
            <v>CATORCENAL</v>
          </cell>
          <cell r="P4038">
            <v>40675</v>
          </cell>
        </row>
        <row r="4039">
          <cell r="B4039">
            <v>4178</v>
          </cell>
          <cell r="C4039"/>
          <cell r="D4039" t="str">
            <v>D</v>
          </cell>
          <cell r="E4039" t="str">
            <v>COBRANZA EXTERNA</v>
          </cell>
          <cell r="F4039"/>
          <cell r="G4039" t="str">
            <v>PERSONAL</v>
          </cell>
          <cell r="H4039" t="str">
            <v>Josefina Ochoa</v>
          </cell>
          <cell r="I4039"/>
          <cell r="J4039" t="str">
            <v>MARIA DEL ROCIO</v>
          </cell>
          <cell r="K4039" t="str">
            <v>HERNANDEZ</v>
          </cell>
          <cell r="L4039" t="str">
            <v>CENTENO</v>
          </cell>
          <cell r="M4039">
            <v>3000</v>
          </cell>
          <cell r="N4039">
            <v>2.75</v>
          </cell>
          <cell r="O4039" t="str">
            <v>SEMANAL</v>
          </cell>
          <cell r="P4039">
            <v>40675</v>
          </cell>
        </row>
        <row r="4040">
          <cell r="B4040">
            <v>4179</v>
          </cell>
          <cell r="C4040"/>
          <cell r="D4040" t="str">
            <v>D</v>
          </cell>
          <cell r="E4040" t="str">
            <v>LIQUIDADO</v>
          </cell>
          <cell r="F4040"/>
          <cell r="G4040" t="str">
            <v>PERSONAL</v>
          </cell>
          <cell r="H4040" t="str">
            <v>Josefina Ochoa</v>
          </cell>
          <cell r="I4040"/>
          <cell r="J4040" t="str">
            <v>MARIA GUADALUPE</v>
          </cell>
          <cell r="K4040" t="str">
            <v>TORRES</v>
          </cell>
          <cell r="L4040" t="str">
            <v>OLVERA</v>
          </cell>
          <cell r="M4040">
            <v>3000</v>
          </cell>
          <cell r="N4040">
            <v>2.75</v>
          </cell>
          <cell r="O4040" t="str">
            <v>SEMANAL</v>
          </cell>
          <cell r="P4040">
            <v>40675</v>
          </cell>
        </row>
        <row r="4041">
          <cell r="B4041">
            <v>4180</v>
          </cell>
          <cell r="C4041"/>
          <cell r="D4041" t="str">
            <v>D</v>
          </cell>
          <cell r="E4041" t="str">
            <v>LIQUIDADO</v>
          </cell>
          <cell r="F4041"/>
          <cell r="G4041" t="str">
            <v>PERSONAL</v>
          </cell>
          <cell r="H4041" t="str">
            <v>Josefina Ochoa</v>
          </cell>
          <cell r="I4041"/>
          <cell r="J4041" t="str">
            <v>MOISES</v>
          </cell>
          <cell r="K4041" t="str">
            <v>CANCHOLA</v>
          </cell>
          <cell r="L4041" t="str">
            <v>VELAZCO</v>
          </cell>
          <cell r="M4041">
            <v>10000</v>
          </cell>
          <cell r="N4041">
            <v>2.35</v>
          </cell>
          <cell r="O4041" t="str">
            <v>SEMANAL</v>
          </cell>
          <cell r="P4041">
            <v>40675</v>
          </cell>
        </row>
        <row r="4042">
          <cell r="B4042">
            <v>4181</v>
          </cell>
          <cell r="C4042"/>
          <cell r="D4042" t="str">
            <v>D</v>
          </cell>
          <cell r="E4042" t="str">
            <v>LIQUIDADO</v>
          </cell>
          <cell r="F4042"/>
          <cell r="G4042" t="str">
            <v>PERSONAL</v>
          </cell>
          <cell r="H4042" t="str">
            <v>Marcela Lopez Munoz</v>
          </cell>
          <cell r="I4042"/>
          <cell r="J4042" t="str">
            <v>MARCO ANTONIO</v>
          </cell>
          <cell r="K4042" t="str">
            <v>SANCHEZ</v>
          </cell>
          <cell r="L4042" t="str">
            <v>LOPEZ</v>
          </cell>
          <cell r="M4042">
            <v>12000</v>
          </cell>
          <cell r="N4042">
            <v>2.09</v>
          </cell>
          <cell r="O4042" t="str">
            <v>SEMANAL</v>
          </cell>
          <cell r="P4042">
            <v>40675</v>
          </cell>
        </row>
        <row r="4043">
          <cell r="B4043">
            <v>4182</v>
          </cell>
          <cell r="C4043"/>
          <cell r="D4043" t="str">
            <v>A</v>
          </cell>
          <cell r="E4043" t="str">
            <v>LIQUIDADO</v>
          </cell>
          <cell r="F4043"/>
          <cell r="G4043" t="str">
            <v>PERSONAL</v>
          </cell>
          <cell r="H4043" t="str">
            <v>Angelica Tabares Lopez</v>
          </cell>
          <cell r="I4043"/>
          <cell r="J4043" t="str">
            <v>BRUNO</v>
          </cell>
          <cell r="K4043" t="str">
            <v>GUDINO</v>
          </cell>
          <cell r="L4043" t="str">
            <v>SORIA</v>
          </cell>
          <cell r="M4043">
            <v>3000</v>
          </cell>
          <cell r="N4043">
            <v>2.75</v>
          </cell>
          <cell r="O4043" t="str">
            <v>SEMANAL</v>
          </cell>
          <cell r="P4043">
            <v>40675</v>
          </cell>
        </row>
        <row r="4044">
          <cell r="B4044">
            <v>4183</v>
          </cell>
          <cell r="C4044"/>
          <cell r="D4044" t="str">
            <v>D</v>
          </cell>
          <cell r="E4044" t="str">
            <v>LIQUIDADO</v>
          </cell>
          <cell r="F4044"/>
          <cell r="G4044" t="str">
            <v>PERSONAL</v>
          </cell>
          <cell r="H4044" t="str">
            <v>Victoria Garcia Mejia</v>
          </cell>
          <cell r="I4044"/>
          <cell r="J4044" t="str">
            <v>MARTIN RAFAEL</v>
          </cell>
          <cell r="K4044" t="str">
            <v>BARBOSA</v>
          </cell>
          <cell r="L4044" t="str">
            <v>MARTINEZ</v>
          </cell>
          <cell r="M4044">
            <v>16000</v>
          </cell>
          <cell r="N4044">
            <v>2.08</v>
          </cell>
          <cell r="O4044" t="str">
            <v>SEMANAL</v>
          </cell>
          <cell r="P4044">
            <v>40676</v>
          </cell>
        </row>
        <row r="4045">
          <cell r="B4045">
            <v>4184</v>
          </cell>
          <cell r="C4045"/>
          <cell r="D4045" t="str">
            <v>D</v>
          </cell>
          <cell r="E4045" t="str">
            <v>COBRANZA EXTERNA</v>
          </cell>
          <cell r="F4045"/>
          <cell r="G4045" t="str">
            <v>SOLIDARIO</v>
          </cell>
          <cell r="H4045" t="str">
            <v>Victoria Garcia Mejia</v>
          </cell>
          <cell r="I4045"/>
          <cell r="J4045" t="str">
            <v>LOS PUNTUALES</v>
          </cell>
          <cell r="K4045"/>
          <cell r="L4045"/>
          <cell r="M4045">
            <v>6500</v>
          </cell>
          <cell r="N4045">
            <v>5.1100000000000003</v>
          </cell>
          <cell r="O4045" t="str">
            <v>CATORCENAL</v>
          </cell>
          <cell r="P4045">
            <v>40676</v>
          </cell>
        </row>
        <row r="4046">
          <cell r="B4046">
            <v>4185</v>
          </cell>
          <cell r="C4046"/>
          <cell r="D4046" t="str">
            <v>D</v>
          </cell>
          <cell r="E4046" t="str">
            <v>LIQUIDADO</v>
          </cell>
          <cell r="F4046"/>
          <cell r="G4046" t="str">
            <v>PERSONAL</v>
          </cell>
          <cell r="H4046" t="str">
            <v>Marcela Lopez Munoz</v>
          </cell>
          <cell r="I4046"/>
          <cell r="J4046" t="str">
            <v>SOFIO</v>
          </cell>
          <cell r="K4046" t="str">
            <v>ARMENDARIZ</v>
          </cell>
          <cell r="L4046" t="str">
            <v>ROJAS</v>
          </cell>
          <cell r="M4046">
            <v>3000</v>
          </cell>
          <cell r="N4046">
            <v>2.75</v>
          </cell>
          <cell r="O4046" t="str">
            <v>SEMANAL</v>
          </cell>
          <cell r="P4046">
            <v>40679</v>
          </cell>
        </row>
        <row r="4047">
          <cell r="B4047">
            <v>4187</v>
          </cell>
          <cell r="C4047"/>
          <cell r="D4047" t="str">
            <v>D</v>
          </cell>
          <cell r="E4047" t="str">
            <v>LIQUIDADO</v>
          </cell>
          <cell r="F4047"/>
          <cell r="G4047" t="str">
            <v>PERSONAL</v>
          </cell>
          <cell r="H4047" t="str">
            <v>Marcela Lopez Munoz</v>
          </cell>
          <cell r="I4047"/>
          <cell r="J4047" t="str">
            <v>Rogerio</v>
          </cell>
          <cell r="K4047" t="str">
            <v>Perez</v>
          </cell>
          <cell r="L4047" t="str">
            <v>Lopez</v>
          </cell>
          <cell r="M4047">
            <v>14000</v>
          </cell>
          <cell r="N4047">
            <v>3.92</v>
          </cell>
          <cell r="O4047" t="str">
            <v>QUINCENAL</v>
          </cell>
          <cell r="P4047">
            <v>40679</v>
          </cell>
        </row>
        <row r="4048">
          <cell r="B4048">
            <v>4188</v>
          </cell>
          <cell r="C4048"/>
          <cell r="D4048" t="str">
            <v>D</v>
          </cell>
          <cell r="E4048" t="str">
            <v>LIQUIDADO</v>
          </cell>
          <cell r="F4048"/>
          <cell r="G4048" t="str">
            <v>PERSONAL</v>
          </cell>
          <cell r="H4048" t="str">
            <v>Marcela Lopez Munoz</v>
          </cell>
          <cell r="I4048"/>
          <cell r="J4048" t="str">
            <v>ENRIQUE</v>
          </cell>
          <cell r="K4048" t="str">
            <v>JIMENEZ</v>
          </cell>
          <cell r="L4048" t="str">
            <v>CASTANEDA</v>
          </cell>
          <cell r="M4048">
            <v>7000</v>
          </cell>
          <cell r="N4048">
            <v>2.25</v>
          </cell>
          <cell r="O4048" t="str">
            <v>SEMANAL</v>
          </cell>
          <cell r="P4048">
            <v>40679</v>
          </cell>
        </row>
        <row r="4049">
          <cell r="B4049">
            <v>4189</v>
          </cell>
          <cell r="C4049"/>
          <cell r="D4049" t="str">
            <v>B</v>
          </cell>
          <cell r="E4049" t="str">
            <v>LIQUIDADO</v>
          </cell>
          <cell r="F4049"/>
          <cell r="G4049" t="str">
            <v>PERSONAL</v>
          </cell>
          <cell r="H4049" t="str">
            <v>Angelica Tabares Lopez</v>
          </cell>
          <cell r="I4049"/>
          <cell r="J4049" t="str">
            <v>ANA MARIA</v>
          </cell>
          <cell r="K4049" t="str">
            <v>CASAS</v>
          </cell>
          <cell r="L4049" t="str">
            <v>LOPEZ</v>
          </cell>
          <cell r="M4049">
            <v>8000</v>
          </cell>
          <cell r="N4049">
            <v>2.21</v>
          </cell>
          <cell r="O4049" t="str">
            <v>SEMANAL</v>
          </cell>
          <cell r="P4049">
            <v>40679</v>
          </cell>
        </row>
        <row r="4050">
          <cell r="B4050">
            <v>4190</v>
          </cell>
          <cell r="C4050"/>
          <cell r="D4050" t="str">
            <v>C</v>
          </cell>
          <cell r="E4050" t="str">
            <v>LIQUIDADO</v>
          </cell>
          <cell r="F4050"/>
          <cell r="G4050" t="str">
            <v>PERSONAL</v>
          </cell>
          <cell r="H4050" t="str">
            <v>Angelica Tabares Lopez</v>
          </cell>
          <cell r="I4050"/>
          <cell r="J4050" t="str">
            <v>Clara</v>
          </cell>
          <cell r="K4050" t="str">
            <v>Romero</v>
          </cell>
          <cell r="L4050" t="str">
            <v>Nava</v>
          </cell>
          <cell r="M4050">
            <v>10000</v>
          </cell>
          <cell r="N4050">
            <v>1.92</v>
          </cell>
          <cell r="O4050" t="str">
            <v>SEMANAL</v>
          </cell>
          <cell r="P4050">
            <v>40679</v>
          </cell>
        </row>
        <row r="4051">
          <cell r="B4051">
            <v>4191</v>
          </cell>
          <cell r="C4051"/>
          <cell r="D4051" t="str">
            <v>D</v>
          </cell>
          <cell r="E4051" t="str">
            <v>LIQUIDADO</v>
          </cell>
          <cell r="F4051"/>
          <cell r="G4051" t="str">
            <v>PERSONAL</v>
          </cell>
          <cell r="H4051" t="str">
            <v>Marcela Lopez Munoz</v>
          </cell>
          <cell r="I4051"/>
          <cell r="J4051" t="str">
            <v>EDEL ISAI</v>
          </cell>
          <cell r="K4051" t="str">
            <v>DE MATA</v>
          </cell>
          <cell r="L4051" t="str">
            <v>ACOSTA</v>
          </cell>
          <cell r="M4051">
            <v>7000</v>
          </cell>
          <cell r="N4051">
            <v>2.59</v>
          </cell>
          <cell r="O4051" t="str">
            <v>SEMANAL</v>
          </cell>
          <cell r="P4051">
            <v>40679</v>
          </cell>
        </row>
        <row r="4052">
          <cell r="B4052">
            <v>4192</v>
          </cell>
          <cell r="C4052"/>
          <cell r="D4052" t="str">
            <v>D</v>
          </cell>
          <cell r="E4052" t="str">
            <v>LIQUIDADO</v>
          </cell>
          <cell r="F4052"/>
          <cell r="G4052" t="str">
            <v>PERSONAL</v>
          </cell>
          <cell r="H4052" t="str">
            <v>Marcela Lopez Munoz</v>
          </cell>
          <cell r="I4052"/>
          <cell r="J4052" t="str">
            <v>FELIPE</v>
          </cell>
          <cell r="K4052" t="str">
            <v>DE JESUS</v>
          </cell>
          <cell r="L4052" t="str">
            <v>PEREZ</v>
          </cell>
          <cell r="M4052">
            <v>3000</v>
          </cell>
          <cell r="N4052">
            <v>2.72</v>
          </cell>
          <cell r="O4052" t="str">
            <v>SEMANAL</v>
          </cell>
          <cell r="P4052">
            <v>40679</v>
          </cell>
        </row>
        <row r="4053">
          <cell r="B4053">
            <v>4193</v>
          </cell>
          <cell r="C4053"/>
          <cell r="D4053" t="str">
            <v>B</v>
          </cell>
          <cell r="E4053" t="str">
            <v>LIQUIDADO</v>
          </cell>
          <cell r="F4053"/>
          <cell r="G4053" t="str">
            <v>PERSONAL</v>
          </cell>
          <cell r="H4053" t="str">
            <v>Josefina Ochoa</v>
          </cell>
          <cell r="I4053"/>
          <cell r="J4053" t="str">
            <v>MARIA GUADALUPE</v>
          </cell>
          <cell r="K4053" t="str">
            <v>VALENCIA</v>
          </cell>
          <cell r="L4053" t="str">
            <v>DE LA CRUZ</v>
          </cell>
          <cell r="M4053">
            <v>5000</v>
          </cell>
          <cell r="N4053">
            <v>2.35</v>
          </cell>
          <cell r="O4053" t="str">
            <v>SEMANAL</v>
          </cell>
          <cell r="P4053">
            <v>40679</v>
          </cell>
        </row>
        <row r="4054">
          <cell r="B4054">
            <v>4194</v>
          </cell>
          <cell r="C4054"/>
          <cell r="D4054" t="str">
            <v>A</v>
          </cell>
          <cell r="E4054" t="str">
            <v>LIQUIDADO</v>
          </cell>
          <cell r="F4054"/>
          <cell r="G4054" t="str">
            <v>PERSONAL</v>
          </cell>
          <cell r="H4054" t="str">
            <v>Josefina Ochoa</v>
          </cell>
          <cell r="I4054"/>
          <cell r="J4054" t="str">
            <v>MARIA DEL CARMEN</v>
          </cell>
          <cell r="K4054" t="str">
            <v>SALCEDO</v>
          </cell>
          <cell r="L4054" t="str">
            <v>MERCADO</v>
          </cell>
          <cell r="M4054">
            <v>19000</v>
          </cell>
          <cell r="N4054">
            <v>2</v>
          </cell>
          <cell r="O4054" t="str">
            <v>SEMANAL</v>
          </cell>
          <cell r="P4054">
            <v>40679</v>
          </cell>
        </row>
        <row r="4055">
          <cell r="B4055">
            <v>4195</v>
          </cell>
          <cell r="C4055"/>
          <cell r="D4055" t="str">
            <v>D</v>
          </cell>
          <cell r="E4055" t="str">
            <v>ACTIVO</v>
          </cell>
          <cell r="F4055"/>
          <cell r="G4055" t="str">
            <v>SOLIDARIO</v>
          </cell>
          <cell r="H4055" t="str">
            <v>Monica Flores Mendoza (colima)</v>
          </cell>
          <cell r="I4055"/>
          <cell r="J4055" t="str">
            <v>BRATZ</v>
          </cell>
          <cell r="K4055"/>
          <cell r="L4055"/>
          <cell r="M4055">
            <v>4000</v>
          </cell>
          <cell r="N4055">
            <v>5.38</v>
          </cell>
          <cell r="O4055" t="str">
            <v>CATORCENAL</v>
          </cell>
          <cell r="P4055">
            <v>40679</v>
          </cell>
        </row>
        <row r="4056">
          <cell r="B4056">
            <v>4196</v>
          </cell>
          <cell r="C4056"/>
          <cell r="D4056" t="str">
            <v>B</v>
          </cell>
          <cell r="E4056" t="str">
            <v>LIQUIDADO</v>
          </cell>
          <cell r="F4056"/>
          <cell r="G4056" t="str">
            <v>PERSONAL</v>
          </cell>
          <cell r="H4056" t="str">
            <v>Monica Flores Mendoza (colima)</v>
          </cell>
          <cell r="I4056"/>
          <cell r="J4056" t="str">
            <v>MA GUADALUPE</v>
          </cell>
          <cell r="K4056" t="str">
            <v>CARDENAS</v>
          </cell>
          <cell r="L4056" t="str">
            <v>GALLARDO</v>
          </cell>
          <cell r="M4056">
            <v>5000</v>
          </cell>
          <cell r="N4056">
            <v>2.25</v>
          </cell>
          <cell r="O4056" t="str">
            <v>SEMANAL</v>
          </cell>
          <cell r="P4056">
            <v>40679</v>
          </cell>
        </row>
        <row r="4057">
          <cell r="B4057">
            <v>4197</v>
          </cell>
          <cell r="C4057"/>
          <cell r="D4057" t="str">
            <v>B</v>
          </cell>
          <cell r="E4057" t="str">
            <v>LIQUIDADO</v>
          </cell>
          <cell r="F4057"/>
          <cell r="G4057" t="str">
            <v>PERSONAL</v>
          </cell>
          <cell r="H4057" t="str">
            <v>Angelica Tabares Lopez</v>
          </cell>
          <cell r="I4057"/>
          <cell r="J4057" t="str">
            <v>TEODORA GUILLERMINA</v>
          </cell>
          <cell r="K4057" t="str">
            <v>MENDOZA</v>
          </cell>
          <cell r="L4057" t="str">
            <v>HERNANDEZ</v>
          </cell>
          <cell r="M4057">
            <v>3000</v>
          </cell>
          <cell r="N4057">
            <v>2.75</v>
          </cell>
          <cell r="O4057" t="str">
            <v>SEMANAL</v>
          </cell>
          <cell r="P4057">
            <v>40680</v>
          </cell>
        </row>
        <row r="4058">
          <cell r="B4058">
            <v>4198</v>
          </cell>
          <cell r="C4058"/>
          <cell r="D4058" t="str">
            <v>A</v>
          </cell>
          <cell r="E4058" t="str">
            <v>LIQUIDADO</v>
          </cell>
          <cell r="F4058"/>
          <cell r="G4058" t="str">
            <v>SOLIDARIO</v>
          </cell>
          <cell r="H4058" t="str">
            <v>Angelica Tabares Lopez</v>
          </cell>
          <cell r="I4058"/>
          <cell r="J4058" t="str">
            <v>UNIDO</v>
          </cell>
          <cell r="K4058"/>
          <cell r="L4058"/>
          <cell r="M4058">
            <v>7000</v>
          </cell>
          <cell r="N4058">
            <v>3</v>
          </cell>
          <cell r="O4058" t="str">
            <v>CATORCENAL</v>
          </cell>
          <cell r="P4058">
            <v>40680</v>
          </cell>
        </row>
        <row r="4059">
          <cell r="B4059">
            <v>4199</v>
          </cell>
          <cell r="C4059"/>
          <cell r="D4059" t="str">
            <v>A</v>
          </cell>
          <cell r="E4059" t="str">
            <v>LIQUIDADO</v>
          </cell>
          <cell r="F4059"/>
          <cell r="G4059" t="str">
            <v>PERSONAL</v>
          </cell>
          <cell r="H4059" t="str">
            <v>Angelica Tabares Lopez</v>
          </cell>
          <cell r="I4059"/>
          <cell r="J4059" t="str">
            <v>JOSE</v>
          </cell>
          <cell r="K4059" t="str">
            <v>CASTILLO</v>
          </cell>
          <cell r="L4059" t="str">
            <v>LUNA</v>
          </cell>
          <cell r="M4059">
            <v>5000</v>
          </cell>
          <cell r="N4059">
            <v>4.66</v>
          </cell>
          <cell r="O4059" t="str">
            <v>CATORCENAL</v>
          </cell>
          <cell r="P4059">
            <v>40680</v>
          </cell>
        </row>
        <row r="4060">
          <cell r="B4060">
            <v>4200</v>
          </cell>
          <cell r="C4060"/>
          <cell r="D4060" t="str">
            <v>B</v>
          </cell>
          <cell r="E4060" t="str">
            <v>LIQUIDADO</v>
          </cell>
          <cell r="F4060"/>
          <cell r="G4060" t="str">
            <v>PERSONAL</v>
          </cell>
          <cell r="H4060" t="str">
            <v>Marcela Lopez Munoz</v>
          </cell>
          <cell r="I4060"/>
          <cell r="J4060" t="str">
            <v>MARIA GUADALUPE</v>
          </cell>
          <cell r="K4060" t="str">
            <v>CUETO</v>
          </cell>
          <cell r="L4060" t="str">
            <v>UBALDO</v>
          </cell>
          <cell r="M4060">
            <v>3000</v>
          </cell>
          <cell r="N4060">
            <v>2.75</v>
          </cell>
          <cell r="O4060" t="str">
            <v>SEMANAL</v>
          </cell>
          <cell r="P4060">
            <v>40680</v>
          </cell>
        </row>
        <row r="4061">
          <cell r="B4061">
            <v>4201</v>
          </cell>
          <cell r="C4061"/>
          <cell r="D4061" t="str">
            <v>C</v>
          </cell>
          <cell r="E4061" t="str">
            <v>LIQUIDADO</v>
          </cell>
          <cell r="F4061"/>
          <cell r="G4061" t="str">
            <v>PERSONAL</v>
          </cell>
          <cell r="H4061" t="str">
            <v>Marcela Lopez Munoz</v>
          </cell>
          <cell r="I4061"/>
          <cell r="J4061" t="str">
            <v>Carolina</v>
          </cell>
          <cell r="K4061" t="str">
            <v>Garcia</v>
          </cell>
          <cell r="L4061" t="str">
            <v>Torres</v>
          </cell>
          <cell r="M4061">
            <v>16000</v>
          </cell>
          <cell r="N4061">
            <v>1.78</v>
          </cell>
          <cell r="O4061" t="str">
            <v>SEMANAL</v>
          </cell>
          <cell r="P4061">
            <v>40680</v>
          </cell>
        </row>
        <row r="4062">
          <cell r="B4062">
            <v>4202</v>
          </cell>
          <cell r="C4062"/>
          <cell r="D4062" t="str">
            <v>B</v>
          </cell>
          <cell r="E4062" t="str">
            <v>LIQUIDADO</v>
          </cell>
          <cell r="F4062"/>
          <cell r="G4062" t="str">
            <v>PERSONAL</v>
          </cell>
          <cell r="H4062" t="str">
            <v>Josefina Ochoa</v>
          </cell>
          <cell r="I4062"/>
          <cell r="J4062" t="str">
            <v>ANDRES</v>
          </cell>
          <cell r="K4062" t="str">
            <v>VAZQUEZ</v>
          </cell>
          <cell r="L4062" t="str">
            <v>DECION</v>
          </cell>
          <cell r="M4062">
            <v>5000</v>
          </cell>
          <cell r="N4062">
            <v>2.35</v>
          </cell>
          <cell r="O4062" t="str">
            <v>SEMANAL</v>
          </cell>
          <cell r="P4062">
            <v>40680</v>
          </cell>
        </row>
        <row r="4063">
          <cell r="B4063">
            <v>4203</v>
          </cell>
          <cell r="C4063"/>
          <cell r="D4063" t="str">
            <v>B</v>
          </cell>
          <cell r="E4063" t="str">
            <v>LIQUIDADO</v>
          </cell>
          <cell r="F4063"/>
          <cell r="G4063" t="str">
            <v>PERSONAL</v>
          </cell>
          <cell r="H4063" t="str">
            <v>Josefina Ochoa</v>
          </cell>
          <cell r="I4063"/>
          <cell r="J4063" t="str">
            <v>ALICIA</v>
          </cell>
          <cell r="K4063" t="str">
            <v>SALAZAR</v>
          </cell>
          <cell r="L4063" t="str">
            <v>LIMON</v>
          </cell>
          <cell r="M4063">
            <v>5000</v>
          </cell>
          <cell r="N4063">
            <v>5.04</v>
          </cell>
          <cell r="O4063" t="str">
            <v>QUINCENAL</v>
          </cell>
          <cell r="P4063">
            <v>40680</v>
          </cell>
        </row>
        <row r="4064">
          <cell r="B4064">
            <v>4204</v>
          </cell>
          <cell r="C4064"/>
          <cell r="D4064" t="str">
            <v>A</v>
          </cell>
          <cell r="E4064" t="str">
            <v>LIQUIDADO</v>
          </cell>
          <cell r="F4064"/>
          <cell r="G4064" t="str">
            <v>PERSONAL</v>
          </cell>
          <cell r="H4064" t="str">
            <v>Marcela Lopez Munoz</v>
          </cell>
          <cell r="I4064"/>
          <cell r="J4064" t="str">
            <v>JULIAN</v>
          </cell>
          <cell r="K4064" t="str">
            <v>PEREZ</v>
          </cell>
          <cell r="L4064" t="str">
            <v>AVENDANO</v>
          </cell>
          <cell r="M4064">
            <v>10000</v>
          </cell>
          <cell r="N4064">
            <v>3.84</v>
          </cell>
          <cell r="O4064" t="str">
            <v>CATORCENAL</v>
          </cell>
          <cell r="P4064">
            <v>40680</v>
          </cell>
        </row>
        <row r="4065">
          <cell r="B4065">
            <v>4205</v>
          </cell>
          <cell r="C4065"/>
          <cell r="D4065" t="str">
            <v>D</v>
          </cell>
          <cell r="E4065" t="str">
            <v>LIQUIDADO</v>
          </cell>
          <cell r="F4065"/>
          <cell r="G4065" t="str">
            <v>PERSONAL</v>
          </cell>
          <cell r="H4065" t="str">
            <v>Monica Flores Mendoza (colima)</v>
          </cell>
          <cell r="I4065"/>
          <cell r="J4065" t="str">
            <v>ROSA ELBA</v>
          </cell>
          <cell r="K4065" t="str">
            <v>CASILLAS</v>
          </cell>
          <cell r="L4065" t="str">
            <v>GALVAN</v>
          </cell>
          <cell r="M4065">
            <v>8000</v>
          </cell>
          <cell r="N4065">
            <v>2.33</v>
          </cell>
          <cell r="O4065" t="str">
            <v>SEMANAL</v>
          </cell>
          <cell r="P4065">
            <v>40680</v>
          </cell>
        </row>
        <row r="4066">
          <cell r="B4066">
            <v>4206</v>
          </cell>
          <cell r="C4066"/>
          <cell r="D4066" t="str">
            <v>C</v>
          </cell>
          <cell r="E4066" t="str">
            <v>LIQUIDADO</v>
          </cell>
          <cell r="F4066"/>
          <cell r="G4066" t="str">
            <v>PERSONAL</v>
          </cell>
          <cell r="H4066" t="str">
            <v>Marcela Lopez Munoz</v>
          </cell>
          <cell r="I4066"/>
          <cell r="J4066" t="str">
            <v>JOSE DAVID</v>
          </cell>
          <cell r="K4066" t="str">
            <v>GAENZA</v>
          </cell>
          <cell r="L4066" t="str">
            <v>BONILLA</v>
          </cell>
          <cell r="M4066">
            <v>10000</v>
          </cell>
          <cell r="N4066">
            <v>1.89</v>
          </cell>
          <cell r="O4066" t="str">
            <v>SEMANAL</v>
          </cell>
          <cell r="P4066">
            <v>40681</v>
          </cell>
        </row>
        <row r="4067">
          <cell r="B4067">
            <v>4207</v>
          </cell>
          <cell r="C4067"/>
          <cell r="D4067" t="str">
            <v>D</v>
          </cell>
          <cell r="E4067" t="str">
            <v>LIQUIDADO</v>
          </cell>
          <cell r="F4067"/>
          <cell r="G4067" t="str">
            <v>PERSONAL</v>
          </cell>
          <cell r="H4067" t="str">
            <v>Monica Flores Mendoza (colima)</v>
          </cell>
          <cell r="I4067"/>
          <cell r="J4067" t="str">
            <v>MARIA DEL ROSARIO</v>
          </cell>
          <cell r="K4067" t="str">
            <v>DECENA</v>
          </cell>
          <cell r="L4067" t="str">
            <v>HERNANDEZ</v>
          </cell>
          <cell r="M4067">
            <v>8000</v>
          </cell>
          <cell r="N4067">
            <v>2.39</v>
          </cell>
          <cell r="O4067" t="str">
            <v>SEMANAL</v>
          </cell>
          <cell r="P4067">
            <v>40681</v>
          </cell>
        </row>
        <row r="4068">
          <cell r="B4068">
            <v>4208</v>
          </cell>
          <cell r="C4068"/>
          <cell r="D4068" t="str">
            <v>D</v>
          </cell>
          <cell r="E4068" t="str">
            <v>LIQUIDADO</v>
          </cell>
          <cell r="F4068"/>
          <cell r="G4068" t="str">
            <v>PERSONAL</v>
          </cell>
          <cell r="H4068" t="str">
            <v>Angelica Tabares Lopez</v>
          </cell>
          <cell r="I4068"/>
          <cell r="J4068" t="str">
            <v>CRISTINA</v>
          </cell>
          <cell r="K4068" t="str">
            <v>VILLEGAS</v>
          </cell>
          <cell r="L4068" t="str">
            <v>ALMODOVAR</v>
          </cell>
          <cell r="M4068">
            <v>4000</v>
          </cell>
          <cell r="N4068">
            <v>2.61</v>
          </cell>
          <cell r="O4068" t="str">
            <v>SEMANAL</v>
          </cell>
          <cell r="P4068">
            <v>40682</v>
          </cell>
        </row>
        <row r="4069">
          <cell r="B4069">
            <v>4209</v>
          </cell>
          <cell r="C4069"/>
          <cell r="D4069" t="str">
            <v>D</v>
          </cell>
          <cell r="E4069" t="str">
            <v>COBRANZA EXTERNA</v>
          </cell>
          <cell r="F4069"/>
          <cell r="G4069" t="str">
            <v>SOLIDARIO</v>
          </cell>
          <cell r="H4069" t="str">
            <v>Angelica Tabares Lopez</v>
          </cell>
          <cell r="I4069"/>
          <cell r="J4069" t="str">
            <v>AVE FENIX</v>
          </cell>
          <cell r="K4069"/>
          <cell r="L4069"/>
          <cell r="M4069">
            <v>4000</v>
          </cell>
          <cell r="N4069">
            <v>5.38</v>
          </cell>
          <cell r="O4069" t="str">
            <v>CATORCENAL</v>
          </cell>
          <cell r="P4069">
            <v>40681</v>
          </cell>
        </row>
        <row r="4070">
          <cell r="B4070">
            <v>4210</v>
          </cell>
          <cell r="C4070"/>
          <cell r="D4070" t="str">
            <v>B</v>
          </cell>
          <cell r="E4070" t="str">
            <v>LIQUIDADO</v>
          </cell>
          <cell r="F4070"/>
          <cell r="G4070" t="str">
            <v>PERSONAL</v>
          </cell>
          <cell r="H4070" t="str">
            <v>Josefina Ochoa</v>
          </cell>
          <cell r="I4070"/>
          <cell r="J4070" t="str">
            <v>JOSE CARLOS</v>
          </cell>
          <cell r="K4070" t="str">
            <v>PANTOJA</v>
          </cell>
          <cell r="L4070" t="str">
            <v>RAMIREZ</v>
          </cell>
          <cell r="M4070">
            <v>3000</v>
          </cell>
          <cell r="N4070">
            <v>2.75</v>
          </cell>
          <cell r="O4070" t="str">
            <v>SEMANAL</v>
          </cell>
          <cell r="P4070">
            <v>40682</v>
          </cell>
        </row>
        <row r="4071">
          <cell r="B4071">
            <v>4211</v>
          </cell>
          <cell r="C4071"/>
          <cell r="D4071" t="str">
            <v>B</v>
          </cell>
          <cell r="E4071" t="str">
            <v>LIQUIDADO</v>
          </cell>
          <cell r="F4071"/>
          <cell r="G4071" t="str">
            <v>PERSONAL</v>
          </cell>
          <cell r="H4071" t="str">
            <v>Josefina Ochoa</v>
          </cell>
          <cell r="I4071"/>
          <cell r="J4071" t="str">
            <v>ADRIANA KARIN CERAYA</v>
          </cell>
          <cell r="K4071" t="str">
            <v>CALETE</v>
          </cell>
          <cell r="L4071" t="str">
            <v>DIAZ</v>
          </cell>
          <cell r="M4071">
            <v>10000</v>
          </cell>
          <cell r="N4071">
            <v>2.31</v>
          </cell>
          <cell r="O4071" t="str">
            <v>SEMANAL</v>
          </cell>
          <cell r="P4071">
            <v>40682</v>
          </cell>
        </row>
        <row r="4072">
          <cell r="B4072">
            <v>4212</v>
          </cell>
          <cell r="C4072"/>
          <cell r="D4072" t="str">
            <v>B</v>
          </cell>
          <cell r="E4072" t="str">
            <v>LIQUIDADO</v>
          </cell>
          <cell r="F4072"/>
          <cell r="G4072" t="str">
            <v>PERSONAL</v>
          </cell>
          <cell r="H4072" t="str">
            <v>Marcela Lopez Munoz</v>
          </cell>
          <cell r="I4072"/>
          <cell r="J4072" t="str">
            <v>MARGARITA</v>
          </cell>
          <cell r="K4072" t="str">
            <v>GOMEZ</v>
          </cell>
          <cell r="L4072" t="str">
            <v>TORIZ</v>
          </cell>
          <cell r="M4072">
            <v>12000</v>
          </cell>
          <cell r="N4072">
            <v>4.72</v>
          </cell>
          <cell r="O4072" t="str">
            <v>QUINCENAL</v>
          </cell>
          <cell r="P4072">
            <v>40682</v>
          </cell>
        </row>
        <row r="4073">
          <cell r="B4073">
            <v>4213</v>
          </cell>
          <cell r="C4073"/>
          <cell r="D4073" t="str">
            <v>C</v>
          </cell>
          <cell r="E4073" t="str">
            <v>LIQUIDADO</v>
          </cell>
          <cell r="F4073"/>
          <cell r="G4073" t="str">
            <v>PERSONAL</v>
          </cell>
          <cell r="H4073" t="str">
            <v>Marcela Lopez Munoz</v>
          </cell>
          <cell r="I4073"/>
          <cell r="J4073" t="str">
            <v>CELIA</v>
          </cell>
          <cell r="K4073" t="str">
            <v>VARGAS</v>
          </cell>
          <cell r="L4073" t="str">
            <v>GALLEGOS</v>
          </cell>
          <cell r="M4073">
            <v>12000</v>
          </cell>
          <cell r="N4073">
            <v>4.76</v>
          </cell>
          <cell r="O4073" t="str">
            <v>QUINCENAL</v>
          </cell>
          <cell r="P4073">
            <v>40682</v>
          </cell>
        </row>
        <row r="4074">
          <cell r="B4074">
            <v>4214</v>
          </cell>
          <cell r="C4074"/>
          <cell r="D4074" t="str">
            <v>B</v>
          </cell>
          <cell r="E4074" t="str">
            <v>LIQUIDADO</v>
          </cell>
          <cell r="F4074"/>
          <cell r="G4074" t="str">
            <v>PERSONAL</v>
          </cell>
          <cell r="H4074" t="str">
            <v>Josefina Ochoa</v>
          </cell>
          <cell r="I4074"/>
          <cell r="J4074" t="str">
            <v>ALEJANDRO</v>
          </cell>
          <cell r="K4074" t="str">
            <v>MARTINEZ</v>
          </cell>
          <cell r="L4074" t="str">
            <v>LEONEL</v>
          </cell>
          <cell r="M4074">
            <v>5000</v>
          </cell>
          <cell r="N4074">
            <v>2.35</v>
          </cell>
          <cell r="O4074" t="str">
            <v>SEMANAL</v>
          </cell>
          <cell r="P4074">
            <v>40683</v>
          </cell>
        </row>
        <row r="4075">
          <cell r="B4075">
            <v>4215</v>
          </cell>
          <cell r="C4075"/>
          <cell r="D4075" t="str">
            <v>B</v>
          </cell>
          <cell r="E4075" t="str">
            <v>LIQUIDADO</v>
          </cell>
          <cell r="F4075"/>
          <cell r="G4075" t="str">
            <v>PERSONAL</v>
          </cell>
          <cell r="H4075" t="str">
            <v>Angelica Tabares Lopez</v>
          </cell>
          <cell r="I4075"/>
          <cell r="J4075" t="str">
            <v>CAROLINA</v>
          </cell>
          <cell r="K4075" t="str">
            <v>MUNOZ</v>
          </cell>
          <cell r="L4075" t="str">
            <v>GALICIA</v>
          </cell>
          <cell r="M4075">
            <v>9500</v>
          </cell>
          <cell r="N4075">
            <v>4.3600000000000003</v>
          </cell>
          <cell r="O4075" t="str">
            <v>CATORCENAL</v>
          </cell>
          <cell r="P4075">
            <v>40683</v>
          </cell>
        </row>
        <row r="4076">
          <cell r="B4076">
            <v>4216</v>
          </cell>
          <cell r="C4076"/>
          <cell r="D4076" t="str">
            <v>C</v>
          </cell>
          <cell r="E4076" t="str">
            <v>LIQUIDADO</v>
          </cell>
          <cell r="F4076"/>
          <cell r="G4076" t="str">
            <v>PERSONAL</v>
          </cell>
          <cell r="H4076" t="str">
            <v>Angelica Tabares Lopez</v>
          </cell>
          <cell r="I4076"/>
          <cell r="J4076" t="str">
            <v>FRANCISCO</v>
          </cell>
          <cell r="K4076" t="str">
            <v>PEREZ</v>
          </cell>
          <cell r="L4076" t="str">
            <v>VILLANUEVA</v>
          </cell>
          <cell r="M4076">
            <v>7000</v>
          </cell>
          <cell r="N4076">
            <v>2.25</v>
          </cell>
          <cell r="O4076" t="str">
            <v>SEMANAL</v>
          </cell>
          <cell r="P4076">
            <v>40683</v>
          </cell>
        </row>
        <row r="4077">
          <cell r="B4077">
            <v>4217</v>
          </cell>
          <cell r="C4077"/>
          <cell r="D4077" t="str">
            <v>D</v>
          </cell>
          <cell r="E4077" t="str">
            <v>COBRANZA EXTERNA</v>
          </cell>
          <cell r="F4077"/>
          <cell r="G4077" t="str">
            <v>PERSONAL</v>
          </cell>
          <cell r="H4077" t="str">
            <v>Angelica Tabares Lopez</v>
          </cell>
          <cell r="I4077"/>
          <cell r="J4077" t="str">
            <v>BARUSH EMANUEL</v>
          </cell>
          <cell r="K4077" t="str">
            <v>VICENTENO</v>
          </cell>
          <cell r="L4077" t="str">
            <v>GARCIA</v>
          </cell>
          <cell r="M4077">
            <v>8000</v>
          </cell>
          <cell r="N4077">
            <v>2.21</v>
          </cell>
          <cell r="O4077" t="str">
            <v>SEMANAL</v>
          </cell>
          <cell r="P4077">
            <v>40683</v>
          </cell>
        </row>
        <row r="4078">
          <cell r="B4078">
            <v>4218</v>
          </cell>
          <cell r="C4078"/>
          <cell r="D4078" t="str">
            <v>D</v>
          </cell>
          <cell r="E4078" t="str">
            <v>COBRANZA EXTERNA</v>
          </cell>
          <cell r="F4078"/>
          <cell r="G4078" t="str">
            <v>SOLIDARIO</v>
          </cell>
          <cell r="H4078" t="str">
            <v>Josefina Ochoa</v>
          </cell>
          <cell r="I4078"/>
          <cell r="J4078" t="str">
            <v>DIVINAS</v>
          </cell>
          <cell r="K4078"/>
          <cell r="L4078"/>
          <cell r="M4078">
            <v>7000</v>
          </cell>
          <cell r="N4078">
            <v>5</v>
          </cell>
          <cell r="O4078" t="str">
            <v>CATORCENAL</v>
          </cell>
          <cell r="P4078">
            <v>40683</v>
          </cell>
        </row>
        <row r="4079">
          <cell r="B4079">
            <v>4219</v>
          </cell>
          <cell r="C4079"/>
          <cell r="D4079" t="str">
            <v>D</v>
          </cell>
          <cell r="E4079" t="str">
            <v>ACTIVO</v>
          </cell>
          <cell r="F4079"/>
          <cell r="G4079" t="str">
            <v>PERSONAL</v>
          </cell>
          <cell r="H4079" t="str">
            <v>Josefina Ochoa</v>
          </cell>
          <cell r="I4079"/>
          <cell r="J4079" t="str">
            <v>NORMA ANGELICA</v>
          </cell>
          <cell r="K4079" t="str">
            <v>SILVA</v>
          </cell>
          <cell r="L4079" t="str">
            <v>CISNEROS</v>
          </cell>
          <cell r="M4079">
            <v>5000</v>
          </cell>
          <cell r="N4079">
            <v>2.48</v>
          </cell>
          <cell r="O4079" t="str">
            <v>SEMANAL</v>
          </cell>
          <cell r="P4079">
            <v>40683</v>
          </cell>
        </row>
        <row r="4080">
          <cell r="B4080">
            <v>4220</v>
          </cell>
          <cell r="C4080"/>
          <cell r="D4080" t="str">
            <v>D</v>
          </cell>
          <cell r="E4080" t="str">
            <v>COBRANZA EXTERNA</v>
          </cell>
          <cell r="F4080"/>
          <cell r="G4080" t="str">
            <v>PERSONAL</v>
          </cell>
          <cell r="H4080" t="str">
            <v>Josefina Ochoa</v>
          </cell>
          <cell r="I4080"/>
          <cell r="J4080" t="str">
            <v>TERESA YOLANDA</v>
          </cell>
          <cell r="K4080" t="str">
            <v>CORENO</v>
          </cell>
          <cell r="L4080" t="str">
            <v>ROJAS</v>
          </cell>
          <cell r="M4080">
            <v>4000</v>
          </cell>
          <cell r="N4080">
            <v>2.61</v>
          </cell>
          <cell r="O4080" t="str">
            <v>SEMANAL</v>
          </cell>
          <cell r="P4080">
            <v>40683</v>
          </cell>
        </row>
        <row r="4081">
          <cell r="B4081">
            <v>4221</v>
          </cell>
          <cell r="C4081"/>
          <cell r="D4081" t="str">
            <v>A</v>
          </cell>
          <cell r="E4081" t="str">
            <v>LIQUIDADO</v>
          </cell>
          <cell r="F4081"/>
          <cell r="G4081" t="str">
            <v>PERSONAL</v>
          </cell>
          <cell r="H4081" t="str">
            <v>Marcela Lopez Munoz</v>
          </cell>
          <cell r="I4081"/>
          <cell r="J4081" t="str">
            <v>CARMEN</v>
          </cell>
          <cell r="K4081" t="str">
            <v>MUNDO</v>
          </cell>
          <cell r="L4081" t="str">
            <v>FLORES</v>
          </cell>
          <cell r="M4081">
            <v>15000</v>
          </cell>
          <cell r="N4081">
            <v>4.3</v>
          </cell>
          <cell r="O4081" t="str">
            <v>CATORCENAL</v>
          </cell>
          <cell r="P4081">
            <v>40683</v>
          </cell>
        </row>
        <row r="4082">
          <cell r="B4082">
            <v>4222</v>
          </cell>
          <cell r="C4082"/>
          <cell r="D4082" t="str">
            <v>C</v>
          </cell>
          <cell r="E4082" t="str">
            <v>LIQUIDADO</v>
          </cell>
          <cell r="F4082"/>
          <cell r="G4082" t="str">
            <v>SOLIDARIO</v>
          </cell>
          <cell r="H4082" t="str">
            <v>Angelica Tabares Lopez</v>
          </cell>
          <cell r="I4082"/>
          <cell r="J4082" t="str">
            <v>CHICAS SUPER PODEROSAS</v>
          </cell>
          <cell r="K4082"/>
          <cell r="L4082"/>
          <cell r="M4082">
            <v>8000</v>
          </cell>
          <cell r="N4082">
            <v>5</v>
          </cell>
          <cell r="O4082" t="str">
            <v>CATORCENAL</v>
          </cell>
          <cell r="P4082">
            <v>40683</v>
          </cell>
        </row>
        <row r="4083">
          <cell r="B4083">
            <v>4223</v>
          </cell>
          <cell r="C4083"/>
          <cell r="D4083" t="str">
            <v>B</v>
          </cell>
          <cell r="E4083" t="str">
            <v>LIQUIDADO</v>
          </cell>
          <cell r="F4083"/>
          <cell r="G4083" t="str">
            <v>SOLIDARIO</v>
          </cell>
          <cell r="H4083" t="str">
            <v>Angelica Tabares Lopez</v>
          </cell>
          <cell r="I4083"/>
          <cell r="J4083" t="str">
            <v>CIPRES</v>
          </cell>
          <cell r="K4083"/>
          <cell r="L4083"/>
          <cell r="M4083">
            <v>7000</v>
          </cell>
          <cell r="N4083">
            <v>5.07</v>
          </cell>
          <cell r="O4083" t="str">
            <v>CATORCENAL</v>
          </cell>
          <cell r="P4083">
            <v>40683</v>
          </cell>
        </row>
        <row r="4084">
          <cell r="B4084">
            <v>4224</v>
          </cell>
          <cell r="C4084"/>
          <cell r="D4084" t="str">
            <v>D</v>
          </cell>
          <cell r="E4084" t="str">
            <v>LIQUIDADO</v>
          </cell>
          <cell r="F4084"/>
          <cell r="G4084" t="str">
            <v>PERSONAL</v>
          </cell>
          <cell r="H4084" t="str">
            <v>Josefina Ochoa</v>
          </cell>
          <cell r="I4084"/>
          <cell r="J4084" t="str">
            <v>NORMA PATRICIA</v>
          </cell>
          <cell r="K4084" t="str">
            <v>MORALES</v>
          </cell>
          <cell r="L4084" t="str">
            <v>MANCILLAS</v>
          </cell>
          <cell r="M4084">
            <v>20000</v>
          </cell>
          <cell r="N4084">
            <v>4.26</v>
          </cell>
          <cell r="O4084" t="str">
            <v>CATORCENAL</v>
          </cell>
          <cell r="P4084">
            <v>40686</v>
          </cell>
        </row>
        <row r="4085">
          <cell r="B4085">
            <v>4225</v>
          </cell>
          <cell r="C4085"/>
          <cell r="D4085" t="str">
            <v>D</v>
          </cell>
          <cell r="E4085" t="str">
            <v>LIQUIDADO</v>
          </cell>
          <cell r="F4085"/>
          <cell r="G4085" t="str">
            <v>PERSONAL</v>
          </cell>
          <cell r="H4085" t="str">
            <v>Marcela Lopez Munoz</v>
          </cell>
          <cell r="I4085"/>
          <cell r="J4085" t="str">
            <v>JOSE LUIS</v>
          </cell>
          <cell r="K4085" t="str">
            <v>RAMIREZ</v>
          </cell>
          <cell r="L4085" t="str">
            <v>SANTOS</v>
          </cell>
          <cell r="M4085">
            <v>5000</v>
          </cell>
          <cell r="N4085">
            <v>2.4900000000000002</v>
          </cell>
          <cell r="O4085" t="str">
            <v>SEMANAL</v>
          </cell>
          <cell r="P4085">
            <v>40686</v>
          </cell>
        </row>
        <row r="4086">
          <cell r="B4086">
            <v>4226</v>
          </cell>
          <cell r="C4086"/>
          <cell r="D4086" t="str">
            <v>D</v>
          </cell>
          <cell r="E4086" t="str">
            <v>COBRANZA EXTERNA</v>
          </cell>
          <cell r="F4086"/>
          <cell r="G4086" t="str">
            <v>PERSONAL</v>
          </cell>
          <cell r="H4086" t="str">
            <v>Josefina Ochoa</v>
          </cell>
          <cell r="I4086"/>
          <cell r="J4086" t="str">
            <v>J GUADALUPE</v>
          </cell>
          <cell r="K4086" t="str">
            <v>LOPEZ</v>
          </cell>
          <cell r="L4086" t="str">
            <v>REYES</v>
          </cell>
          <cell r="M4086">
            <v>8000</v>
          </cell>
          <cell r="N4086">
            <v>2.21</v>
          </cell>
          <cell r="O4086" t="str">
            <v>SEMANAL</v>
          </cell>
          <cell r="P4086">
            <v>40686</v>
          </cell>
        </row>
        <row r="4087">
          <cell r="B4087">
            <v>4228</v>
          </cell>
          <cell r="C4087"/>
          <cell r="D4087" t="str">
            <v>D</v>
          </cell>
          <cell r="E4087" t="str">
            <v>LIQUIDADO</v>
          </cell>
          <cell r="F4087"/>
          <cell r="G4087" t="str">
            <v>PERSONAL</v>
          </cell>
          <cell r="H4087" t="str">
            <v>Angelica Tabares Lopez</v>
          </cell>
          <cell r="I4087"/>
          <cell r="J4087" t="str">
            <v>MA CRISTINA</v>
          </cell>
          <cell r="K4087" t="str">
            <v>DE LA ROSA</v>
          </cell>
          <cell r="L4087" t="str">
            <v>SALINAS</v>
          </cell>
          <cell r="M4087">
            <v>8000</v>
          </cell>
          <cell r="N4087">
            <v>4.8499999999999996</v>
          </cell>
          <cell r="O4087" t="str">
            <v>QUINCENAL</v>
          </cell>
          <cell r="P4087">
            <v>40686</v>
          </cell>
        </row>
        <row r="4088">
          <cell r="B4088">
            <v>4229</v>
          </cell>
          <cell r="C4088"/>
          <cell r="D4088" t="str">
            <v>D</v>
          </cell>
          <cell r="E4088" t="str">
            <v>LIQUIDADO</v>
          </cell>
          <cell r="F4088"/>
          <cell r="G4088" t="str">
            <v>PERSONAL</v>
          </cell>
          <cell r="H4088" t="str">
            <v>Angelica Tabares Lopez</v>
          </cell>
          <cell r="I4088"/>
          <cell r="J4088" t="str">
            <v>GUSTAVO</v>
          </cell>
          <cell r="K4088" t="str">
            <v>PADILLA</v>
          </cell>
          <cell r="L4088" t="str">
            <v>ROSARIO</v>
          </cell>
          <cell r="M4088">
            <v>5000</v>
          </cell>
          <cell r="N4088">
            <v>2.4900000000000002</v>
          </cell>
          <cell r="O4088" t="str">
            <v>SEMANAL</v>
          </cell>
          <cell r="P4088">
            <v>40686</v>
          </cell>
        </row>
        <row r="4089">
          <cell r="B4089">
            <v>4230</v>
          </cell>
          <cell r="C4089"/>
          <cell r="D4089" t="str">
            <v>D</v>
          </cell>
          <cell r="E4089" t="str">
            <v>LIQUIDADO</v>
          </cell>
          <cell r="F4089"/>
          <cell r="G4089" t="str">
            <v>PERSONAL</v>
          </cell>
          <cell r="H4089" t="str">
            <v>Angelica Tabares Lopez</v>
          </cell>
          <cell r="I4089"/>
          <cell r="J4089" t="str">
            <v>CARLA IVONNE</v>
          </cell>
          <cell r="K4089" t="str">
            <v>MENDEZ</v>
          </cell>
          <cell r="L4089" t="str">
            <v>ROCHA</v>
          </cell>
          <cell r="M4089">
            <v>4000</v>
          </cell>
          <cell r="N4089">
            <v>2.61</v>
          </cell>
          <cell r="O4089" t="str">
            <v>SEMANAL</v>
          </cell>
          <cell r="P4089">
            <v>40686</v>
          </cell>
        </row>
        <row r="4090">
          <cell r="B4090">
            <v>4231</v>
          </cell>
          <cell r="C4090"/>
          <cell r="D4090" t="str">
            <v>D</v>
          </cell>
          <cell r="E4090" t="str">
            <v>INCOBRABLE</v>
          </cell>
          <cell r="F4090"/>
          <cell r="G4090" t="str">
            <v>SOLIDARIO</v>
          </cell>
          <cell r="H4090" t="str">
            <v>Monica Flores Mendoza (colima)</v>
          </cell>
          <cell r="I4090"/>
          <cell r="J4090" t="str">
            <v>TULIPANES</v>
          </cell>
          <cell r="K4090"/>
          <cell r="L4090"/>
          <cell r="M4090">
            <v>8000</v>
          </cell>
          <cell r="N4090">
            <v>5.12</v>
          </cell>
          <cell r="O4090" t="str">
            <v>CATORCENAL</v>
          </cell>
          <cell r="P4090">
            <v>40686</v>
          </cell>
        </row>
        <row r="4091">
          <cell r="B4091">
            <v>4232</v>
          </cell>
          <cell r="C4091"/>
          <cell r="D4091" t="str">
            <v>D</v>
          </cell>
          <cell r="E4091" t="str">
            <v>LIQUIDADO</v>
          </cell>
          <cell r="F4091"/>
          <cell r="G4091" t="str">
            <v>PERSONAL</v>
          </cell>
          <cell r="H4091" t="str">
            <v>Monica Flores Mendoza (colima)</v>
          </cell>
          <cell r="I4091"/>
          <cell r="J4091" t="str">
            <v>SILVIA</v>
          </cell>
          <cell r="K4091" t="str">
            <v>MICHEL</v>
          </cell>
          <cell r="L4091" t="str">
            <v>VAZQUEZ LARA</v>
          </cell>
          <cell r="M4091">
            <v>6000</v>
          </cell>
          <cell r="N4091">
            <v>2.4700000000000002</v>
          </cell>
          <cell r="O4091" t="str">
            <v>SEMANAL</v>
          </cell>
          <cell r="P4091">
            <v>40686</v>
          </cell>
        </row>
        <row r="4092">
          <cell r="B4092">
            <v>4233</v>
          </cell>
          <cell r="C4092"/>
          <cell r="D4092" t="str">
            <v>B</v>
          </cell>
          <cell r="E4092" t="str">
            <v>LIQUIDADO</v>
          </cell>
          <cell r="F4092"/>
          <cell r="G4092" t="str">
            <v>PERSONAL</v>
          </cell>
          <cell r="H4092" t="str">
            <v>Josefina Ochoa</v>
          </cell>
          <cell r="I4092"/>
          <cell r="J4092" t="str">
            <v>ROGELIO</v>
          </cell>
          <cell r="K4092" t="str">
            <v>ANTONIO</v>
          </cell>
          <cell r="L4092" t="str">
            <v>GABINO</v>
          </cell>
          <cell r="M4092">
            <v>3000</v>
          </cell>
          <cell r="N4092">
            <v>2.75</v>
          </cell>
          <cell r="O4092" t="str">
            <v>SEMANAL</v>
          </cell>
          <cell r="P4092">
            <v>40686</v>
          </cell>
        </row>
        <row r="4093">
          <cell r="B4093">
            <v>4234</v>
          </cell>
          <cell r="C4093"/>
          <cell r="D4093" t="str">
            <v>A</v>
          </cell>
          <cell r="E4093" t="str">
            <v>LIQUIDADO</v>
          </cell>
          <cell r="F4093"/>
          <cell r="G4093" t="str">
            <v>PERSONAL</v>
          </cell>
          <cell r="H4093" t="str">
            <v>Josefina Ochoa</v>
          </cell>
          <cell r="I4093"/>
          <cell r="J4093" t="str">
            <v>HILARIO</v>
          </cell>
          <cell r="K4093" t="str">
            <v>GARCIA</v>
          </cell>
          <cell r="L4093" t="str">
            <v>HERNANDEZ</v>
          </cell>
          <cell r="M4093">
            <v>12000</v>
          </cell>
          <cell r="N4093">
            <v>2.25</v>
          </cell>
          <cell r="O4093" t="str">
            <v>SEMANAL</v>
          </cell>
          <cell r="P4093">
            <v>40686</v>
          </cell>
        </row>
        <row r="4094">
          <cell r="B4094">
            <v>4235</v>
          </cell>
          <cell r="C4094"/>
          <cell r="D4094" t="str">
            <v>A</v>
          </cell>
          <cell r="E4094" t="str">
            <v>LIQUIDADO</v>
          </cell>
          <cell r="F4094"/>
          <cell r="G4094" t="str">
            <v>PERSONAL</v>
          </cell>
          <cell r="H4094" t="str">
            <v>Josefina Ochoa</v>
          </cell>
          <cell r="I4094"/>
          <cell r="J4094" t="str">
            <v>MARIA LUISA</v>
          </cell>
          <cell r="K4094" t="str">
            <v>RAMIREZ</v>
          </cell>
          <cell r="L4094"/>
          <cell r="M4094">
            <v>8000</v>
          </cell>
          <cell r="N4094">
            <v>2.33</v>
          </cell>
          <cell r="O4094" t="str">
            <v>SEMANAL</v>
          </cell>
          <cell r="P4094">
            <v>40686</v>
          </cell>
        </row>
        <row r="4095">
          <cell r="B4095">
            <v>4236</v>
          </cell>
          <cell r="C4095"/>
          <cell r="D4095" t="str">
            <v>D</v>
          </cell>
          <cell r="E4095" t="str">
            <v>LIQUIDADO</v>
          </cell>
          <cell r="F4095"/>
          <cell r="G4095" t="str">
            <v>PERSONAL</v>
          </cell>
          <cell r="H4095" t="str">
            <v>Marcela Lopez Munoz</v>
          </cell>
          <cell r="I4095"/>
          <cell r="J4095" t="str">
            <v>FELIPE</v>
          </cell>
          <cell r="K4095" t="str">
            <v>DIAZ</v>
          </cell>
          <cell r="L4095" t="str">
            <v>SANTIAGO</v>
          </cell>
          <cell r="M4095">
            <v>5000</v>
          </cell>
          <cell r="N4095">
            <v>2.52</v>
          </cell>
          <cell r="O4095" t="str">
            <v>SEMANAL</v>
          </cell>
          <cell r="P4095">
            <v>40686</v>
          </cell>
        </row>
        <row r="4096">
          <cell r="B4096">
            <v>4237</v>
          </cell>
          <cell r="C4096"/>
          <cell r="D4096" t="str">
            <v>B</v>
          </cell>
          <cell r="E4096" t="str">
            <v>LIQUIDADO</v>
          </cell>
          <cell r="F4096"/>
          <cell r="G4096" t="str">
            <v>PERSONAL</v>
          </cell>
          <cell r="H4096" t="str">
            <v>Josefina Ochoa</v>
          </cell>
          <cell r="I4096"/>
          <cell r="J4096" t="str">
            <v>EDUARDO</v>
          </cell>
          <cell r="K4096" t="str">
            <v>MENDOZA</v>
          </cell>
          <cell r="L4096" t="str">
            <v>CEDILLO</v>
          </cell>
          <cell r="M4096">
            <v>3000</v>
          </cell>
          <cell r="N4096">
            <v>2.75</v>
          </cell>
          <cell r="O4096" t="str">
            <v>SEMANAL</v>
          </cell>
          <cell r="P4096">
            <v>40687</v>
          </cell>
        </row>
        <row r="4097">
          <cell r="B4097">
            <v>4238</v>
          </cell>
          <cell r="C4097"/>
          <cell r="D4097" t="str">
            <v>A</v>
          </cell>
          <cell r="E4097" t="str">
            <v>LIQUIDADO</v>
          </cell>
          <cell r="F4097"/>
          <cell r="G4097" t="str">
            <v>PERSONAL</v>
          </cell>
          <cell r="H4097" t="str">
            <v>Josefina Ochoa</v>
          </cell>
          <cell r="I4097"/>
          <cell r="J4097" t="str">
            <v>DOMITILA</v>
          </cell>
          <cell r="K4097" t="str">
            <v>LOPEZ</v>
          </cell>
          <cell r="L4097" t="str">
            <v>MARTINEZ</v>
          </cell>
          <cell r="M4097">
            <v>4000</v>
          </cell>
          <cell r="N4097">
            <v>2.14</v>
          </cell>
          <cell r="O4097" t="str">
            <v>SEMANAL</v>
          </cell>
          <cell r="P4097">
            <v>40687</v>
          </cell>
        </row>
        <row r="4098">
          <cell r="B4098">
            <v>4239</v>
          </cell>
          <cell r="C4098"/>
          <cell r="D4098" t="str">
            <v>C</v>
          </cell>
          <cell r="E4098" t="str">
            <v>LIQUIDADO</v>
          </cell>
          <cell r="F4098"/>
          <cell r="G4098" t="str">
            <v>PERSONAL</v>
          </cell>
          <cell r="H4098" t="str">
            <v>Marcela Lopez Munoz</v>
          </cell>
          <cell r="I4098"/>
          <cell r="J4098" t="str">
            <v>MARIA DARIA ALICIA</v>
          </cell>
          <cell r="K4098" t="str">
            <v>RIVERA</v>
          </cell>
          <cell r="L4098" t="str">
            <v>MORA</v>
          </cell>
          <cell r="M4098">
            <v>9000</v>
          </cell>
          <cell r="N4098">
            <v>2.21</v>
          </cell>
          <cell r="O4098" t="str">
            <v>SEMANAL</v>
          </cell>
          <cell r="P4098">
            <v>40687</v>
          </cell>
        </row>
        <row r="4099">
          <cell r="B4099">
            <v>4240</v>
          </cell>
          <cell r="C4099"/>
          <cell r="D4099" t="str">
            <v>B</v>
          </cell>
          <cell r="E4099" t="str">
            <v>LIQUIDADO</v>
          </cell>
          <cell r="F4099"/>
          <cell r="G4099" t="str">
            <v>PERSONAL</v>
          </cell>
          <cell r="H4099" t="str">
            <v>Marcela Lopez Munoz</v>
          </cell>
          <cell r="I4099"/>
          <cell r="J4099" t="str">
            <v>SUSANA</v>
          </cell>
          <cell r="K4099" t="str">
            <v>SANTIAGO</v>
          </cell>
          <cell r="L4099" t="str">
            <v>SANCHEZ</v>
          </cell>
          <cell r="M4099">
            <v>3000</v>
          </cell>
          <cell r="N4099">
            <v>2.19</v>
          </cell>
          <cell r="O4099" t="str">
            <v>SEMANAL</v>
          </cell>
          <cell r="P4099">
            <v>40687</v>
          </cell>
        </row>
        <row r="4100">
          <cell r="B4100">
            <v>4241</v>
          </cell>
          <cell r="C4100"/>
          <cell r="D4100" t="str">
            <v>C</v>
          </cell>
          <cell r="E4100" t="str">
            <v>LIQUIDADO</v>
          </cell>
          <cell r="F4100"/>
          <cell r="G4100" t="str">
            <v>PERSONAL</v>
          </cell>
          <cell r="H4100" t="str">
            <v>Marcela Lopez Munoz</v>
          </cell>
          <cell r="I4100"/>
          <cell r="J4100" t="str">
            <v>TERESA</v>
          </cell>
          <cell r="K4100" t="str">
            <v>LEON</v>
          </cell>
          <cell r="L4100" t="str">
            <v>VEGA</v>
          </cell>
          <cell r="M4100">
            <v>10000</v>
          </cell>
          <cell r="N4100">
            <v>2.21</v>
          </cell>
          <cell r="O4100" t="str">
            <v>SEMANAL</v>
          </cell>
          <cell r="P4100">
            <v>40687</v>
          </cell>
        </row>
        <row r="4101">
          <cell r="B4101">
            <v>4242</v>
          </cell>
          <cell r="C4101"/>
          <cell r="D4101" t="str">
            <v>C</v>
          </cell>
          <cell r="E4101" t="str">
            <v>LIQUIDADO</v>
          </cell>
          <cell r="F4101"/>
          <cell r="G4101" t="str">
            <v>PERSONAL</v>
          </cell>
          <cell r="H4101" t="str">
            <v>Angelica Tabares Lopez</v>
          </cell>
          <cell r="I4101"/>
          <cell r="J4101" t="str">
            <v>Jesus</v>
          </cell>
          <cell r="K4101" t="str">
            <v>Sanchez</v>
          </cell>
          <cell r="L4101" t="str">
            <v>Gonzalez</v>
          </cell>
          <cell r="M4101">
            <v>12000</v>
          </cell>
          <cell r="N4101">
            <v>4.3600000000000003</v>
          </cell>
          <cell r="O4101" t="str">
            <v>CATORCENAL</v>
          </cell>
          <cell r="P4101">
            <v>40687</v>
          </cell>
        </row>
        <row r="4102">
          <cell r="B4102">
            <v>4243</v>
          </cell>
          <cell r="C4102"/>
          <cell r="D4102" t="str">
            <v>B</v>
          </cell>
          <cell r="E4102" t="str">
            <v>LIQUIDADO</v>
          </cell>
          <cell r="F4102"/>
          <cell r="G4102" t="str">
            <v>PERSONAL</v>
          </cell>
          <cell r="H4102" t="str">
            <v>Marcela Lopez Munoz</v>
          </cell>
          <cell r="I4102"/>
          <cell r="J4102" t="str">
            <v>LEONEL</v>
          </cell>
          <cell r="K4102" t="str">
            <v>SAUCEDO</v>
          </cell>
          <cell r="L4102" t="str">
            <v>RODRIGUEZ</v>
          </cell>
          <cell r="M4102">
            <v>5000</v>
          </cell>
          <cell r="N4102">
            <v>2.35</v>
          </cell>
          <cell r="O4102" t="str">
            <v>SEMANAL</v>
          </cell>
          <cell r="P4102">
            <v>40687</v>
          </cell>
        </row>
        <row r="4103">
          <cell r="B4103">
            <v>4244</v>
          </cell>
          <cell r="C4103"/>
          <cell r="D4103" t="str">
            <v>D</v>
          </cell>
          <cell r="E4103" t="str">
            <v>LIQUIDADO</v>
          </cell>
          <cell r="F4103"/>
          <cell r="G4103" t="str">
            <v>PERSONAL</v>
          </cell>
          <cell r="H4103" t="str">
            <v>Josefina Ochoa</v>
          </cell>
          <cell r="I4103"/>
          <cell r="J4103" t="str">
            <v>FERNANDO</v>
          </cell>
          <cell r="K4103" t="str">
            <v>CANCHOLA</v>
          </cell>
          <cell r="L4103" t="str">
            <v>MONTES</v>
          </cell>
          <cell r="M4103">
            <v>5000</v>
          </cell>
          <cell r="N4103">
            <v>5.0199999999999996</v>
          </cell>
          <cell r="O4103" t="str">
            <v>QUINCENAL</v>
          </cell>
          <cell r="P4103">
            <v>40687</v>
          </cell>
        </row>
        <row r="4104">
          <cell r="B4104">
            <v>4245</v>
          </cell>
          <cell r="C4104"/>
          <cell r="D4104" t="str">
            <v>D</v>
          </cell>
          <cell r="E4104" t="str">
            <v>INCOBRABLE</v>
          </cell>
          <cell r="F4104"/>
          <cell r="G4104" t="str">
            <v>SOLIDARIO</v>
          </cell>
          <cell r="H4104" t="str">
            <v>Monica Flores Mendoza (colima)</v>
          </cell>
          <cell r="I4104"/>
          <cell r="J4104" t="str">
            <v>SOLES</v>
          </cell>
          <cell r="K4104"/>
          <cell r="L4104"/>
          <cell r="M4104">
            <v>9500</v>
          </cell>
          <cell r="N4104">
            <v>5</v>
          </cell>
          <cell r="O4104" t="str">
            <v>CATORCENAL</v>
          </cell>
          <cell r="P4104">
            <v>40688</v>
          </cell>
        </row>
        <row r="4105">
          <cell r="B4105">
            <v>4246</v>
          </cell>
          <cell r="C4105"/>
          <cell r="D4105" t="str">
            <v>B</v>
          </cell>
          <cell r="E4105" t="str">
            <v>LIQUIDADO</v>
          </cell>
          <cell r="F4105"/>
          <cell r="G4105" t="str">
            <v>SOLIDARIO</v>
          </cell>
          <cell r="H4105" t="str">
            <v>Angelica Tabares Lopez</v>
          </cell>
          <cell r="I4105"/>
          <cell r="J4105" t="str">
            <v>TEPETL</v>
          </cell>
          <cell r="K4105"/>
          <cell r="L4105"/>
          <cell r="M4105">
            <v>6500</v>
          </cell>
          <cell r="N4105">
            <v>5.09</v>
          </cell>
          <cell r="O4105" t="str">
            <v>CATORCENAL</v>
          </cell>
          <cell r="P4105">
            <v>40688</v>
          </cell>
        </row>
        <row r="4106">
          <cell r="B4106">
            <v>4247</v>
          </cell>
          <cell r="C4106"/>
          <cell r="D4106" t="str">
            <v>B</v>
          </cell>
          <cell r="E4106" t="str">
            <v>LIQUIDADO</v>
          </cell>
          <cell r="F4106"/>
          <cell r="G4106" t="str">
            <v>SOLIDARIO</v>
          </cell>
          <cell r="H4106" t="str">
            <v>Angelica Tabares Lopez</v>
          </cell>
          <cell r="I4106"/>
          <cell r="J4106" t="str">
            <v>HORNOS</v>
          </cell>
          <cell r="K4106"/>
          <cell r="L4106"/>
          <cell r="M4106">
            <v>6500</v>
          </cell>
          <cell r="N4106">
            <v>5.0999999999999996</v>
          </cell>
          <cell r="O4106" t="str">
            <v>CATORCENAL</v>
          </cell>
          <cell r="P4106">
            <v>40688</v>
          </cell>
        </row>
        <row r="4107">
          <cell r="B4107">
            <v>4248</v>
          </cell>
          <cell r="C4107"/>
          <cell r="D4107" t="str">
            <v>D</v>
          </cell>
          <cell r="E4107" t="str">
            <v>COBRANZA EXTERNA</v>
          </cell>
          <cell r="F4107"/>
          <cell r="G4107" t="str">
            <v>SOLIDARIO</v>
          </cell>
          <cell r="H4107" t="str">
            <v>Monica Flores Mendoza (colima)</v>
          </cell>
          <cell r="I4107"/>
          <cell r="J4107" t="str">
            <v>Emprendedoras</v>
          </cell>
          <cell r="K4107"/>
          <cell r="L4107"/>
          <cell r="M4107">
            <v>6000</v>
          </cell>
          <cell r="N4107">
            <v>5.1100000000000003</v>
          </cell>
          <cell r="O4107" t="str">
            <v>CATORCENAL</v>
          </cell>
          <cell r="P4107">
            <v>40689</v>
          </cell>
        </row>
        <row r="4108">
          <cell r="B4108">
            <v>4249</v>
          </cell>
          <cell r="C4108"/>
          <cell r="D4108" t="str">
            <v>C</v>
          </cell>
          <cell r="E4108" t="str">
            <v>LIQUIDADO</v>
          </cell>
          <cell r="F4108"/>
          <cell r="G4108" t="str">
            <v>SOLIDARIO</v>
          </cell>
          <cell r="H4108" t="str">
            <v>Monica Flores Mendoza (colima)</v>
          </cell>
          <cell r="I4108"/>
          <cell r="J4108" t="str">
            <v>VIOLETAS</v>
          </cell>
          <cell r="K4108"/>
          <cell r="L4108"/>
          <cell r="M4108">
            <v>7500</v>
          </cell>
          <cell r="N4108">
            <v>5.0599999999999996</v>
          </cell>
          <cell r="O4108" t="str">
            <v>CATORCENAL</v>
          </cell>
          <cell r="P4108">
            <v>40689</v>
          </cell>
        </row>
        <row r="4109">
          <cell r="B4109">
            <v>4250</v>
          </cell>
          <cell r="C4109"/>
          <cell r="D4109" t="str">
            <v>B</v>
          </cell>
          <cell r="E4109" t="str">
            <v>LIQUIDADO</v>
          </cell>
          <cell r="F4109"/>
          <cell r="G4109" t="str">
            <v>PERSONAL</v>
          </cell>
          <cell r="H4109" t="str">
            <v>Marcela Lopez Munoz</v>
          </cell>
          <cell r="I4109"/>
          <cell r="J4109" t="str">
            <v>CELESTINO</v>
          </cell>
          <cell r="K4109" t="str">
            <v>VEGA</v>
          </cell>
          <cell r="L4109" t="str">
            <v>FERNANDEZ</v>
          </cell>
          <cell r="M4109">
            <v>4000</v>
          </cell>
          <cell r="N4109">
            <v>2.61</v>
          </cell>
          <cell r="O4109" t="str">
            <v>SEMANAL</v>
          </cell>
          <cell r="P4109">
            <v>40689</v>
          </cell>
        </row>
        <row r="4110">
          <cell r="B4110">
            <v>4251</v>
          </cell>
          <cell r="C4110"/>
          <cell r="D4110" t="str">
            <v>B</v>
          </cell>
          <cell r="E4110" t="str">
            <v>LIQUIDADO</v>
          </cell>
          <cell r="F4110"/>
          <cell r="G4110" t="str">
            <v>PERSONAL</v>
          </cell>
          <cell r="H4110" t="str">
            <v>Josefina Ochoa</v>
          </cell>
          <cell r="I4110"/>
          <cell r="J4110" t="str">
            <v>MARIA ELISA</v>
          </cell>
          <cell r="K4110" t="str">
            <v>CAMACHO</v>
          </cell>
          <cell r="L4110" t="str">
            <v>MORA</v>
          </cell>
          <cell r="M4110">
            <v>3000</v>
          </cell>
          <cell r="N4110">
            <v>5.56</v>
          </cell>
          <cell r="O4110" t="str">
            <v>QUINCENAL</v>
          </cell>
          <cell r="P4110">
            <v>40689</v>
          </cell>
        </row>
        <row r="4111">
          <cell r="B4111">
            <v>4252</v>
          </cell>
          <cell r="C4111"/>
          <cell r="D4111" t="str">
            <v>D</v>
          </cell>
          <cell r="E4111" t="str">
            <v>LIQUIDADO</v>
          </cell>
          <cell r="F4111"/>
          <cell r="G4111" t="str">
            <v>PERSONAL</v>
          </cell>
          <cell r="H4111" t="str">
            <v>Josefina Ochoa</v>
          </cell>
          <cell r="I4111"/>
          <cell r="J4111" t="str">
            <v>JAZMIN LIZZET</v>
          </cell>
          <cell r="K4111" t="str">
            <v>CAMARGO</v>
          </cell>
          <cell r="L4111" t="str">
            <v>HERRERA</v>
          </cell>
          <cell r="M4111">
            <v>6000</v>
          </cell>
          <cell r="N4111">
            <v>2.4700000000000002</v>
          </cell>
          <cell r="O4111" t="str">
            <v>SEMANAL</v>
          </cell>
          <cell r="P4111">
            <v>40689</v>
          </cell>
        </row>
        <row r="4112">
          <cell r="B4112">
            <v>4253</v>
          </cell>
          <cell r="C4112"/>
          <cell r="D4112" t="str">
            <v>C</v>
          </cell>
          <cell r="E4112" t="str">
            <v>LIQUIDADO</v>
          </cell>
          <cell r="F4112"/>
          <cell r="G4112" t="str">
            <v>SOLIDARIO</v>
          </cell>
          <cell r="H4112" t="str">
            <v>Josefina Ochoa</v>
          </cell>
          <cell r="I4112"/>
          <cell r="J4112" t="str">
            <v>ESTRELLAS</v>
          </cell>
          <cell r="K4112"/>
          <cell r="L4112"/>
          <cell r="M4112">
            <v>6000</v>
          </cell>
          <cell r="N4112">
            <v>5.09</v>
          </cell>
          <cell r="O4112" t="str">
            <v>CATORCENAL</v>
          </cell>
          <cell r="P4112">
            <v>40689</v>
          </cell>
        </row>
        <row r="4113">
          <cell r="B4113">
            <v>4254</v>
          </cell>
          <cell r="C4113"/>
          <cell r="D4113" t="str">
            <v>D</v>
          </cell>
          <cell r="E4113" t="str">
            <v>LIQUIDADO</v>
          </cell>
          <cell r="F4113"/>
          <cell r="G4113" t="str">
            <v>SOLIDARIO</v>
          </cell>
          <cell r="H4113" t="str">
            <v>Josefina Ochoa</v>
          </cell>
          <cell r="I4113"/>
          <cell r="J4113" t="str">
            <v>CHICAS PROGRESO</v>
          </cell>
          <cell r="K4113"/>
          <cell r="L4113"/>
          <cell r="M4113">
            <v>8000</v>
          </cell>
          <cell r="N4113">
            <v>5</v>
          </cell>
          <cell r="O4113" t="str">
            <v>CATORCENAL</v>
          </cell>
          <cell r="P4113">
            <v>40689</v>
          </cell>
        </row>
        <row r="4114">
          <cell r="B4114">
            <v>4255</v>
          </cell>
          <cell r="C4114"/>
          <cell r="D4114" t="str">
            <v>D</v>
          </cell>
          <cell r="E4114" t="str">
            <v>LIQUIDADO</v>
          </cell>
          <cell r="F4114"/>
          <cell r="G4114" t="str">
            <v>PERSONAL</v>
          </cell>
          <cell r="H4114" t="str">
            <v>Josefina Ochoa</v>
          </cell>
          <cell r="I4114"/>
          <cell r="J4114" t="str">
            <v>MARIO</v>
          </cell>
          <cell r="K4114" t="str">
            <v>UBALDO</v>
          </cell>
          <cell r="L4114" t="str">
            <v>POZOS</v>
          </cell>
          <cell r="M4114">
            <v>20000</v>
          </cell>
          <cell r="N4114">
            <v>1.78</v>
          </cell>
          <cell r="O4114" t="str">
            <v>SEMANAL</v>
          </cell>
          <cell r="P4114">
            <v>40689</v>
          </cell>
        </row>
        <row r="4115">
          <cell r="B4115">
            <v>4256</v>
          </cell>
          <cell r="C4115"/>
          <cell r="D4115" t="str">
            <v>D</v>
          </cell>
          <cell r="E4115" t="str">
            <v>LIQUIDADO</v>
          </cell>
          <cell r="F4115"/>
          <cell r="G4115" t="str">
            <v>PERSONAL</v>
          </cell>
          <cell r="H4115" t="str">
            <v>Monica Flores Mendoza (colima)</v>
          </cell>
          <cell r="I4115"/>
          <cell r="J4115" t="str">
            <v>MA MAGDALENA</v>
          </cell>
          <cell r="K4115" t="str">
            <v>MUNGUIA</v>
          </cell>
          <cell r="L4115" t="str">
            <v>LUCATERO</v>
          </cell>
          <cell r="M4115">
            <v>20000</v>
          </cell>
          <cell r="N4115">
            <v>2.02</v>
          </cell>
          <cell r="O4115" t="str">
            <v>SEMANAL</v>
          </cell>
          <cell r="P4115">
            <v>40689</v>
          </cell>
        </row>
        <row r="4116">
          <cell r="B4116">
            <v>4257</v>
          </cell>
          <cell r="C4116"/>
          <cell r="D4116" t="str">
            <v>D</v>
          </cell>
          <cell r="E4116" t="str">
            <v>LIQUIDADO</v>
          </cell>
          <cell r="F4116"/>
          <cell r="G4116" t="str">
            <v>PERSONAL</v>
          </cell>
          <cell r="H4116" t="str">
            <v>Josefina Ochoa</v>
          </cell>
          <cell r="I4116"/>
          <cell r="J4116" t="str">
            <v>MARIA DEL SOCORRO</v>
          </cell>
          <cell r="K4116" t="str">
            <v>LARA</v>
          </cell>
          <cell r="L4116" t="str">
            <v>ZARATE</v>
          </cell>
          <cell r="M4116">
            <v>10000</v>
          </cell>
          <cell r="N4116">
            <v>2.35</v>
          </cell>
          <cell r="O4116" t="str">
            <v>SEMANAL</v>
          </cell>
          <cell r="P4116">
            <v>40690</v>
          </cell>
        </row>
        <row r="4117">
          <cell r="B4117">
            <v>4258</v>
          </cell>
          <cell r="C4117"/>
          <cell r="D4117" t="str">
            <v>B</v>
          </cell>
          <cell r="E4117" t="str">
            <v>LIQUIDADO</v>
          </cell>
          <cell r="F4117"/>
          <cell r="G4117" t="str">
            <v>PERSONAL</v>
          </cell>
          <cell r="H4117" t="str">
            <v>Marcela Lopez Munoz</v>
          </cell>
          <cell r="I4117"/>
          <cell r="J4117" t="str">
            <v>MARIA DE LOURDES</v>
          </cell>
          <cell r="K4117" t="str">
            <v>HERNANDEZ</v>
          </cell>
          <cell r="L4117" t="str">
            <v>HERNANDEZ</v>
          </cell>
          <cell r="M4117">
            <v>5000</v>
          </cell>
          <cell r="N4117">
            <v>2.42</v>
          </cell>
          <cell r="O4117" t="str">
            <v>SEMANAL</v>
          </cell>
          <cell r="P4117">
            <v>40690</v>
          </cell>
        </row>
        <row r="4118">
          <cell r="B4118">
            <v>4259</v>
          </cell>
          <cell r="C4118"/>
          <cell r="D4118" t="str">
            <v>C</v>
          </cell>
          <cell r="E4118" t="str">
            <v>LIQUIDADO</v>
          </cell>
          <cell r="F4118"/>
          <cell r="G4118" t="str">
            <v>PERSONAL</v>
          </cell>
          <cell r="H4118" t="str">
            <v>Josefina Ochoa</v>
          </cell>
          <cell r="I4118"/>
          <cell r="J4118" t="str">
            <v>MARIA GUADALUPE</v>
          </cell>
          <cell r="K4118" t="str">
            <v>GARCIA</v>
          </cell>
          <cell r="L4118" t="str">
            <v>OCHOA</v>
          </cell>
          <cell r="M4118">
            <v>11000</v>
          </cell>
          <cell r="N4118">
            <v>1.8</v>
          </cell>
          <cell r="O4118" t="str">
            <v>SEMANAL</v>
          </cell>
          <cell r="P4118">
            <v>40690</v>
          </cell>
        </row>
        <row r="4119">
          <cell r="B4119">
            <v>4260</v>
          </cell>
          <cell r="C4119"/>
          <cell r="D4119" t="str">
            <v>D</v>
          </cell>
          <cell r="E4119" t="str">
            <v>LIQUIDADO</v>
          </cell>
          <cell r="F4119"/>
          <cell r="G4119" t="str">
            <v>PERSONAL</v>
          </cell>
          <cell r="H4119" t="str">
            <v>Marcela Lopez Munoz</v>
          </cell>
          <cell r="I4119"/>
          <cell r="J4119" t="str">
            <v>ERIK</v>
          </cell>
          <cell r="K4119" t="str">
            <v>ORTIZ</v>
          </cell>
          <cell r="L4119" t="str">
            <v>AVILA</v>
          </cell>
          <cell r="M4119">
            <v>18000</v>
          </cell>
          <cell r="N4119">
            <v>2.02</v>
          </cell>
          <cell r="O4119" t="str">
            <v>SEMANAL</v>
          </cell>
          <cell r="P4119">
            <v>40690</v>
          </cell>
        </row>
        <row r="4120">
          <cell r="B4120">
            <v>4261</v>
          </cell>
          <cell r="C4120"/>
          <cell r="D4120" t="str">
            <v>B</v>
          </cell>
          <cell r="E4120" t="str">
            <v>LIQUIDADO</v>
          </cell>
          <cell r="F4120"/>
          <cell r="G4120" t="str">
            <v>PERSONAL</v>
          </cell>
          <cell r="H4120" t="str">
            <v>Angelica Tabares Lopez</v>
          </cell>
          <cell r="I4120"/>
          <cell r="J4120" t="str">
            <v>OCTAVIO RUBEN</v>
          </cell>
          <cell r="K4120" t="str">
            <v>HERNANDEZ</v>
          </cell>
          <cell r="L4120" t="str">
            <v>LOPEZ</v>
          </cell>
          <cell r="M4120">
            <v>3000</v>
          </cell>
          <cell r="N4120">
            <v>2.7</v>
          </cell>
          <cell r="O4120" t="str">
            <v>SEMANAL</v>
          </cell>
          <cell r="P4120">
            <v>40690</v>
          </cell>
        </row>
        <row r="4121">
          <cell r="B4121">
            <v>4262</v>
          </cell>
          <cell r="C4121"/>
          <cell r="D4121" t="str">
            <v>D</v>
          </cell>
          <cell r="E4121" t="str">
            <v>COBRANZA EXTERNA</v>
          </cell>
          <cell r="F4121"/>
          <cell r="G4121" t="str">
            <v>PERSONAL</v>
          </cell>
          <cell r="H4121" t="str">
            <v>Marcela Lopez Munoz</v>
          </cell>
          <cell r="I4121"/>
          <cell r="J4121" t="str">
            <v>TANIA GABRIELA</v>
          </cell>
          <cell r="K4121" t="str">
            <v>SANCHEZ</v>
          </cell>
          <cell r="L4121" t="str">
            <v>CASTILLO</v>
          </cell>
          <cell r="M4121">
            <v>6000</v>
          </cell>
          <cell r="N4121">
            <v>2.19</v>
          </cell>
          <cell r="O4121" t="str">
            <v>SEMANAL</v>
          </cell>
          <cell r="P4121">
            <v>40690</v>
          </cell>
        </row>
        <row r="4122">
          <cell r="B4122">
            <v>4263</v>
          </cell>
          <cell r="C4122"/>
          <cell r="D4122" t="str">
            <v>D</v>
          </cell>
          <cell r="E4122" t="str">
            <v>COBRANZA EXTERNA</v>
          </cell>
          <cell r="F4122"/>
          <cell r="G4122" t="str">
            <v>SOLIDARIO</v>
          </cell>
          <cell r="H4122" t="str">
            <v>Angelica Tabares Lopez</v>
          </cell>
          <cell r="I4122"/>
          <cell r="J4122" t="str">
            <v>PINOCHOS</v>
          </cell>
          <cell r="K4122"/>
          <cell r="L4122"/>
          <cell r="M4122">
            <v>4000</v>
          </cell>
          <cell r="N4122">
            <v>5</v>
          </cell>
          <cell r="O4122" t="str">
            <v>CATORCENAL</v>
          </cell>
          <cell r="P4122">
            <v>40690</v>
          </cell>
        </row>
        <row r="4123">
          <cell r="B4123">
            <v>4264</v>
          </cell>
          <cell r="C4123"/>
          <cell r="D4123" t="str">
            <v>D</v>
          </cell>
          <cell r="E4123" t="str">
            <v>COBRANZA EXTERNA</v>
          </cell>
          <cell r="F4123"/>
          <cell r="G4123" t="str">
            <v>PERSONAL</v>
          </cell>
          <cell r="H4123" t="str">
            <v>Angelica Tabares Lopez</v>
          </cell>
          <cell r="I4123"/>
          <cell r="J4123" t="str">
            <v>JOVITA</v>
          </cell>
          <cell r="K4123" t="str">
            <v>DIAZ</v>
          </cell>
          <cell r="L4123" t="str">
            <v>RAMIREZ</v>
          </cell>
          <cell r="M4123">
            <v>5000</v>
          </cell>
          <cell r="N4123">
            <v>2.52</v>
          </cell>
          <cell r="O4123" t="str">
            <v>SEMANAL</v>
          </cell>
          <cell r="P4123">
            <v>40690</v>
          </cell>
        </row>
        <row r="4124">
          <cell r="B4124">
            <v>4265</v>
          </cell>
          <cell r="C4124"/>
          <cell r="D4124" t="str">
            <v>D</v>
          </cell>
          <cell r="E4124" t="str">
            <v>LIQUIDADO</v>
          </cell>
          <cell r="F4124"/>
          <cell r="G4124" t="str">
            <v>PERSONAL</v>
          </cell>
          <cell r="H4124" t="str">
            <v>Angelica Tabares Lopez</v>
          </cell>
          <cell r="I4124"/>
          <cell r="J4124" t="str">
            <v>DELFINA</v>
          </cell>
          <cell r="K4124" t="str">
            <v>GUZMAN</v>
          </cell>
          <cell r="L4124" t="str">
            <v>LOPEZ</v>
          </cell>
          <cell r="M4124">
            <v>5000</v>
          </cell>
          <cell r="N4124">
            <v>2.52</v>
          </cell>
          <cell r="O4124" t="str">
            <v>SEMANAL</v>
          </cell>
          <cell r="P4124">
            <v>40690</v>
          </cell>
        </row>
        <row r="4125">
          <cell r="B4125">
            <v>4266</v>
          </cell>
          <cell r="C4125"/>
          <cell r="D4125" t="str">
            <v>D</v>
          </cell>
          <cell r="E4125" t="str">
            <v>COBRANZA EXTERNA</v>
          </cell>
          <cell r="F4125"/>
          <cell r="G4125" t="str">
            <v>PERSONAL</v>
          </cell>
          <cell r="H4125" t="str">
            <v>Administracion</v>
          </cell>
          <cell r="I4125"/>
          <cell r="J4125" t="str">
            <v>FABIOLA DEL CARMEN</v>
          </cell>
          <cell r="K4125" t="str">
            <v>GONZALEZ</v>
          </cell>
          <cell r="L4125" t="str">
            <v>SANCHEZ</v>
          </cell>
          <cell r="M4125">
            <v>8000</v>
          </cell>
          <cell r="N4125">
            <v>4.75</v>
          </cell>
          <cell r="O4125" t="str">
            <v>CATORCENAL</v>
          </cell>
          <cell r="P4125">
            <v>40690</v>
          </cell>
        </row>
        <row r="4126">
          <cell r="B4126">
            <v>4267</v>
          </cell>
          <cell r="C4126"/>
          <cell r="D4126" t="str">
            <v>D</v>
          </cell>
          <cell r="E4126" t="str">
            <v>LIQUIDADO</v>
          </cell>
          <cell r="F4126"/>
          <cell r="G4126" t="str">
            <v>PERSONAL</v>
          </cell>
          <cell r="H4126" t="str">
            <v>Marcela Lopez Munoz</v>
          </cell>
          <cell r="I4126"/>
          <cell r="J4126" t="str">
            <v>RODRIGO</v>
          </cell>
          <cell r="K4126" t="str">
            <v>MONROY</v>
          </cell>
          <cell r="L4126" t="str">
            <v>MOHEDANO</v>
          </cell>
          <cell r="M4126">
            <v>30000</v>
          </cell>
          <cell r="N4126">
            <v>3.5</v>
          </cell>
          <cell r="O4126" t="str">
            <v>CATORCENAL</v>
          </cell>
          <cell r="P4126">
            <v>40693</v>
          </cell>
        </row>
        <row r="4127">
          <cell r="B4127">
            <v>4268</v>
          </cell>
          <cell r="C4127"/>
          <cell r="D4127" t="str">
            <v>D</v>
          </cell>
          <cell r="E4127" t="str">
            <v>COBRANZA EXTERNA</v>
          </cell>
          <cell r="F4127"/>
          <cell r="G4127" t="str">
            <v>PERSONAL</v>
          </cell>
          <cell r="H4127" t="str">
            <v>Marcela Lopez Munoz</v>
          </cell>
          <cell r="I4127"/>
          <cell r="J4127" t="str">
            <v>MARCO ANTONIO</v>
          </cell>
          <cell r="K4127" t="str">
            <v>BARRON</v>
          </cell>
          <cell r="L4127" t="str">
            <v>RODRIGUEZ</v>
          </cell>
          <cell r="M4127">
            <v>15000</v>
          </cell>
          <cell r="N4127">
            <v>2.08</v>
          </cell>
          <cell r="O4127" t="str">
            <v>SEMANAL</v>
          </cell>
          <cell r="P4127">
            <v>40693</v>
          </cell>
        </row>
        <row r="4128">
          <cell r="B4128">
            <v>4269</v>
          </cell>
          <cell r="C4128"/>
          <cell r="D4128" t="str">
            <v>C</v>
          </cell>
          <cell r="E4128" t="str">
            <v>LIQUIDADO</v>
          </cell>
          <cell r="F4128"/>
          <cell r="G4128" t="str">
            <v>PERSONAL</v>
          </cell>
          <cell r="H4128" t="str">
            <v>Josefina Ochoa</v>
          </cell>
          <cell r="I4128"/>
          <cell r="J4128" t="str">
            <v>LEONSO</v>
          </cell>
          <cell r="K4128" t="str">
            <v>DEL ANGEL</v>
          </cell>
          <cell r="L4128" t="str">
            <v>HUESCA</v>
          </cell>
          <cell r="M4128">
            <v>5000</v>
          </cell>
          <cell r="N4128">
            <v>2.4900000000000002</v>
          </cell>
          <cell r="O4128" t="str">
            <v>SEMANAL</v>
          </cell>
          <cell r="P4128">
            <v>40693</v>
          </cell>
        </row>
        <row r="4129">
          <cell r="B4129">
            <v>4270</v>
          </cell>
          <cell r="C4129"/>
          <cell r="D4129" t="str">
            <v>D</v>
          </cell>
          <cell r="E4129" t="str">
            <v>LIQUIDADO</v>
          </cell>
          <cell r="F4129"/>
          <cell r="G4129" t="str">
            <v>PERSONAL</v>
          </cell>
          <cell r="H4129" t="str">
            <v>Josefina Ochoa</v>
          </cell>
          <cell r="I4129"/>
          <cell r="J4129" t="str">
            <v>JAVIER</v>
          </cell>
          <cell r="K4129" t="str">
            <v>VAZQUEZ</v>
          </cell>
          <cell r="L4129" t="str">
            <v>GARCIA</v>
          </cell>
          <cell r="M4129">
            <v>3000</v>
          </cell>
          <cell r="N4129">
            <v>2.75</v>
          </cell>
          <cell r="O4129" t="str">
            <v>SEMANAL</v>
          </cell>
          <cell r="P4129">
            <v>40693</v>
          </cell>
        </row>
        <row r="4130">
          <cell r="B4130">
            <v>4271</v>
          </cell>
          <cell r="C4130"/>
          <cell r="D4130" t="str">
            <v>D</v>
          </cell>
          <cell r="E4130" t="str">
            <v>LIQUIDADO</v>
          </cell>
          <cell r="F4130"/>
          <cell r="G4130" t="str">
            <v>PERSONAL</v>
          </cell>
          <cell r="H4130" t="str">
            <v>Josefina Ochoa</v>
          </cell>
          <cell r="I4130"/>
          <cell r="J4130" t="str">
            <v>JULIO</v>
          </cell>
          <cell r="K4130" t="str">
            <v>CRUZ</v>
          </cell>
          <cell r="L4130" t="str">
            <v>PAREDES</v>
          </cell>
          <cell r="M4130">
            <v>5000</v>
          </cell>
          <cell r="N4130">
            <v>2.52</v>
          </cell>
          <cell r="O4130" t="str">
            <v>SEMANAL</v>
          </cell>
          <cell r="P4130">
            <v>40693</v>
          </cell>
        </row>
        <row r="4131">
          <cell r="B4131">
            <v>4272</v>
          </cell>
          <cell r="C4131"/>
          <cell r="D4131" t="str">
            <v>D</v>
          </cell>
          <cell r="E4131" t="str">
            <v>LIQUIDADO</v>
          </cell>
          <cell r="F4131"/>
          <cell r="G4131" t="str">
            <v>PERSONAL</v>
          </cell>
          <cell r="H4131" t="str">
            <v>Pedro Solano Quiroz</v>
          </cell>
          <cell r="I4131"/>
          <cell r="J4131" t="str">
            <v>MARCELINA</v>
          </cell>
          <cell r="K4131" t="str">
            <v>MEJIA</v>
          </cell>
          <cell r="L4131" t="str">
            <v>GONZALEZ</v>
          </cell>
          <cell r="M4131">
            <v>4000</v>
          </cell>
          <cell r="N4131">
            <v>2.59</v>
          </cell>
          <cell r="O4131" t="str">
            <v>SEMANAL</v>
          </cell>
          <cell r="P4131">
            <v>40693</v>
          </cell>
        </row>
        <row r="4132">
          <cell r="B4132">
            <v>4273</v>
          </cell>
          <cell r="C4132"/>
          <cell r="D4132" t="str">
            <v>C</v>
          </cell>
          <cell r="E4132" t="str">
            <v>LIQUIDADO</v>
          </cell>
          <cell r="F4132"/>
          <cell r="G4132" t="str">
            <v>PERSONAL</v>
          </cell>
          <cell r="H4132" t="str">
            <v>Josefina Ochoa</v>
          </cell>
          <cell r="I4132"/>
          <cell r="J4132" t="str">
            <v>EDITH JAQUELINE</v>
          </cell>
          <cell r="K4132" t="str">
            <v>MARTINEZ</v>
          </cell>
          <cell r="L4132" t="str">
            <v>RIVAS</v>
          </cell>
          <cell r="M4132">
            <v>5000</v>
          </cell>
          <cell r="N4132">
            <v>5.04</v>
          </cell>
          <cell r="O4132" t="str">
            <v>QUINCENAL</v>
          </cell>
          <cell r="P4132">
            <v>40693</v>
          </cell>
        </row>
        <row r="4133">
          <cell r="B4133">
            <v>4274</v>
          </cell>
          <cell r="C4133"/>
          <cell r="D4133" t="str">
            <v>B</v>
          </cell>
          <cell r="E4133" t="str">
            <v>LIQUIDADO</v>
          </cell>
          <cell r="F4133"/>
          <cell r="G4133" t="str">
            <v>PERSONAL</v>
          </cell>
          <cell r="H4133" t="str">
            <v>Angelica Tabares Lopez</v>
          </cell>
          <cell r="I4133"/>
          <cell r="J4133" t="str">
            <v>ROSA</v>
          </cell>
          <cell r="K4133" t="str">
            <v>SAAVEDRA</v>
          </cell>
          <cell r="L4133" t="str">
            <v>CORONA</v>
          </cell>
          <cell r="M4133">
            <v>9500</v>
          </cell>
          <cell r="N4133">
            <v>1.59</v>
          </cell>
          <cell r="O4133" t="str">
            <v>SEMANAL</v>
          </cell>
          <cell r="P4133">
            <v>40693</v>
          </cell>
        </row>
        <row r="4134">
          <cell r="B4134">
            <v>4275</v>
          </cell>
          <cell r="C4134"/>
          <cell r="D4134" t="str">
            <v>D</v>
          </cell>
          <cell r="E4134" t="str">
            <v>COBRANZA EXTERNA</v>
          </cell>
          <cell r="F4134"/>
          <cell r="G4134" t="str">
            <v>SOLIDARIO</v>
          </cell>
          <cell r="H4134" t="str">
            <v>Josefina Ochoa</v>
          </cell>
          <cell r="I4134"/>
          <cell r="J4134" t="str">
            <v>SOL-CREA</v>
          </cell>
          <cell r="K4134"/>
          <cell r="L4134"/>
          <cell r="M4134">
            <v>7000</v>
          </cell>
          <cell r="N4134">
            <v>5.09</v>
          </cell>
          <cell r="O4134" t="str">
            <v>CATORCENAL</v>
          </cell>
          <cell r="P4134">
            <v>40693</v>
          </cell>
        </row>
        <row r="4135">
          <cell r="B4135">
            <v>4276</v>
          </cell>
          <cell r="C4135"/>
          <cell r="D4135" t="str">
            <v>D</v>
          </cell>
          <cell r="E4135" t="str">
            <v>COBRANZA EXTERNA</v>
          </cell>
          <cell r="F4135"/>
          <cell r="G4135" t="str">
            <v>PERSONAL</v>
          </cell>
          <cell r="H4135" t="str">
            <v>Josefina Ochoa</v>
          </cell>
          <cell r="I4135"/>
          <cell r="J4135" t="str">
            <v>YAZMIN</v>
          </cell>
          <cell r="K4135" t="str">
            <v>ALVAREZ</v>
          </cell>
          <cell r="L4135" t="str">
            <v>TORRES</v>
          </cell>
          <cell r="M4135">
            <v>4000</v>
          </cell>
          <cell r="N4135">
            <v>2.61</v>
          </cell>
          <cell r="O4135" t="str">
            <v>SEMANAL</v>
          </cell>
          <cell r="P4135">
            <v>40693</v>
          </cell>
        </row>
        <row r="4136">
          <cell r="B4136">
            <v>4277</v>
          </cell>
          <cell r="C4136"/>
          <cell r="D4136" t="str">
            <v>A</v>
          </cell>
          <cell r="E4136" t="str">
            <v>LIQUIDADO</v>
          </cell>
          <cell r="F4136"/>
          <cell r="G4136" t="str">
            <v>PERSONAL</v>
          </cell>
          <cell r="H4136" t="str">
            <v>Josefina Ochoa</v>
          </cell>
          <cell r="I4136"/>
          <cell r="J4136" t="str">
            <v>MARIA ENRIQUETA</v>
          </cell>
          <cell r="K4136" t="str">
            <v>MENDEZ</v>
          </cell>
          <cell r="L4136" t="str">
            <v>TRUJILLO</v>
          </cell>
          <cell r="M4136">
            <v>8000</v>
          </cell>
          <cell r="N4136">
            <v>2.4</v>
          </cell>
          <cell r="O4136" t="str">
            <v>SEMANAL</v>
          </cell>
          <cell r="P4136">
            <v>40693</v>
          </cell>
        </row>
        <row r="4137">
          <cell r="B4137">
            <v>4278</v>
          </cell>
          <cell r="C4137"/>
          <cell r="D4137" t="str">
            <v>B</v>
          </cell>
          <cell r="E4137" t="str">
            <v>LIQUIDADO</v>
          </cell>
          <cell r="F4137"/>
          <cell r="G4137" t="str">
            <v>PERSONAL</v>
          </cell>
          <cell r="H4137" t="str">
            <v>Josefina Ochoa</v>
          </cell>
          <cell r="I4137"/>
          <cell r="J4137" t="str">
            <v>JOSE ANGEL</v>
          </cell>
          <cell r="K4137" t="str">
            <v>GONZALEZ</v>
          </cell>
          <cell r="L4137" t="str">
            <v>VELAZCO</v>
          </cell>
          <cell r="M4137">
            <v>4000</v>
          </cell>
          <cell r="N4137">
            <v>2.56</v>
          </cell>
          <cell r="O4137" t="str">
            <v>SEMANAL</v>
          </cell>
          <cell r="P4137">
            <v>40693</v>
          </cell>
        </row>
        <row r="4138">
          <cell r="B4138">
            <v>4279</v>
          </cell>
          <cell r="C4138"/>
          <cell r="D4138" t="str">
            <v>D</v>
          </cell>
          <cell r="E4138" t="str">
            <v>COBRANZA EXTERNA</v>
          </cell>
          <cell r="F4138"/>
          <cell r="G4138" t="str">
            <v>SOLIDARIO</v>
          </cell>
          <cell r="H4138" t="str">
            <v>Marcela Lopez Munoz</v>
          </cell>
          <cell r="I4138"/>
          <cell r="J4138" t="str">
            <v>JUAN DE DIOS</v>
          </cell>
          <cell r="K4138"/>
          <cell r="L4138"/>
          <cell r="M4138">
            <v>6500</v>
          </cell>
          <cell r="N4138">
            <v>5.1100000000000003</v>
          </cell>
          <cell r="O4138" t="str">
            <v>CATORCENAL</v>
          </cell>
          <cell r="P4138">
            <v>40693</v>
          </cell>
        </row>
        <row r="4139">
          <cell r="B4139">
            <v>4280</v>
          </cell>
          <cell r="C4139"/>
          <cell r="D4139" t="str">
            <v>B</v>
          </cell>
          <cell r="E4139" t="str">
            <v>LIQUIDADO</v>
          </cell>
          <cell r="F4139"/>
          <cell r="G4139" t="str">
            <v>PERSONAL</v>
          </cell>
          <cell r="H4139" t="str">
            <v>Marcela Lopez Munoz</v>
          </cell>
          <cell r="I4139"/>
          <cell r="J4139" t="str">
            <v>MARIA</v>
          </cell>
          <cell r="K4139" t="str">
            <v>ALDAY</v>
          </cell>
          <cell r="L4139" t="str">
            <v>MONTANO</v>
          </cell>
          <cell r="M4139">
            <v>5000</v>
          </cell>
          <cell r="N4139">
            <v>2.48</v>
          </cell>
          <cell r="O4139" t="str">
            <v>SEMANAL</v>
          </cell>
          <cell r="P4139">
            <v>40693</v>
          </cell>
        </row>
        <row r="4140">
          <cell r="B4140">
            <v>4281</v>
          </cell>
          <cell r="C4140"/>
          <cell r="D4140" t="str">
            <v>B</v>
          </cell>
          <cell r="E4140" t="str">
            <v>LIQUIDADO</v>
          </cell>
          <cell r="F4140"/>
          <cell r="G4140" t="str">
            <v>PERSONAL</v>
          </cell>
          <cell r="H4140" t="str">
            <v>Marcela Lopez Munoz</v>
          </cell>
          <cell r="I4140"/>
          <cell r="J4140" t="str">
            <v>IVONNE</v>
          </cell>
          <cell r="K4140" t="str">
            <v>ESPINOSA</v>
          </cell>
          <cell r="L4140" t="str">
            <v>AVILA</v>
          </cell>
          <cell r="M4140">
            <v>7000</v>
          </cell>
          <cell r="N4140">
            <v>2.41</v>
          </cell>
          <cell r="O4140" t="str">
            <v>SEMANAL</v>
          </cell>
          <cell r="P4140">
            <v>40693</v>
          </cell>
        </row>
        <row r="4141">
          <cell r="B4141">
            <v>4282</v>
          </cell>
          <cell r="C4141"/>
          <cell r="D4141" t="str">
            <v>D</v>
          </cell>
          <cell r="E4141" t="str">
            <v>LIQUIDADO</v>
          </cell>
          <cell r="F4141"/>
          <cell r="G4141" t="str">
            <v>PERSONAL</v>
          </cell>
          <cell r="H4141" t="str">
            <v>Marcela Lopez Munoz</v>
          </cell>
          <cell r="I4141"/>
          <cell r="J4141" t="str">
            <v>MARTA</v>
          </cell>
          <cell r="K4141" t="str">
            <v>PALMA</v>
          </cell>
          <cell r="L4141" t="str">
            <v>BAZAN</v>
          </cell>
          <cell r="M4141">
            <v>5000</v>
          </cell>
          <cell r="N4141">
            <v>2.42</v>
          </cell>
          <cell r="O4141" t="str">
            <v>SEMANAL</v>
          </cell>
          <cell r="P4141">
            <v>40693</v>
          </cell>
        </row>
        <row r="4142">
          <cell r="B4142">
            <v>4283</v>
          </cell>
          <cell r="C4142"/>
          <cell r="D4142" t="str">
            <v>D</v>
          </cell>
          <cell r="E4142" t="str">
            <v>LIQUIDADO</v>
          </cell>
          <cell r="F4142"/>
          <cell r="G4142" t="str">
            <v>PERSONAL</v>
          </cell>
          <cell r="H4142" t="str">
            <v>Josefina Ochoa</v>
          </cell>
          <cell r="I4142"/>
          <cell r="J4142" t="str">
            <v>MARIA PAULA</v>
          </cell>
          <cell r="K4142" t="str">
            <v>LOPEZ</v>
          </cell>
          <cell r="L4142" t="str">
            <v>SOTO</v>
          </cell>
          <cell r="M4142">
            <v>6000</v>
          </cell>
          <cell r="N4142">
            <v>2.2599999999999998</v>
          </cell>
          <cell r="O4142" t="str">
            <v>SEMANAL</v>
          </cell>
          <cell r="P4142">
            <v>40693</v>
          </cell>
        </row>
        <row r="4143">
          <cell r="B4143">
            <v>4284</v>
          </cell>
          <cell r="C4143"/>
          <cell r="D4143" t="str">
            <v>B</v>
          </cell>
          <cell r="E4143" t="str">
            <v>LIQUIDADO</v>
          </cell>
          <cell r="F4143"/>
          <cell r="G4143" t="str">
            <v>PERSONAL</v>
          </cell>
          <cell r="H4143" t="str">
            <v>Josefina Ochoa</v>
          </cell>
          <cell r="I4143"/>
          <cell r="J4143" t="str">
            <v>ANA BERTHA</v>
          </cell>
          <cell r="K4143" t="str">
            <v>VINDEL</v>
          </cell>
          <cell r="L4143" t="str">
            <v>FIGUEROA</v>
          </cell>
          <cell r="M4143">
            <v>7000</v>
          </cell>
          <cell r="N4143">
            <v>2.41</v>
          </cell>
          <cell r="O4143" t="str">
            <v>SEMANAL</v>
          </cell>
          <cell r="P4143">
            <v>40693</v>
          </cell>
        </row>
        <row r="4144">
          <cell r="B4144">
            <v>4285</v>
          </cell>
          <cell r="C4144"/>
          <cell r="D4144" t="str">
            <v>B</v>
          </cell>
          <cell r="E4144" t="str">
            <v>LIQUIDADO</v>
          </cell>
          <cell r="F4144"/>
          <cell r="G4144" t="str">
            <v>PERSONAL</v>
          </cell>
          <cell r="H4144" t="str">
            <v>Josefina Ochoa</v>
          </cell>
          <cell r="I4144"/>
          <cell r="J4144" t="str">
            <v>FANNY LUZ</v>
          </cell>
          <cell r="K4144" t="str">
            <v>GOMEZ</v>
          </cell>
          <cell r="L4144" t="str">
            <v>CRUZ</v>
          </cell>
          <cell r="M4144">
            <v>5000</v>
          </cell>
          <cell r="N4144">
            <v>2.72</v>
          </cell>
          <cell r="O4144" t="str">
            <v>SEMANAL</v>
          </cell>
          <cell r="P4144">
            <v>40694</v>
          </cell>
        </row>
        <row r="4145">
          <cell r="B4145">
            <v>4286</v>
          </cell>
          <cell r="C4145"/>
          <cell r="D4145" t="str">
            <v>A</v>
          </cell>
          <cell r="E4145" t="str">
            <v>LIQUIDADO</v>
          </cell>
          <cell r="F4145"/>
          <cell r="G4145" t="str">
            <v>PERSONAL</v>
          </cell>
          <cell r="H4145" t="str">
            <v>Marcela Lopez Munoz</v>
          </cell>
          <cell r="I4145"/>
          <cell r="J4145" t="str">
            <v>MARIA TERESA</v>
          </cell>
          <cell r="K4145" t="str">
            <v>LANDEROS</v>
          </cell>
          <cell r="L4145"/>
          <cell r="M4145">
            <v>8000</v>
          </cell>
          <cell r="N4145">
            <v>2.4</v>
          </cell>
          <cell r="O4145" t="str">
            <v>SEMANAL</v>
          </cell>
          <cell r="P4145">
            <v>40694</v>
          </cell>
        </row>
        <row r="4146">
          <cell r="B4146">
            <v>4288</v>
          </cell>
          <cell r="C4146"/>
          <cell r="D4146" t="str">
            <v>A</v>
          </cell>
          <cell r="E4146" t="str">
            <v>LIQUIDADO</v>
          </cell>
          <cell r="F4146"/>
          <cell r="G4146" t="str">
            <v>PERSONAL</v>
          </cell>
          <cell r="H4146" t="str">
            <v>Marcela Lopez Munoz</v>
          </cell>
          <cell r="I4146"/>
          <cell r="J4146" t="str">
            <v>JUAN MANUEL</v>
          </cell>
          <cell r="K4146" t="str">
            <v>GOMEZ</v>
          </cell>
          <cell r="L4146" t="str">
            <v>BUSTAMANTE</v>
          </cell>
          <cell r="M4146">
            <v>6000</v>
          </cell>
          <cell r="N4146">
            <v>2.04</v>
          </cell>
          <cell r="O4146" t="str">
            <v>SEMANAL</v>
          </cell>
          <cell r="P4146">
            <v>40694</v>
          </cell>
        </row>
        <row r="4147">
          <cell r="B4147">
            <v>4289</v>
          </cell>
          <cell r="C4147"/>
          <cell r="D4147" t="str">
            <v>D</v>
          </cell>
          <cell r="E4147" t="str">
            <v>COBRANZA EXTERNA</v>
          </cell>
          <cell r="F4147"/>
          <cell r="G4147" t="str">
            <v>SOLIDARIO</v>
          </cell>
          <cell r="H4147" t="str">
            <v>Victoria Garcia Mejia</v>
          </cell>
          <cell r="I4147"/>
          <cell r="J4147" t="str">
            <v>AVE FENIX COLIMA</v>
          </cell>
          <cell r="K4147"/>
          <cell r="L4147"/>
          <cell r="M4147">
            <v>5500</v>
          </cell>
          <cell r="N4147">
            <v>5.17</v>
          </cell>
          <cell r="O4147" t="str">
            <v>CATORCENAL</v>
          </cell>
          <cell r="P4147">
            <v>40694</v>
          </cell>
        </row>
        <row r="4148">
          <cell r="B4148">
            <v>4291</v>
          </cell>
          <cell r="C4148"/>
          <cell r="D4148" t="str">
            <v>B</v>
          </cell>
          <cell r="E4148" t="str">
            <v>LIQUIDADO</v>
          </cell>
          <cell r="F4148"/>
          <cell r="G4148" t="str">
            <v>PERSONAL</v>
          </cell>
          <cell r="H4148" t="str">
            <v>Administracion</v>
          </cell>
          <cell r="I4148"/>
          <cell r="J4148" t="str">
            <v>MARIA DE LA LUZ</v>
          </cell>
          <cell r="K4148" t="str">
            <v>VAZQUEZ</v>
          </cell>
          <cell r="L4148" t="str">
            <v>AVILA</v>
          </cell>
          <cell r="M4148">
            <v>15000</v>
          </cell>
          <cell r="N4148">
            <v>2.4700000000000002</v>
          </cell>
          <cell r="O4148" t="str">
            <v>QUINCENAL</v>
          </cell>
          <cell r="P4148">
            <v>40694</v>
          </cell>
        </row>
        <row r="4149">
          <cell r="B4149">
            <v>4292</v>
          </cell>
          <cell r="C4149"/>
          <cell r="D4149" t="str">
            <v>D</v>
          </cell>
          <cell r="E4149" t="str">
            <v>LIQUIDADO</v>
          </cell>
          <cell r="F4149"/>
          <cell r="G4149" t="str">
            <v>PERSONAL</v>
          </cell>
          <cell r="H4149" t="str">
            <v>Administracion</v>
          </cell>
          <cell r="I4149"/>
          <cell r="J4149" t="str">
            <v>JOSE HUMBERTO</v>
          </cell>
          <cell r="K4149" t="str">
            <v>HERRERA</v>
          </cell>
          <cell r="L4149" t="str">
            <v>GONZALEZ RUBIO</v>
          </cell>
          <cell r="M4149">
            <v>50000</v>
          </cell>
          <cell r="N4149">
            <v>3.1</v>
          </cell>
          <cell r="O4149" t="str">
            <v>MENSUAL</v>
          </cell>
          <cell r="P4149">
            <v>40694</v>
          </cell>
        </row>
        <row r="4150">
          <cell r="B4150">
            <v>4293</v>
          </cell>
          <cell r="C4150"/>
          <cell r="D4150" t="str">
            <v>C</v>
          </cell>
          <cell r="E4150" t="str">
            <v>LIQUIDADO</v>
          </cell>
          <cell r="F4150"/>
          <cell r="G4150" t="str">
            <v>PERSONAL</v>
          </cell>
          <cell r="H4150" t="str">
            <v>Josefina Ochoa</v>
          </cell>
          <cell r="I4150"/>
          <cell r="J4150" t="str">
            <v>ERNESTINA</v>
          </cell>
          <cell r="K4150" t="str">
            <v>SORIA</v>
          </cell>
          <cell r="L4150" t="str">
            <v>GARCIA</v>
          </cell>
          <cell r="M4150">
            <v>10000</v>
          </cell>
          <cell r="N4150">
            <v>2.17</v>
          </cell>
          <cell r="O4150" t="str">
            <v>SEMANAL</v>
          </cell>
          <cell r="P4150">
            <v>40695</v>
          </cell>
        </row>
        <row r="4151">
          <cell r="B4151">
            <v>4294</v>
          </cell>
          <cell r="C4151"/>
          <cell r="D4151" t="str">
            <v>B</v>
          </cell>
          <cell r="E4151" t="str">
            <v>LIQUIDADO</v>
          </cell>
          <cell r="F4151"/>
          <cell r="G4151" t="str">
            <v>PERSONAL</v>
          </cell>
          <cell r="H4151" t="str">
            <v>Angelica Tabares Lopez</v>
          </cell>
          <cell r="I4151"/>
          <cell r="J4151" t="str">
            <v>JUAN CARLOS</v>
          </cell>
          <cell r="K4151" t="str">
            <v>CERON</v>
          </cell>
          <cell r="L4151" t="str">
            <v>GARCIA</v>
          </cell>
          <cell r="M4151">
            <v>5000</v>
          </cell>
          <cell r="N4151">
            <v>2.52</v>
          </cell>
          <cell r="O4151" t="str">
            <v>SEMANAL</v>
          </cell>
          <cell r="P4151">
            <v>40695</v>
          </cell>
        </row>
        <row r="4152">
          <cell r="B4152">
            <v>4295</v>
          </cell>
          <cell r="C4152"/>
          <cell r="D4152" t="str">
            <v>D</v>
          </cell>
          <cell r="E4152" t="str">
            <v>COBRANZA EXTERNA</v>
          </cell>
          <cell r="F4152"/>
          <cell r="G4152" t="str">
            <v>PERSONAL</v>
          </cell>
          <cell r="H4152" t="str">
            <v>Angelica Tabares Lopez</v>
          </cell>
          <cell r="I4152"/>
          <cell r="J4152" t="str">
            <v>DIANA</v>
          </cell>
          <cell r="K4152" t="str">
            <v>MANCILLA</v>
          </cell>
          <cell r="L4152" t="str">
            <v>ROMERO</v>
          </cell>
          <cell r="M4152">
            <v>3000</v>
          </cell>
          <cell r="N4152">
            <v>2.72</v>
          </cell>
          <cell r="O4152" t="str">
            <v>SEMANAL</v>
          </cell>
          <cell r="P4152">
            <v>40695</v>
          </cell>
        </row>
        <row r="4153">
          <cell r="B4153">
            <v>4296</v>
          </cell>
          <cell r="C4153"/>
          <cell r="D4153" t="str">
            <v>D</v>
          </cell>
          <cell r="E4153" t="str">
            <v>COBRANZA EXTERNA</v>
          </cell>
          <cell r="F4153"/>
          <cell r="G4153" t="str">
            <v>PERSONAL</v>
          </cell>
          <cell r="H4153" t="str">
            <v>Josefina Ochoa</v>
          </cell>
          <cell r="I4153"/>
          <cell r="J4153" t="str">
            <v>ROBERTO EDGAR</v>
          </cell>
          <cell r="K4153" t="str">
            <v>DIAZ</v>
          </cell>
          <cell r="L4153" t="str">
            <v>LOPEZ</v>
          </cell>
          <cell r="M4153">
            <v>4000</v>
          </cell>
          <cell r="N4153">
            <v>2.61</v>
          </cell>
          <cell r="O4153" t="str">
            <v>SEMANAL</v>
          </cell>
          <cell r="P4153">
            <v>40695</v>
          </cell>
        </row>
        <row r="4154">
          <cell r="B4154">
            <v>4297</v>
          </cell>
          <cell r="C4154"/>
          <cell r="D4154" t="str">
            <v>C</v>
          </cell>
          <cell r="E4154" t="str">
            <v>LIQUIDADO</v>
          </cell>
          <cell r="F4154"/>
          <cell r="G4154" t="str">
            <v>PERSONAL</v>
          </cell>
          <cell r="H4154" t="str">
            <v>Marcela Lopez Munoz</v>
          </cell>
          <cell r="I4154"/>
          <cell r="J4154" t="str">
            <v>KAREN MISOL</v>
          </cell>
          <cell r="K4154" t="str">
            <v>RAMIREZ</v>
          </cell>
          <cell r="L4154" t="str">
            <v>SALAZAR</v>
          </cell>
          <cell r="M4154">
            <v>12000</v>
          </cell>
          <cell r="N4154">
            <v>1.8</v>
          </cell>
          <cell r="O4154" t="str">
            <v>SEMANAL</v>
          </cell>
          <cell r="P4154">
            <v>40696</v>
          </cell>
        </row>
        <row r="4155">
          <cell r="B4155">
            <v>4298</v>
          </cell>
          <cell r="C4155"/>
          <cell r="D4155" t="str">
            <v>D</v>
          </cell>
          <cell r="E4155" t="str">
            <v>LIQUIDADO</v>
          </cell>
          <cell r="F4155"/>
          <cell r="G4155" t="str">
            <v>PERSONAL</v>
          </cell>
          <cell r="H4155" t="str">
            <v>Marcela Lopez Munoz</v>
          </cell>
          <cell r="I4155"/>
          <cell r="J4155" t="str">
            <v>MARIA DEL PILAR</v>
          </cell>
          <cell r="K4155" t="str">
            <v>SUAREZ</v>
          </cell>
          <cell r="L4155" t="str">
            <v>GARCIA</v>
          </cell>
          <cell r="M4155">
            <v>13000</v>
          </cell>
          <cell r="N4155">
            <v>2.17</v>
          </cell>
          <cell r="O4155" t="str">
            <v>QUINCENAL</v>
          </cell>
          <cell r="P4155">
            <v>40696</v>
          </cell>
        </row>
        <row r="4156">
          <cell r="B4156">
            <v>4299</v>
          </cell>
          <cell r="C4156"/>
          <cell r="D4156" t="str">
            <v>C</v>
          </cell>
          <cell r="E4156" t="str">
            <v>LIQUIDADO</v>
          </cell>
          <cell r="F4156"/>
          <cell r="G4156" t="str">
            <v>PERSONAL</v>
          </cell>
          <cell r="H4156" t="str">
            <v>Marcela Lopez Munoz</v>
          </cell>
          <cell r="I4156"/>
          <cell r="J4156" t="str">
            <v>CATHIA FABIOLA</v>
          </cell>
          <cell r="K4156" t="str">
            <v>FLORES</v>
          </cell>
          <cell r="L4156" t="str">
            <v>CORTEZ</v>
          </cell>
          <cell r="M4156">
            <v>10000</v>
          </cell>
          <cell r="N4156">
            <v>2.17</v>
          </cell>
          <cell r="O4156" t="str">
            <v>SEMANAL</v>
          </cell>
          <cell r="P4156">
            <v>40696</v>
          </cell>
        </row>
        <row r="4157">
          <cell r="B4157">
            <v>4300</v>
          </cell>
          <cell r="C4157"/>
          <cell r="D4157" t="str">
            <v>C</v>
          </cell>
          <cell r="E4157" t="str">
            <v>LIQUIDADO</v>
          </cell>
          <cell r="F4157"/>
          <cell r="G4157" t="str">
            <v>PERSONAL</v>
          </cell>
          <cell r="H4157" t="str">
            <v>Josefina Ochoa</v>
          </cell>
          <cell r="I4157"/>
          <cell r="J4157" t="str">
            <v>JOSEFINA</v>
          </cell>
          <cell r="K4157" t="str">
            <v>CORNELIO</v>
          </cell>
          <cell r="L4157" t="str">
            <v>VAZQUEZ</v>
          </cell>
          <cell r="M4157">
            <v>4000</v>
          </cell>
          <cell r="N4157">
            <v>2.59</v>
          </cell>
          <cell r="O4157" t="str">
            <v>SEMANAL</v>
          </cell>
          <cell r="P4157">
            <v>40696</v>
          </cell>
        </row>
        <row r="4158">
          <cell r="B4158">
            <v>4301</v>
          </cell>
          <cell r="C4158"/>
          <cell r="D4158" t="str">
            <v>C</v>
          </cell>
          <cell r="E4158" t="str">
            <v>LIQUIDADO</v>
          </cell>
          <cell r="F4158"/>
          <cell r="G4158" t="str">
            <v>PERSONAL</v>
          </cell>
          <cell r="H4158" t="str">
            <v>Josefina Ochoa</v>
          </cell>
          <cell r="I4158"/>
          <cell r="J4158" t="str">
            <v>MARIA DEL CARMEN</v>
          </cell>
          <cell r="K4158" t="str">
            <v>VILLALBA</v>
          </cell>
          <cell r="L4158" t="str">
            <v>CASTILLO</v>
          </cell>
          <cell r="M4158">
            <v>3000</v>
          </cell>
          <cell r="N4158">
            <v>2.75</v>
          </cell>
          <cell r="O4158" t="str">
            <v>SEMANAL</v>
          </cell>
          <cell r="P4158">
            <v>40696</v>
          </cell>
        </row>
        <row r="4159">
          <cell r="B4159">
            <v>4302</v>
          </cell>
          <cell r="C4159"/>
          <cell r="D4159" t="str">
            <v>D</v>
          </cell>
          <cell r="E4159" t="str">
            <v>COBRANZA EXTERNA</v>
          </cell>
          <cell r="F4159"/>
          <cell r="G4159" t="str">
            <v>SOLIDARIO</v>
          </cell>
          <cell r="H4159" t="str">
            <v>Josefina Ochoa</v>
          </cell>
          <cell r="I4159"/>
          <cell r="J4159" t="str">
            <v>CHICOS TRABAJADORES</v>
          </cell>
          <cell r="K4159"/>
          <cell r="L4159"/>
          <cell r="M4159">
            <v>7500</v>
          </cell>
          <cell r="N4159">
            <v>5.0599999999999996</v>
          </cell>
          <cell r="O4159" t="str">
            <v>CATORCENAL</v>
          </cell>
          <cell r="P4159">
            <v>40696</v>
          </cell>
        </row>
        <row r="4160">
          <cell r="B4160">
            <v>4303</v>
          </cell>
          <cell r="C4160"/>
          <cell r="D4160" t="str">
            <v>D</v>
          </cell>
          <cell r="E4160" t="str">
            <v>COBRANZA EXTERNA</v>
          </cell>
          <cell r="F4160"/>
          <cell r="G4160" t="str">
            <v>PERSONAL</v>
          </cell>
          <cell r="H4160" t="str">
            <v>Marcela Lopez Munoz</v>
          </cell>
          <cell r="I4160"/>
          <cell r="J4160" t="str">
            <v>EDUARDO</v>
          </cell>
          <cell r="K4160" t="str">
            <v>REYES</v>
          </cell>
          <cell r="L4160" t="str">
            <v>CARRILLO</v>
          </cell>
          <cell r="M4160">
            <v>10000</v>
          </cell>
          <cell r="N4160">
            <v>2.17</v>
          </cell>
          <cell r="O4160" t="str">
            <v>SEMANAL</v>
          </cell>
          <cell r="P4160">
            <v>40697</v>
          </cell>
        </row>
        <row r="4161">
          <cell r="B4161">
            <v>4304</v>
          </cell>
          <cell r="C4161"/>
          <cell r="D4161" t="str">
            <v>B</v>
          </cell>
          <cell r="E4161" t="str">
            <v>LIQUIDADO</v>
          </cell>
          <cell r="F4161"/>
          <cell r="G4161" t="str">
            <v>PERSONAL</v>
          </cell>
          <cell r="H4161" t="str">
            <v>Marcela Lopez Munoz</v>
          </cell>
          <cell r="I4161"/>
          <cell r="J4161" t="str">
            <v>LOURDES</v>
          </cell>
          <cell r="K4161" t="str">
            <v>BRIONES</v>
          </cell>
          <cell r="L4161" t="str">
            <v>CALDERON</v>
          </cell>
          <cell r="M4161">
            <v>10000</v>
          </cell>
          <cell r="N4161">
            <v>2.08</v>
          </cell>
          <cell r="O4161" t="str">
            <v>SEMANAL</v>
          </cell>
          <cell r="P4161">
            <v>40697</v>
          </cell>
        </row>
        <row r="4162">
          <cell r="B4162">
            <v>4305</v>
          </cell>
          <cell r="C4162"/>
          <cell r="D4162" t="str">
            <v>D</v>
          </cell>
          <cell r="E4162" t="str">
            <v>LIQUIDADO</v>
          </cell>
          <cell r="F4162"/>
          <cell r="G4162" t="str">
            <v>PERSONAL</v>
          </cell>
          <cell r="H4162" t="str">
            <v>Josefina Ochoa</v>
          </cell>
          <cell r="I4162"/>
          <cell r="J4162" t="str">
            <v>OSVALDO</v>
          </cell>
          <cell r="K4162" t="str">
            <v>ROBLES</v>
          </cell>
          <cell r="L4162" t="str">
            <v>GUZMAN</v>
          </cell>
          <cell r="M4162">
            <v>5000</v>
          </cell>
          <cell r="N4162">
            <v>2.42</v>
          </cell>
          <cell r="O4162" t="str">
            <v>SEMANAL</v>
          </cell>
          <cell r="P4162">
            <v>40697</v>
          </cell>
        </row>
        <row r="4163">
          <cell r="B4163">
            <v>4306</v>
          </cell>
          <cell r="C4163"/>
          <cell r="D4163" t="str">
            <v>C</v>
          </cell>
          <cell r="E4163" t="str">
            <v>LIQUIDADO</v>
          </cell>
          <cell r="F4163"/>
          <cell r="G4163" t="str">
            <v>PERSONAL</v>
          </cell>
          <cell r="H4163" t="str">
            <v>Marcela Lopez Munoz</v>
          </cell>
          <cell r="I4163"/>
          <cell r="J4163" t="str">
            <v>MARIA ISABEL</v>
          </cell>
          <cell r="K4163" t="str">
            <v>CURIEL</v>
          </cell>
          <cell r="L4163" t="str">
            <v>PEREZ</v>
          </cell>
          <cell r="M4163">
            <v>7000</v>
          </cell>
          <cell r="N4163">
            <v>2.42</v>
          </cell>
          <cell r="O4163" t="str">
            <v>SEMANAL</v>
          </cell>
          <cell r="P4163">
            <v>40697</v>
          </cell>
        </row>
        <row r="4164">
          <cell r="B4164">
            <v>4307</v>
          </cell>
          <cell r="C4164"/>
          <cell r="D4164" t="str">
            <v>B</v>
          </cell>
          <cell r="E4164" t="str">
            <v>LIQUIDADO</v>
          </cell>
          <cell r="F4164"/>
          <cell r="G4164" t="str">
            <v>PERSONAL</v>
          </cell>
          <cell r="H4164" t="str">
            <v>Marcela Lopez Munoz</v>
          </cell>
          <cell r="I4164"/>
          <cell r="J4164" t="str">
            <v>NORMA</v>
          </cell>
          <cell r="K4164" t="str">
            <v>GONZALEZ</v>
          </cell>
          <cell r="L4164" t="str">
            <v>CRUZ</v>
          </cell>
          <cell r="M4164">
            <v>4000</v>
          </cell>
          <cell r="N4164">
            <v>2.59</v>
          </cell>
          <cell r="O4164" t="str">
            <v>SEMANAL</v>
          </cell>
          <cell r="P4164">
            <v>40697</v>
          </cell>
        </row>
        <row r="4165">
          <cell r="B4165">
            <v>4308</v>
          </cell>
          <cell r="C4165"/>
          <cell r="D4165" t="str">
            <v>D</v>
          </cell>
          <cell r="E4165" t="str">
            <v>LIQUIDADO</v>
          </cell>
          <cell r="F4165"/>
          <cell r="G4165" t="str">
            <v>PERSONAL</v>
          </cell>
          <cell r="H4165" t="str">
            <v>Marcela Lopez Munoz</v>
          </cell>
          <cell r="I4165"/>
          <cell r="J4165" t="str">
            <v>CARLOS</v>
          </cell>
          <cell r="K4165" t="str">
            <v>MATA</v>
          </cell>
          <cell r="L4165" t="str">
            <v>ALCALA</v>
          </cell>
          <cell r="M4165">
            <v>15000</v>
          </cell>
          <cell r="N4165">
            <v>2.08</v>
          </cell>
          <cell r="O4165" t="str">
            <v>SEMANAL</v>
          </cell>
          <cell r="P4165">
            <v>40697</v>
          </cell>
        </row>
        <row r="4166">
          <cell r="B4166">
            <v>4309</v>
          </cell>
          <cell r="C4166"/>
          <cell r="D4166" t="str">
            <v>D</v>
          </cell>
          <cell r="E4166" t="str">
            <v>COBRANZA EXTERNA</v>
          </cell>
          <cell r="F4166"/>
          <cell r="G4166" t="str">
            <v>SOLIDARIO</v>
          </cell>
          <cell r="H4166" t="str">
            <v>Monica Flores Mendoza (colima)</v>
          </cell>
          <cell r="I4166"/>
          <cell r="J4166" t="str">
            <v>LAS TINAJAS</v>
          </cell>
          <cell r="K4166"/>
          <cell r="L4166"/>
          <cell r="M4166">
            <v>6500</v>
          </cell>
          <cell r="N4166">
            <v>5.1100000000000003</v>
          </cell>
          <cell r="O4166" t="str">
            <v>CATORCENAL</v>
          </cell>
          <cell r="P4166">
            <v>40697</v>
          </cell>
        </row>
        <row r="4167">
          <cell r="B4167">
            <v>4310</v>
          </cell>
          <cell r="C4167"/>
          <cell r="D4167" t="str">
            <v>D</v>
          </cell>
          <cell r="E4167" t="str">
            <v>LIQUIDADO</v>
          </cell>
          <cell r="F4167"/>
          <cell r="G4167" t="str">
            <v>PERSONAL</v>
          </cell>
          <cell r="H4167" t="str">
            <v>Marcela Lopez Munoz</v>
          </cell>
          <cell r="I4167"/>
          <cell r="J4167" t="str">
            <v>SUJEY ANAI</v>
          </cell>
          <cell r="K4167" t="str">
            <v>DOMENZAIN</v>
          </cell>
          <cell r="L4167" t="str">
            <v>ELIZALDE</v>
          </cell>
          <cell r="M4167">
            <v>6000</v>
          </cell>
          <cell r="N4167">
            <v>2.4700000000000002</v>
          </cell>
          <cell r="O4167" t="str">
            <v>SEMANAL</v>
          </cell>
          <cell r="P4167">
            <v>40697</v>
          </cell>
        </row>
        <row r="4168">
          <cell r="B4168">
            <v>4311</v>
          </cell>
          <cell r="C4168"/>
          <cell r="D4168" t="str">
            <v>D</v>
          </cell>
          <cell r="E4168" t="str">
            <v>LIQUIDADO</v>
          </cell>
          <cell r="F4168"/>
          <cell r="G4168" t="str">
            <v>PERSONAL</v>
          </cell>
          <cell r="H4168" t="str">
            <v>Marcela Lopez Munoz</v>
          </cell>
          <cell r="I4168"/>
          <cell r="J4168" t="str">
            <v>MARICELA</v>
          </cell>
          <cell r="K4168" t="str">
            <v>PATINO</v>
          </cell>
          <cell r="L4168" t="str">
            <v>LECHUGA</v>
          </cell>
          <cell r="M4168">
            <v>5000</v>
          </cell>
          <cell r="N4168">
            <v>2.61</v>
          </cell>
          <cell r="O4168" t="str">
            <v>SEMANAL</v>
          </cell>
          <cell r="P4168">
            <v>40697</v>
          </cell>
        </row>
        <row r="4169">
          <cell r="B4169">
            <v>4312</v>
          </cell>
          <cell r="C4169"/>
          <cell r="D4169" t="str">
            <v>D</v>
          </cell>
          <cell r="E4169" t="str">
            <v>COBRANZA EXTERNA</v>
          </cell>
          <cell r="F4169"/>
          <cell r="G4169" t="str">
            <v>SOLIDARIO</v>
          </cell>
          <cell r="H4169" t="str">
            <v>Josefina Ochoa</v>
          </cell>
          <cell r="I4169"/>
          <cell r="J4169" t="str">
            <v>CAMPEONES</v>
          </cell>
          <cell r="K4169"/>
          <cell r="L4169"/>
          <cell r="M4169">
            <v>9000</v>
          </cell>
          <cell r="N4169">
            <v>5.07</v>
          </cell>
          <cell r="O4169" t="str">
            <v>CATORCENAL</v>
          </cell>
          <cell r="P4169">
            <v>40697</v>
          </cell>
        </row>
        <row r="4170">
          <cell r="B4170">
            <v>4313</v>
          </cell>
          <cell r="C4170"/>
          <cell r="D4170" t="str">
            <v>D</v>
          </cell>
          <cell r="E4170" t="str">
            <v>LIQUIDADO</v>
          </cell>
          <cell r="F4170"/>
          <cell r="G4170" t="str">
            <v>PERSONAL</v>
          </cell>
          <cell r="H4170" t="str">
            <v>Monica Flores Mendoza (colima)</v>
          </cell>
          <cell r="I4170"/>
          <cell r="J4170" t="str">
            <v>EVERARDO</v>
          </cell>
          <cell r="K4170" t="str">
            <v>SANCHEZ</v>
          </cell>
          <cell r="L4170" t="str">
            <v>MARTINEZ</v>
          </cell>
          <cell r="M4170">
            <v>7000</v>
          </cell>
          <cell r="N4170">
            <v>2.41</v>
          </cell>
          <cell r="O4170" t="str">
            <v>SEMANAL</v>
          </cell>
          <cell r="P4170">
            <v>40697</v>
          </cell>
        </row>
        <row r="4171">
          <cell r="B4171">
            <v>4314</v>
          </cell>
          <cell r="C4171"/>
          <cell r="D4171" t="str">
            <v>A</v>
          </cell>
          <cell r="E4171" t="str">
            <v>LIQUIDADO</v>
          </cell>
          <cell r="F4171"/>
          <cell r="G4171" t="str">
            <v>PERSONAL</v>
          </cell>
          <cell r="H4171" t="str">
            <v>Josefina Ochoa</v>
          </cell>
          <cell r="I4171"/>
          <cell r="J4171" t="str">
            <v>MARIA GUADALUPE FELIPA</v>
          </cell>
          <cell r="K4171" t="str">
            <v>GUTIERREZ</v>
          </cell>
          <cell r="L4171" t="str">
            <v>CASTILLO</v>
          </cell>
          <cell r="M4171">
            <v>3000</v>
          </cell>
          <cell r="N4171">
            <v>2.7</v>
          </cell>
          <cell r="O4171" t="str">
            <v>SEMANAL</v>
          </cell>
          <cell r="P4171">
            <v>40697</v>
          </cell>
        </row>
        <row r="4172">
          <cell r="B4172">
            <v>4315</v>
          </cell>
          <cell r="C4172"/>
          <cell r="D4172" t="str">
            <v>C</v>
          </cell>
          <cell r="E4172" t="str">
            <v>LIQUIDADO</v>
          </cell>
          <cell r="F4172"/>
          <cell r="G4172" t="str">
            <v>PERSONAL</v>
          </cell>
          <cell r="H4172" t="str">
            <v>Angelica Tabares Lopez</v>
          </cell>
          <cell r="I4172"/>
          <cell r="J4172" t="str">
            <v>RITA</v>
          </cell>
          <cell r="K4172" t="str">
            <v>LARA</v>
          </cell>
          <cell r="L4172" t="str">
            <v>DAVILA</v>
          </cell>
          <cell r="M4172">
            <v>7000</v>
          </cell>
          <cell r="N4172">
            <v>2.42</v>
          </cell>
          <cell r="O4172" t="str">
            <v>SEMANAL</v>
          </cell>
          <cell r="P4172">
            <v>40697</v>
          </cell>
        </row>
        <row r="4173">
          <cell r="B4173">
            <v>4316</v>
          </cell>
          <cell r="C4173"/>
          <cell r="D4173" t="str">
            <v>B</v>
          </cell>
          <cell r="E4173" t="str">
            <v>LIQUIDADO</v>
          </cell>
          <cell r="F4173"/>
          <cell r="G4173" t="str">
            <v>PERSONAL</v>
          </cell>
          <cell r="H4173" t="str">
            <v>Victoria Garcia Mejia</v>
          </cell>
          <cell r="I4173"/>
          <cell r="J4173" t="str">
            <v>LETICIA ARISDEISI</v>
          </cell>
          <cell r="K4173" t="str">
            <v>RAMIREZ</v>
          </cell>
          <cell r="L4173" t="str">
            <v>CARDENAS</v>
          </cell>
          <cell r="M4173">
            <v>5000</v>
          </cell>
          <cell r="N4173">
            <v>2.52</v>
          </cell>
          <cell r="O4173" t="str">
            <v>SEMANAL</v>
          </cell>
          <cell r="P4173">
            <v>40697</v>
          </cell>
        </row>
        <row r="4174">
          <cell r="B4174">
            <v>4317</v>
          </cell>
          <cell r="C4174"/>
          <cell r="D4174" t="str">
            <v>D</v>
          </cell>
          <cell r="E4174" t="str">
            <v>LIQUIDADO</v>
          </cell>
          <cell r="F4174"/>
          <cell r="G4174" t="str">
            <v>PERSONAL</v>
          </cell>
          <cell r="H4174" t="str">
            <v>Victoria Garcia Mejia</v>
          </cell>
          <cell r="I4174"/>
          <cell r="J4174" t="str">
            <v>MARIA</v>
          </cell>
          <cell r="K4174" t="str">
            <v>PALOMINO</v>
          </cell>
          <cell r="L4174" t="str">
            <v>HERNANDEZ</v>
          </cell>
          <cell r="M4174">
            <v>3000</v>
          </cell>
          <cell r="N4174">
            <v>2.75</v>
          </cell>
          <cell r="O4174" t="str">
            <v>SEMANAL</v>
          </cell>
          <cell r="P4174">
            <v>40697</v>
          </cell>
        </row>
        <row r="4175">
          <cell r="B4175">
            <v>4318</v>
          </cell>
          <cell r="C4175"/>
          <cell r="D4175" t="str">
            <v>A</v>
          </cell>
          <cell r="E4175" t="str">
            <v>LIQUIDADO</v>
          </cell>
          <cell r="F4175"/>
          <cell r="G4175" t="str">
            <v>SOLIDARIO</v>
          </cell>
          <cell r="H4175" t="str">
            <v>Josefina Ochoa</v>
          </cell>
          <cell r="I4175"/>
          <cell r="J4175" t="str">
            <v>LUNA CREA</v>
          </cell>
          <cell r="K4175"/>
          <cell r="L4175"/>
          <cell r="M4175">
            <v>5500</v>
          </cell>
          <cell r="N4175">
            <v>5.1849999999999996</v>
          </cell>
          <cell r="O4175" t="str">
            <v>CATORCENAL</v>
          </cell>
          <cell r="P4175">
            <v>40700</v>
          </cell>
        </row>
        <row r="4176">
          <cell r="B4176">
            <v>4319</v>
          </cell>
          <cell r="C4176"/>
          <cell r="D4176" t="str">
            <v>B</v>
          </cell>
          <cell r="E4176" t="str">
            <v>LIQUIDADO</v>
          </cell>
          <cell r="F4176"/>
          <cell r="G4176" t="str">
            <v>PERSONAL</v>
          </cell>
          <cell r="H4176" t="str">
            <v>Josefina Ochoa</v>
          </cell>
          <cell r="I4176"/>
          <cell r="J4176" t="str">
            <v>LAURA ALICIA</v>
          </cell>
          <cell r="K4176" t="str">
            <v>TENA</v>
          </cell>
          <cell r="L4176" t="str">
            <v>SALAZAR</v>
          </cell>
          <cell r="M4176">
            <v>3000</v>
          </cell>
          <cell r="N4176">
            <v>2.17</v>
          </cell>
          <cell r="O4176" t="str">
            <v>SEMANAL</v>
          </cell>
          <cell r="P4176">
            <v>40700</v>
          </cell>
        </row>
        <row r="4177">
          <cell r="B4177">
            <v>4320</v>
          </cell>
          <cell r="C4177"/>
          <cell r="D4177" t="str">
            <v>B</v>
          </cell>
          <cell r="E4177" t="str">
            <v>LIQUIDADO</v>
          </cell>
          <cell r="F4177"/>
          <cell r="G4177" t="str">
            <v>PERSONAL</v>
          </cell>
          <cell r="H4177" t="str">
            <v>Josefina Ochoa</v>
          </cell>
          <cell r="I4177"/>
          <cell r="J4177" t="str">
            <v>NORMA</v>
          </cell>
          <cell r="K4177" t="str">
            <v>PERALTA</v>
          </cell>
          <cell r="L4177" t="str">
            <v>DUARTE</v>
          </cell>
          <cell r="M4177">
            <v>15000</v>
          </cell>
          <cell r="N4177">
            <v>2.08</v>
          </cell>
          <cell r="O4177" t="str">
            <v>SEMANAL</v>
          </cell>
          <cell r="P4177">
            <v>40700</v>
          </cell>
        </row>
        <row r="4178">
          <cell r="B4178">
            <v>4321</v>
          </cell>
          <cell r="C4178"/>
          <cell r="D4178" t="str">
            <v>C</v>
          </cell>
          <cell r="E4178" t="str">
            <v>LIQUIDADO</v>
          </cell>
          <cell r="F4178"/>
          <cell r="G4178" t="str">
            <v>PERSONAL</v>
          </cell>
          <cell r="H4178" t="str">
            <v>Marcela Lopez Munoz</v>
          </cell>
          <cell r="I4178"/>
          <cell r="J4178" t="str">
            <v>MIRNA</v>
          </cell>
          <cell r="K4178" t="str">
            <v>ROQUE</v>
          </cell>
          <cell r="L4178" t="str">
            <v>MENDOZA</v>
          </cell>
          <cell r="M4178">
            <v>5000</v>
          </cell>
          <cell r="N4178">
            <v>2.2799999999999998</v>
          </cell>
          <cell r="O4178" t="str">
            <v>SEMANAL</v>
          </cell>
          <cell r="P4178">
            <v>40700</v>
          </cell>
        </row>
        <row r="4179">
          <cell r="B4179">
            <v>4322</v>
          </cell>
          <cell r="C4179"/>
          <cell r="D4179" t="str">
            <v>D</v>
          </cell>
          <cell r="E4179" t="str">
            <v>LIQUIDADO</v>
          </cell>
          <cell r="F4179"/>
          <cell r="G4179" t="str">
            <v>PERSONAL</v>
          </cell>
          <cell r="H4179" t="str">
            <v>Angelica Tabares Lopez</v>
          </cell>
          <cell r="I4179"/>
          <cell r="J4179" t="str">
            <v>IRASEMA IRAIZ</v>
          </cell>
          <cell r="K4179" t="str">
            <v>MEZA</v>
          </cell>
          <cell r="L4179" t="str">
            <v>CASTRO</v>
          </cell>
          <cell r="M4179">
            <v>5000</v>
          </cell>
          <cell r="N4179">
            <v>2.4900000000000002</v>
          </cell>
          <cell r="O4179" t="str">
            <v>SEMANAL</v>
          </cell>
          <cell r="P4179">
            <v>40700</v>
          </cell>
        </row>
        <row r="4180">
          <cell r="B4180">
            <v>4323</v>
          </cell>
          <cell r="C4180"/>
          <cell r="D4180" t="str">
            <v>D</v>
          </cell>
          <cell r="E4180" t="str">
            <v>COBRANZA EXTERNA</v>
          </cell>
          <cell r="F4180"/>
          <cell r="G4180" t="str">
            <v>PERSONAL</v>
          </cell>
          <cell r="H4180" t="str">
            <v>Angelica Tabares Lopez</v>
          </cell>
          <cell r="I4180"/>
          <cell r="J4180" t="str">
            <v>MARIA DEL SOCORRO</v>
          </cell>
          <cell r="K4180" t="str">
            <v>CASTILLO</v>
          </cell>
          <cell r="L4180" t="str">
            <v>GOMEZ</v>
          </cell>
          <cell r="M4180">
            <v>4000</v>
          </cell>
          <cell r="N4180">
            <v>4.8</v>
          </cell>
          <cell r="O4180" t="str">
            <v>CATORCENAL</v>
          </cell>
          <cell r="P4180">
            <v>40700</v>
          </cell>
        </row>
        <row r="4181">
          <cell r="B4181">
            <v>4324</v>
          </cell>
          <cell r="C4181"/>
          <cell r="D4181" t="str">
            <v>D</v>
          </cell>
          <cell r="E4181" t="str">
            <v>LIQUIDADO</v>
          </cell>
          <cell r="F4181"/>
          <cell r="G4181" t="str">
            <v>PERSONAL</v>
          </cell>
          <cell r="H4181" t="str">
            <v>Angelica Tabares Lopez</v>
          </cell>
          <cell r="I4181"/>
          <cell r="J4181" t="str">
            <v>JOSEFA</v>
          </cell>
          <cell r="K4181" t="str">
            <v>CASTILLO</v>
          </cell>
          <cell r="L4181" t="str">
            <v>GOMEZ</v>
          </cell>
          <cell r="M4181">
            <v>4000</v>
          </cell>
          <cell r="N4181">
            <v>4.8</v>
          </cell>
          <cell r="O4181" t="str">
            <v>CATORCENAL</v>
          </cell>
          <cell r="P4181">
            <v>40700</v>
          </cell>
        </row>
        <row r="4182">
          <cell r="B4182">
            <v>4325</v>
          </cell>
          <cell r="C4182"/>
          <cell r="D4182" t="str">
            <v>B</v>
          </cell>
          <cell r="E4182" t="str">
            <v>LIQUIDADO</v>
          </cell>
          <cell r="F4182"/>
          <cell r="G4182" t="str">
            <v>PERSONAL</v>
          </cell>
          <cell r="H4182" t="str">
            <v>Josefina Ochoa</v>
          </cell>
          <cell r="I4182"/>
          <cell r="J4182" t="str">
            <v>JOSE ADRIAN</v>
          </cell>
          <cell r="K4182" t="str">
            <v>ESCOTO</v>
          </cell>
          <cell r="L4182" t="str">
            <v>PADILLA</v>
          </cell>
          <cell r="M4182">
            <v>3000</v>
          </cell>
          <cell r="N4182">
            <v>1.98</v>
          </cell>
          <cell r="O4182" t="str">
            <v>SEMANAL</v>
          </cell>
          <cell r="P4182">
            <v>40701</v>
          </cell>
        </row>
        <row r="4183">
          <cell r="B4183">
            <v>4326</v>
          </cell>
          <cell r="C4183"/>
          <cell r="D4183" t="str">
            <v>D</v>
          </cell>
          <cell r="E4183" t="str">
            <v>LIQUIDADO</v>
          </cell>
          <cell r="F4183"/>
          <cell r="G4183" t="str">
            <v>PERSONAL</v>
          </cell>
          <cell r="H4183" t="str">
            <v>Josefina Ochoa</v>
          </cell>
          <cell r="I4183"/>
          <cell r="J4183" t="str">
            <v>FERNANDO</v>
          </cell>
          <cell r="K4183" t="str">
            <v>GARCIA</v>
          </cell>
          <cell r="L4183" t="str">
            <v>LOPEZ</v>
          </cell>
          <cell r="M4183">
            <v>4000</v>
          </cell>
          <cell r="N4183">
            <v>3.98</v>
          </cell>
          <cell r="O4183" t="str">
            <v>CATORCENAL</v>
          </cell>
          <cell r="P4183">
            <v>40701</v>
          </cell>
        </row>
        <row r="4184">
          <cell r="B4184">
            <v>4327</v>
          </cell>
          <cell r="C4184"/>
          <cell r="D4184" t="str">
            <v>A</v>
          </cell>
          <cell r="E4184" t="str">
            <v>LIQUIDADO</v>
          </cell>
          <cell r="F4184"/>
          <cell r="G4184" t="str">
            <v>PERSONAL</v>
          </cell>
          <cell r="H4184" t="str">
            <v>Josefina Ochoa</v>
          </cell>
          <cell r="I4184"/>
          <cell r="J4184" t="str">
            <v>PABLO</v>
          </cell>
          <cell r="K4184" t="str">
            <v>HERNANDEZ</v>
          </cell>
          <cell r="L4184" t="str">
            <v>CASTRO</v>
          </cell>
          <cell r="M4184">
            <v>20000</v>
          </cell>
          <cell r="N4184">
            <v>1.6</v>
          </cell>
          <cell r="O4184" t="str">
            <v>SEMANAL</v>
          </cell>
          <cell r="P4184">
            <v>40701</v>
          </cell>
        </row>
        <row r="4185">
          <cell r="B4185">
            <v>4328</v>
          </cell>
          <cell r="C4185"/>
          <cell r="D4185" t="str">
            <v>B</v>
          </cell>
          <cell r="E4185" t="str">
            <v>LIQUIDADO</v>
          </cell>
          <cell r="F4185"/>
          <cell r="G4185" t="str">
            <v>PERSONAL</v>
          </cell>
          <cell r="H4185" t="str">
            <v>Marcela Lopez Munoz</v>
          </cell>
          <cell r="I4185"/>
          <cell r="J4185" t="str">
            <v>JOSEFINA</v>
          </cell>
          <cell r="K4185" t="str">
            <v>CALLEJA</v>
          </cell>
          <cell r="L4185" t="str">
            <v>ARANO</v>
          </cell>
          <cell r="M4185">
            <v>6000</v>
          </cell>
          <cell r="N4185">
            <v>2.42</v>
          </cell>
          <cell r="O4185" t="str">
            <v>SEMANAL</v>
          </cell>
          <cell r="P4185">
            <v>40701</v>
          </cell>
        </row>
        <row r="4186">
          <cell r="B4186">
            <v>4329</v>
          </cell>
          <cell r="C4186"/>
          <cell r="D4186" t="str">
            <v>D</v>
          </cell>
          <cell r="E4186" t="str">
            <v>LIQUIDADO</v>
          </cell>
          <cell r="F4186"/>
          <cell r="G4186" t="str">
            <v>PERSONAL</v>
          </cell>
          <cell r="H4186" t="str">
            <v>Josefina Ochoa</v>
          </cell>
          <cell r="I4186"/>
          <cell r="J4186" t="str">
            <v>JOSEFINA</v>
          </cell>
          <cell r="K4186" t="str">
            <v>MERA</v>
          </cell>
          <cell r="L4186" t="str">
            <v>SANDOVAL</v>
          </cell>
          <cell r="M4186">
            <v>8500</v>
          </cell>
          <cell r="N4186">
            <v>1.91</v>
          </cell>
          <cell r="O4186" t="str">
            <v>SEMANAL</v>
          </cell>
          <cell r="P4186">
            <v>40701</v>
          </cell>
        </row>
        <row r="4187">
          <cell r="B4187">
            <v>4330</v>
          </cell>
          <cell r="C4187"/>
          <cell r="D4187" t="str">
            <v>D</v>
          </cell>
          <cell r="E4187" t="str">
            <v>LIQUIDADO</v>
          </cell>
          <cell r="F4187"/>
          <cell r="G4187" t="str">
            <v>PERSONAL</v>
          </cell>
          <cell r="H4187" t="str">
            <v>Marcela Lopez Munoz</v>
          </cell>
          <cell r="I4187"/>
          <cell r="J4187" t="str">
            <v>MARTHA BEATRIZ</v>
          </cell>
          <cell r="K4187" t="str">
            <v>MORALES</v>
          </cell>
          <cell r="L4187" t="str">
            <v>LEYVA</v>
          </cell>
          <cell r="M4187">
            <v>3000</v>
          </cell>
          <cell r="N4187">
            <v>2.75</v>
          </cell>
          <cell r="O4187" t="str">
            <v>SEMANAL</v>
          </cell>
          <cell r="P4187">
            <v>40701</v>
          </cell>
        </row>
        <row r="4188">
          <cell r="B4188">
            <v>4331</v>
          </cell>
          <cell r="C4188"/>
          <cell r="D4188" t="str">
            <v>A</v>
          </cell>
          <cell r="E4188" t="str">
            <v>LIQUIDADO</v>
          </cell>
          <cell r="F4188"/>
          <cell r="G4188" t="str">
            <v>PERSONAL</v>
          </cell>
          <cell r="H4188" t="str">
            <v>Marcela Lopez Munoz</v>
          </cell>
          <cell r="I4188"/>
          <cell r="J4188" t="str">
            <v>MARIA GUADALUPE</v>
          </cell>
          <cell r="K4188" t="str">
            <v>FUENTES</v>
          </cell>
          <cell r="L4188" t="str">
            <v>NUNEZ</v>
          </cell>
          <cell r="M4188">
            <v>5000</v>
          </cell>
          <cell r="N4188">
            <v>2.48</v>
          </cell>
          <cell r="O4188" t="str">
            <v>SEMANAL</v>
          </cell>
          <cell r="P4188">
            <v>40701</v>
          </cell>
        </row>
        <row r="4189">
          <cell r="B4189">
            <v>4332</v>
          </cell>
          <cell r="C4189"/>
          <cell r="D4189" t="str">
            <v>C</v>
          </cell>
          <cell r="E4189" t="str">
            <v>LIQUIDADO</v>
          </cell>
          <cell r="F4189"/>
          <cell r="G4189" t="str">
            <v>PERSONAL</v>
          </cell>
          <cell r="H4189" t="str">
            <v>Josefina Ochoa</v>
          </cell>
          <cell r="I4189"/>
          <cell r="J4189" t="str">
            <v>CLAUDIA</v>
          </cell>
          <cell r="K4189" t="str">
            <v>GARCIA</v>
          </cell>
          <cell r="L4189" t="str">
            <v>ESPINOZA</v>
          </cell>
          <cell r="M4189">
            <v>3000</v>
          </cell>
          <cell r="N4189">
            <v>2.72</v>
          </cell>
          <cell r="O4189" t="str">
            <v>SEMANAL</v>
          </cell>
          <cell r="P4189">
            <v>40701</v>
          </cell>
        </row>
        <row r="4190">
          <cell r="B4190">
            <v>4333</v>
          </cell>
          <cell r="C4190"/>
          <cell r="D4190" t="str">
            <v>B</v>
          </cell>
          <cell r="E4190" t="str">
            <v>LIQUIDADO</v>
          </cell>
          <cell r="F4190"/>
          <cell r="G4190" t="str">
            <v>PERSONAL</v>
          </cell>
          <cell r="H4190" t="str">
            <v>Josefina Ochoa</v>
          </cell>
          <cell r="I4190"/>
          <cell r="J4190" t="str">
            <v>PETRA</v>
          </cell>
          <cell r="K4190" t="str">
            <v>HERNANDEZ</v>
          </cell>
          <cell r="L4190" t="str">
            <v>DOMINGUEZ</v>
          </cell>
          <cell r="M4190">
            <v>3000</v>
          </cell>
          <cell r="N4190">
            <v>2.75</v>
          </cell>
          <cell r="O4190" t="str">
            <v>SEMANAL</v>
          </cell>
          <cell r="P4190">
            <v>40701</v>
          </cell>
        </row>
        <row r="4191">
          <cell r="B4191">
            <v>4334</v>
          </cell>
          <cell r="C4191"/>
          <cell r="D4191" t="str">
            <v>D</v>
          </cell>
          <cell r="E4191" t="str">
            <v>LIQUIDADO</v>
          </cell>
          <cell r="F4191"/>
          <cell r="G4191" t="str">
            <v>PERSONAL</v>
          </cell>
          <cell r="H4191" t="str">
            <v>Monica Flores Mendoza (colima)</v>
          </cell>
          <cell r="I4191"/>
          <cell r="J4191" t="str">
            <v>MARIA ESTHER</v>
          </cell>
          <cell r="K4191" t="str">
            <v>URENA</v>
          </cell>
          <cell r="L4191" t="str">
            <v>MEDINA</v>
          </cell>
          <cell r="M4191">
            <v>10000</v>
          </cell>
          <cell r="N4191">
            <v>2.35</v>
          </cell>
          <cell r="O4191" t="str">
            <v>SEMANAL</v>
          </cell>
          <cell r="P4191">
            <v>40701</v>
          </cell>
        </row>
        <row r="4192">
          <cell r="B4192">
            <v>4335</v>
          </cell>
          <cell r="C4192"/>
          <cell r="D4192" t="str">
            <v>D</v>
          </cell>
          <cell r="E4192" t="str">
            <v>LIQUIDADO</v>
          </cell>
          <cell r="F4192"/>
          <cell r="G4192" t="str">
            <v>PERSONAL</v>
          </cell>
          <cell r="H4192" t="str">
            <v>Angelica Tabares Lopez</v>
          </cell>
          <cell r="I4192"/>
          <cell r="J4192" t="str">
            <v>SANTA</v>
          </cell>
          <cell r="K4192" t="str">
            <v>VELAZQUEZ</v>
          </cell>
          <cell r="L4192" t="str">
            <v>FRANCISCO</v>
          </cell>
          <cell r="M4192">
            <v>3000</v>
          </cell>
          <cell r="N4192">
            <v>2.7</v>
          </cell>
          <cell r="O4192" t="str">
            <v>SEMANAL</v>
          </cell>
          <cell r="P4192">
            <v>40702</v>
          </cell>
        </row>
        <row r="4193">
          <cell r="B4193">
            <v>4336</v>
          </cell>
          <cell r="C4193"/>
          <cell r="D4193" t="str">
            <v>D</v>
          </cell>
          <cell r="E4193" t="str">
            <v>LIQUIDADO</v>
          </cell>
          <cell r="F4193"/>
          <cell r="G4193" t="str">
            <v>PERSONAL</v>
          </cell>
          <cell r="H4193" t="str">
            <v>Angelica Tabares Lopez</v>
          </cell>
          <cell r="I4193"/>
          <cell r="J4193" t="str">
            <v>ANGELINA</v>
          </cell>
          <cell r="K4193" t="str">
            <v>SANTILLAN</v>
          </cell>
          <cell r="L4193" t="str">
            <v>LUNA</v>
          </cell>
          <cell r="M4193">
            <v>5000</v>
          </cell>
          <cell r="N4193">
            <v>2.52</v>
          </cell>
          <cell r="O4193" t="str">
            <v>SEMANAL</v>
          </cell>
          <cell r="P4193">
            <v>40702</v>
          </cell>
        </row>
        <row r="4194">
          <cell r="B4194">
            <v>4337</v>
          </cell>
          <cell r="C4194"/>
          <cell r="D4194" t="str">
            <v>A</v>
          </cell>
          <cell r="E4194" t="str">
            <v>LIQUIDADO</v>
          </cell>
          <cell r="F4194"/>
          <cell r="G4194" t="str">
            <v>PERSONAL</v>
          </cell>
          <cell r="H4194" t="str">
            <v>Angelica Tabares Lopez</v>
          </cell>
          <cell r="I4194"/>
          <cell r="J4194" t="str">
            <v>DULCE NATALIE</v>
          </cell>
          <cell r="K4194" t="str">
            <v>MARTINEZ</v>
          </cell>
          <cell r="L4194" t="str">
            <v>CERVANTES</v>
          </cell>
          <cell r="M4194">
            <v>6000</v>
          </cell>
          <cell r="N4194">
            <v>2.4900000000000002</v>
          </cell>
          <cell r="O4194" t="str">
            <v>SEMANAL</v>
          </cell>
          <cell r="P4194">
            <v>40702</v>
          </cell>
        </row>
        <row r="4195">
          <cell r="B4195">
            <v>4338</v>
          </cell>
          <cell r="C4195"/>
          <cell r="D4195" t="str">
            <v>D</v>
          </cell>
          <cell r="E4195" t="str">
            <v>LIQUIDADO</v>
          </cell>
          <cell r="F4195"/>
          <cell r="G4195" t="str">
            <v>PERSONAL</v>
          </cell>
          <cell r="H4195" t="str">
            <v>Josefina Ochoa</v>
          </cell>
          <cell r="I4195"/>
          <cell r="J4195" t="str">
            <v>JUAN ANTONIO</v>
          </cell>
          <cell r="K4195" t="str">
            <v>SAN JUAN</v>
          </cell>
          <cell r="L4195" t="str">
            <v>SOLANO</v>
          </cell>
          <cell r="M4195">
            <v>15000</v>
          </cell>
          <cell r="N4195">
            <v>1.82</v>
          </cell>
          <cell r="O4195" t="str">
            <v>SEMANAL</v>
          </cell>
          <cell r="P4195">
            <v>40702</v>
          </cell>
        </row>
        <row r="4196">
          <cell r="B4196">
            <v>4339</v>
          </cell>
          <cell r="C4196"/>
          <cell r="D4196" t="str">
            <v>C</v>
          </cell>
          <cell r="E4196" t="str">
            <v>LIQUIDADO</v>
          </cell>
          <cell r="F4196"/>
          <cell r="G4196" t="str">
            <v>PERSONAL</v>
          </cell>
          <cell r="H4196" t="str">
            <v>Josefina Ochoa</v>
          </cell>
          <cell r="I4196"/>
          <cell r="J4196" t="str">
            <v>HECTOR</v>
          </cell>
          <cell r="K4196" t="str">
            <v>VALLEJO</v>
          </cell>
          <cell r="L4196" t="str">
            <v>DOMINGUEZ</v>
          </cell>
          <cell r="M4196">
            <v>5000</v>
          </cell>
          <cell r="N4196">
            <v>3.82</v>
          </cell>
          <cell r="O4196" t="str">
            <v>CATORCENAL</v>
          </cell>
          <cell r="P4196">
            <v>40702</v>
          </cell>
        </row>
        <row r="4197">
          <cell r="B4197">
            <v>4341</v>
          </cell>
          <cell r="C4197"/>
          <cell r="D4197" t="str">
            <v>B</v>
          </cell>
          <cell r="E4197" t="str">
            <v>LIQUIDADO</v>
          </cell>
          <cell r="F4197"/>
          <cell r="G4197" t="str">
            <v>PERSONAL</v>
          </cell>
          <cell r="H4197" t="str">
            <v>Marcela Lopez Munoz</v>
          </cell>
          <cell r="I4197"/>
          <cell r="J4197" t="str">
            <v>GLADYS</v>
          </cell>
          <cell r="K4197" t="str">
            <v>CABRERA</v>
          </cell>
          <cell r="L4197" t="str">
            <v>AGUIRRE</v>
          </cell>
          <cell r="M4197">
            <v>3000</v>
          </cell>
          <cell r="N4197">
            <v>2.72</v>
          </cell>
          <cell r="O4197" t="str">
            <v>SEMANAL</v>
          </cell>
          <cell r="P4197">
            <v>40702</v>
          </cell>
        </row>
        <row r="4198">
          <cell r="B4198">
            <v>4342</v>
          </cell>
          <cell r="C4198"/>
          <cell r="D4198" t="str">
            <v>A</v>
          </cell>
          <cell r="E4198" t="str">
            <v>LIQUIDADO</v>
          </cell>
          <cell r="F4198"/>
          <cell r="G4198" t="str">
            <v>PERSONAL</v>
          </cell>
          <cell r="H4198" t="str">
            <v>Marcela Lopez Munoz</v>
          </cell>
          <cell r="I4198"/>
          <cell r="J4198" t="str">
            <v>MARIA MARCELINA</v>
          </cell>
          <cell r="K4198" t="str">
            <v>PEREZ</v>
          </cell>
          <cell r="L4198" t="str">
            <v>ALEJANDRO</v>
          </cell>
          <cell r="M4198">
            <v>3000</v>
          </cell>
          <cell r="N4198">
            <v>2.75</v>
          </cell>
          <cell r="O4198" t="str">
            <v>SEMANAL</v>
          </cell>
          <cell r="P4198">
            <v>40702</v>
          </cell>
        </row>
        <row r="4199">
          <cell r="B4199">
            <v>4343</v>
          </cell>
          <cell r="C4199"/>
          <cell r="D4199" t="str">
            <v>C</v>
          </cell>
          <cell r="E4199" t="str">
            <v>LIQUIDADO</v>
          </cell>
          <cell r="F4199"/>
          <cell r="G4199" t="str">
            <v>PERSONAL</v>
          </cell>
          <cell r="H4199" t="str">
            <v>Marcela Lopez Munoz</v>
          </cell>
          <cell r="I4199"/>
          <cell r="J4199" t="str">
            <v>MINERVA</v>
          </cell>
          <cell r="K4199" t="str">
            <v>GARCIA</v>
          </cell>
          <cell r="L4199" t="str">
            <v>TADEO</v>
          </cell>
          <cell r="M4199">
            <v>8000</v>
          </cell>
          <cell r="N4199">
            <v>2.2599999999999998</v>
          </cell>
          <cell r="O4199" t="str">
            <v>SEMANAL</v>
          </cell>
          <cell r="P4199">
            <v>40703</v>
          </cell>
        </row>
        <row r="4200">
          <cell r="B4200">
            <v>4344</v>
          </cell>
          <cell r="C4200"/>
          <cell r="D4200" t="str">
            <v>B</v>
          </cell>
          <cell r="E4200" t="str">
            <v>LIQUIDADO</v>
          </cell>
          <cell r="F4200"/>
          <cell r="G4200" t="str">
            <v>PERSONAL</v>
          </cell>
          <cell r="H4200" t="str">
            <v>Marcela Lopez Munoz</v>
          </cell>
          <cell r="I4200"/>
          <cell r="J4200" t="str">
            <v>OBDULIA ITANDEHUI PALOMA</v>
          </cell>
          <cell r="K4200" t="str">
            <v>GRANADOS</v>
          </cell>
          <cell r="L4200" t="str">
            <v>CRUZ</v>
          </cell>
          <cell r="M4200">
            <v>3000</v>
          </cell>
          <cell r="N4200">
            <v>2.59</v>
          </cell>
          <cell r="O4200" t="str">
            <v>SEMANAL</v>
          </cell>
          <cell r="P4200">
            <v>40703</v>
          </cell>
        </row>
        <row r="4201">
          <cell r="B4201">
            <v>4345</v>
          </cell>
          <cell r="C4201"/>
          <cell r="D4201" t="str">
            <v>D</v>
          </cell>
          <cell r="E4201" t="str">
            <v>LIQUIDADO</v>
          </cell>
          <cell r="F4201"/>
          <cell r="G4201" t="str">
            <v>PERSONAL</v>
          </cell>
          <cell r="H4201" t="str">
            <v>Marcela Lopez Munoz</v>
          </cell>
          <cell r="I4201"/>
          <cell r="J4201" t="str">
            <v>TRINIDAD</v>
          </cell>
          <cell r="K4201" t="str">
            <v>MARTINEZ</v>
          </cell>
          <cell r="L4201" t="str">
            <v>ESPINOSA</v>
          </cell>
          <cell r="M4201">
            <v>12000</v>
          </cell>
          <cell r="N4201">
            <v>2.17</v>
          </cell>
          <cell r="O4201" t="str">
            <v>SEMANAL</v>
          </cell>
          <cell r="P4201">
            <v>40703</v>
          </cell>
        </row>
        <row r="4202">
          <cell r="B4202">
            <v>4346</v>
          </cell>
          <cell r="C4202"/>
          <cell r="D4202" t="str">
            <v>A</v>
          </cell>
          <cell r="E4202" t="str">
            <v>LIQUIDADO</v>
          </cell>
          <cell r="F4202"/>
          <cell r="G4202" t="str">
            <v>PERSONAL</v>
          </cell>
          <cell r="H4202" t="str">
            <v>Marcela Lopez Munoz</v>
          </cell>
          <cell r="I4202"/>
          <cell r="J4202" t="str">
            <v>ELIZABETH</v>
          </cell>
          <cell r="K4202" t="str">
            <v>GALVAN</v>
          </cell>
          <cell r="L4202" t="str">
            <v>AVILA</v>
          </cell>
          <cell r="M4202">
            <v>10000</v>
          </cell>
          <cell r="N4202">
            <v>2.17</v>
          </cell>
          <cell r="O4202" t="str">
            <v>SEMANAL</v>
          </cell>
          <cell r="P4202">
            <v>40703</v>
          </cell>
        </row>
        <row r="4203">
          <cell r="B4203">
            <v>4347</v>
          </cell>
          <cell r="C4203"/>
          <cell r="D4203" t="str">
            <v>D</v>
          </cell>
          <cell r="E4203" t="str">
            <v>LIQUIDADO</v>
          </cell>
          <cell r="F4203"/>
          <cell r="G4203" t="str">
            <v>PERSONAL</v>
          </cell>
          <cell r="H4203" t="str">
            <v>Marcela Lopez Munoz</v>
          </cell>
          <cell r="I4203"/>
          <cell r="J4203" t="str">
            <v>ROGELIO</v>
          </cell>
          <cell r="K4203" t="str">
            <v>HERNANDEZ</v>
          </cell>
          <cell r="L4203" t="str">
            <v>SOSA</v>
          </cell>
          <cell r="M4203">
            <v>11000</v>
          </cell>
          <cell r="N4203">
            <v>2.09</v>
          </cell>
          <cell r="O4203" t="str">
            <v>SEMANAL</v>
          </cell>
          <cell r="P4203">
            <v>40703</v>
          </cell>
        </row>
        <row r="4204">
          <cell r="B4204">
            <v>4348</v>
          </cell>
          <cell r="C4204"/>
          <cell r="D4204" t="str">
            <v>B</v>
          </cell>
          <cell r="E4204" t="str">
            <v>LIQUIDADO</v>
          </cell>
          <cell r="F4204"/>
          <cell r="G4204" t="str">
            <v>PERSONAL</v>
          </cell>
          <cell r="H4204" t="str">
            <v>Josefina Ochoa</v>
          </cell>
          <cell r="I4204"/>
          <cell r="J4204" t="str">
            <v>Perla Sofia</v>
          </cell>
          <cell r="K4204" t="str">
            <v>RUIZ</v>
          </cell>
          <cell r="L4204" t="str">
            <v>AGUILAR</v>
          </cell>
          <cell r="M4204">
            <v>3000</v>
          </cell>
          <cell r="N4204">
            <v>1.96</v>
          </cell>
          <cell r="O4204" t="str">
            <v>SEMANAL</v>
          </cell>
          <cell r="P4204">
            <v>40703</v>
          </cell>
        </row>
        <row r="4205">
          <cell r="B4205">
            <v>4349</v>
          </cell>
          <cell r="C4205"/>
          <cell r="D4205" t="str">
            <v>D</v>
          </cell>
          <cell r="E4205" t="str">
            <v>LIQUIDADO</v>
          </cell>
          <cell r="F4205"/>
          <cell r="G4205" t="str">
            <v>PERSONAL</v>
          </cell>
          <cell r="H4205" t="str">
            <v>Josefina Ochoa</v>
          </cell>
          <cell r="I4205"/>
          <cell r="J4205" t="str">
            <v>DELIA</v>
          </cell>
          <cell r="K4205" t="str">
            <v>RAMIREZ</v>
          </cell>
          <cell r="L4205" t="str">
            <v>MARTINEZ</v>
          </cell>
          <cell r="M4205">
            <v>3000</v>
          </cell>
          <cell r="N4205">
            <v>2.7</v>
          </cell>
          <cell r="O4205" t="str">
            <v>SEMANAL</v>
          </cell>
          <cell r="P4205">
            <v>40703</v>
          </cell>
        </row>
        <row r="4206">
          <cell r="B4206">
            <v>4350</v>
          </cell>
          <cell r="C4206"/>
          <cell r="D4206" t="str">
            <v>D</v>
          </cell>
          <cell r="E4206" t="str">
            <v>LIQUIDADO</v>
          </cell>
          <cell r="F4206"/>
          <cell r="G4206" t="str">
            <v>PERSONAL</v>
          </cell>
          <cell r="H4206" t="str">
            <v>Marcela Lopez Munoz</v>
          </cell>
          <cell r="I4206"/>
          <cell r="J4206" t="str">
            <v>EMILIANO</v>
          </cell>
          <cell r="K4206" t="str">
            <v>MIRELES</v>
          </cell>
          <cell r="L4206" t="str">
            <v>GONZALEZ</v>
          </cell>
          <cell r="M4206">
            <v>10000</v>
          </cell>
          <cell r="N4206">
            <v>1.77</v>
          </cell>
          <cell r="O4206" t="str">
            <v>SEMANAL</v>
          </cell>
          <cell r="P4206">
            <v>40703</v>
          </cell>
        </row>
        <row r="4207">
          <cell r="B4207">
            <v>4351</v>
          </cell>
          <cell r="C4207"/>
          <cell r="D4207" t="str">
            <v>D</v>
          </cell>
          <cell r="E4207" t="str">
            <v>LIQUIDADO</v>
          </cell>
          <cell r="F4207"/>
          <cell r="G4207" t="str">
            <v>SOLIDARIO</v>
          </cell>
          <cell r="H4207" t="str">
            <v>Victoria Garcia Mejia</v>
          </cell>
          <cell r="I4207"/>
          <cell r="J4207" t="str">
            <v>AMERICA</v>
          </cell>
          <cell r="K4207"/>
          <cell r="L4207"/>
          <cell r="M4207">
            <v>9500</v>
          </cell>
          <cell r="N4207">
            <v>4.9800000000000004</v>
          </cell>
          <cell r="O4207" t="str">
            <v>CATORCENAL</v>
          </cell>
          <cell r="P4207">
            <v>40703</v>
          </cell>
        </row>
        <row r="4208">
          <cell r="B4208">
            <v>4352</v>
          </cell>
          <cell r="C4208"/>
          <cell r="D4208" t="str">
            <v>B</v>
          </cell>
          <cell r="E4208" t="str">
            <v>LIQUIDADO</v>
          </cell>
          <cell r="F4208"/>
          <cell r="G4208" t="str">
            <v>PERSONAL</v>
          </cell>
          <cell r="H4208" t="str">
            <v>Josefina Ochoa</v>
          </cell>
          <cell r="I4208"/>
          <cell r="J4208" t="str">
            <v>MARIA LUISA</v>
          </cell>
          <cell r="K4208" t="str">
            <v>BARRIENTOS</v>
          </cell>
          <cell r="L4208" t="str">
            <v>OLVERA</v>
          </cell>
          <cell r="M4208">
            <v>5000</v>
          </cell>
          <cell r="N4208">
            <v>2.52</v>
          </cell>
          <cell r="O4208" t="str">
            <v>SEMANAL</v>
          </cell>
          <cell r="P4208">
            <v>40703</v>
          </cell>
        </row>
        <row r="4209">
          <cell r="B4209">
            <v>4353</v>
          </cell>
          <cell r="C4209"/>
          <cell r="D4209" t="str">
            <v>C</v>
          </cell>
          <cell r="E4209" t="str">
            <v>LIQUIDADO</v>
          </cell>
          <cell r="F4209"/>
          <cell r="G4209" t="str">
            <v>PERSONAL</v>
          </cell>
          <cell r="H4209" t="str">
            <v>Josefina Ochoa</v>
          </cell>
          <cell r="I4209"/>
          <cell r="J4209" t="str">
            <v>MARTHA</v>
          </cell>
          <cell r="K4209" t="str">
            <v>ROSALES</v>
          </cell>
          <cell r="L4209" t="str">
            <v>SANTIAGO</v>
          </cell>
          <cell r="M4209">
            <v>4000</v>
          </cell>
          <cell r="N4209">
            <v>2.56</v>
          </cell>
          <cell r="O4209" t="str">
            <v>SEMANAL</v>
          </cell>
          <cell r="P4209">
            <v>40703</v>
          </cell>
        </row>
        <row r="4210">
          <cell r="B4210">
            <v>4354</v>
          </cell>
          <cell r="C4210"/>
          <cell r="D4210" t="str">
            <v>D</v>
          </cell>
          <cell r="E4210" t="str">
            <v>ACTIVO</v>
          </cell>
          <cell r="F4210"/>
          <cell r="G4210" t="str">
            <v>PERSONAL</v>
          </cell>
          <cell r="H4210" t="str">
            <v>Marcela Lopez Munoz</v>
          </cell>
          <cell r="I4210"/>
          <cell r="J4210" t="str">
            <v>ALICIA</v>
          </cell>
          <cell r="K4210" t="str">
            <v>ANGELES</v>
          </cell>
          <cell r="L4210" t="str">
            <v>RIVAS</v>
          </cell>
          <cell r="M4210">
            <v>5000</v>
          </cell>
          <cell r="N4210">
            <v>2.4900000000000002</v>
          </cell>
          <cell r="O4210" t="str">
            <v>SEMANAL</v>
          </cell>
          <cell r="P4210">
            <v>40703</v>
          </cell>
        </row>
        <row r="4211">
          <cell r="B4211">
            <v>4355</v>
          </cell>
          <cell r="C4211"/>
          <cell r="D4211" t="str">
            <v>C</v>
          </cell>
          <cell r="E4211" t="str">
            <v>LIQUIDADO</v>
          </cell>
          <cell r="F4211"/>
          <cell r="G4211" t="str">
            <v>PERSONAL</v>
          </cell>
          <cell r="H4211" t="str">
            <v>Marcela Lopez Munoz</v>
          </cell>
          <cell r="I4211"/>
          <cell r="J4211" t="str">
            <v>ELIZABETH</v>
          </cell>
          <cell r="K4211" t="str">
            <v>GONZALEZ</v>
          </cell>
          <cell r="L4211" t="str">
            <v>MARTINEZ</v>
          </cell>
          <cell r="M4211">
            <v>5000</v>
          </cell>
          <cell r="N4211">
            <v>2.35</v>
          </cell>
          <cell r="O4211" t="str">
            <v>SEMANAL</v>
          </cell>
          <cell r="P4211">
            <v>40703</v>
          </cell>
        </row>
        <row r="4212">
          <cell r="B4212">
            <v>4356</v>
          </cell>
          <cell r="C4212"/>
          <cell r="D4212" t="str">
            <v>A</v>
          </cell>
          <cell r="E4212" t="str">
            <v>LIQUIDADO</v>
          </cell>
          <cell r="F4212"/>
          <cell r="G4212" t="str">
            <v>PERSONAL</v>
          </cell>
          <cell r="H4212" t="str">
            <v>Marcela Lopez Munoz</v>
          </cell>
          <cell r="I4212"/>
          <cell r="J4212" t="str">
            <v>VICTORIA</v>
          </cell>
          <cell r="K4212" t="str">
            <v>SALDIVAR</v>
          </cell>
          <cell r="L4212" t="str">
            <v>HUERTA</v>
          </cell>
          <cell r="M4212">
            <v>5000</v>
          </cell>
          <cell r="N4212">
            <v>2.59</v>
          </cell>
          <cell r="O4212" t="str">
            <v>SEMANAL</v>
          </cell>
          <cell r="P4212">
            <v>40704</v>
          </cell>
        </row>
        <row r="4213">
          <cell r="B4213">
            <v>4357</v>
          </cell>
          <cell r="C4213"/>
          <cell r="D4213" t="str">
            <v>B</v>
          </cell>
          <cell r="E4213" t="str">
            <v>LIQUIDADO</v>
          </cell>
          <cell r="F4213"/>
          <cell r="G4213" t="str">
            <v>PERSONAL</v>
          </cell>
          <cell r="H4213" t="str">
            <v>Marcela Lopez Munoz</v>
          </cell>
          <cell r="I4213"/>
          <cell r="J4213" t="str">
            <v>JORGE ARTURO</v>
          </cell>
          <cell r="K4213" t="str">
            <v>LOPEZ</v>
          </cell>
          <cell r="L4213" t="str">
            <v>SANTIAGO</v>
          </cell>
          <cell r="M4213">
            <v>5000</v>
          </cell>
          <cell r="N4213">
            <v>2.59</v>
          </cell>
          <cell r="O4213" t="str">
            <v>SEMANAL</v>
          </cell>
          <cell r="P4213">
            <v>40704</v>
          </cell>
        </row>
        <row r="4214">
          <cell r="B4214">
            <v>4358</v>
          </cell>
          <cell r="C4214"/>
          <cell r="D4214" t="str">
            <v>D</v>
          </cell>
          <cell r="E4214" t="str">
            <v>COBRANZA EXTERNA</v>
          </cell>
          <cell r="F4214"/>
          <cell r="G4214" t="str">
            <v>PERSONAL</v>
          </cell>
          <cell r="H4214" t="str">
            <v>Marcela Lopez Munoz</v>
          </cell>
          <cell r="I4214"/>
          <cell r="J4214" t="str">
            <v>ADRIANA</v>
          </cell>
          <cell r="K4214" t="str">
            <v>LOPEZ</v>
          </cell>
          <cell r="L4214" t="str">
            <v>ORTEGA</v>
          </cell>
          <cell r="M4214">
            <v>8000</v>
          </cell>
          <cell r="N4214">
            <v>2.19</v>
          </cell>
          <cell r="O4214" t="str">
            <v>SEMANAL</v>
          </cell>
          <cell r="P4214">
            <v>40704</v>
          </cell>
        </row>
        <row r="4215">
          <cell r="B4215">
            <v>4359</v>
          </cell>
          <cell r="C4215"/>
          <cell r="D4215" t="str">
            <v>D</v>
          </cell>
          <cell r="E4215" t="str">
            <v>LIQUIDADO</v>
          </cell>
          <cell r="F4215"/>
          <cell r="G4215" t="str">
            <v>PERSONAL</v>
          </cell>
          <cell r="H4215" t="str">
            <v>Marcela Lopez Munoz</v>
          </cell>
          <cell r="I4215"/>
          <cell r="J4215" t="str">
            <v>ALEJANDRO</v>
          </cell>
          <cell r="K4215" t="str">
            <v>SANTIAGO</v>
          </cell>
          <cell r="L4215" t="str">
            <v>REYES</v>
          </cell>
          <cell r="M4215">
            <v>10000</v>
          </cell>
          <cell r="N4215">
            <v>2.21</v>
          </cell>
          <cell r="O4215" t="str">
            <v>SEMANAL</v>
          </cell>
          <cell r="P4215">
            <v>40704</v>
          </cell>
        </row>
        <row r="4216">
          <cell r="B4216">
            <v>4360</v>
          </cell>
          <cell r="C4216"/>
          <cell r="D4216" t="str">
            <v>D</v>
          </cell>
          <cell r="E4216" t="str">
            <v>LIQUIDADO</v>
          </cell>
          <cell r="F4216"/>
          <cell r="G4216" t="str">
            <v>PERSONAL</v>
          </cell>
          <cell r="H4216" t="str">
            <v>Marcela Lopez Munoz</v>
          </cell>
          <cell r="I4216"/>
          <cell r="J4216" t="str">
            <v>RITA</v>
          </cell>
          <cell r="K4216" t="str">
            <v>TRUJILLO</v>
          </cell>
          <cell r="L4216" t="str">
            <v>RANGEL</v>
          </cell>
          <cell r="M4216">
            <v>12000</v>
          </cell>
          <cell r="N4216">
            <v>2.08</v>
          </cell>
          <cell r="O4216" t="str">
            <v>SEMANAL</v>
          </cell>
          <cell r="P4216">
            <v>40704</v>
          </cell>
        </row>
        <row r="4217">
          <cell r="B4217">
            <v>4361</v>
          </cell>
          <cell r="C4217"/>
          <cell r="D4217" t="str">
            <v>C</v>
          </cell>
          <cell r="E4217" t="str">
            <v>LIQUIDADO</v>
          </cell>
          <cell r="F4217"/>
          <cell r="G4217" t="str">
            <v>PERSONAL</v>
          </cell>
          <cell r="H4217" t="str">
            <v>Angelica Tabares Lopez</v>
          </cell>
          <cell r="I4217"/>
          <cell r="J4217" t="str">
            <v>FRANCISCO</v>
          </cell>
          <cell r="K4217" t="str">
            <v>PEREZ</v>
          </cell>
          <cell r="L4217" t="str">
            <v>VIVEROS</v>
          </cell>
          <cell r="M4217">
            <v>6000</v>
          </cell>
          <cell r="N4217">
            <v>2.2799999999999998</v>
          </cell>
          <cell r="O4217" t="str">
            <v>SEMANAL</v>
          </cell>
          <cell r="P4217">
            <v>40704</v>
          </cell>
        </row>
        <row r="4218">
          <cell r="B4218">
            <v>4362</v>
          </cell>
          <cell r="C4218"/>
          <cell r="D4218" t="str">
            <v>A</v>
          </cell>
          <cell r="E4218" t="str">
            <v>LIQUIDADO</v>
          </cell>
          <cell r="F4218"/>
          <cell r="G4218" t="str">
            <v>PERSONAL</v>
          </cell>
          <cell r="H4218" t="str">
            <v>Angelica Tabares Lopez</v>
          </cell>
          <cell r="I4218"/>
          <cell r="J4218" t="str">
            <v>BRUNO</v>
          </cell>
          <cell r="K4218" t="str">
            <v>GUDINO</v>
          </cell>
          <cell r="L4218" t="str">
            <v>SORIA</v>
          </cell>
          <cell r="M4218">
            <v>6000</v>
          </cell>
          <cell r="N4218">
            <v>2.2799999999999998</v>
          </cell>
          <cell r="O4218" t="str">
            <v>SEMANAL</v>
          </cell>
          <cell r="P4218">
            <v>40704</v>
          </cell>
        </row>
        <row r="4219">
          <cell r="B4219">
            <v>4363</v>
          </cell>
          <cell r="C4219"/>
          <cell r="D4219" t="str">
            <v>D</v>
          </cell>
          <cell r="E4219" t="str">
            <v>LIQUIDADO</v>
          </cell>
          <cell r="F4219"/>
          <cell r="G4219" t="str">
            <v>PERSONAL</v>
          </cell>
          <cell r="H4219" t="str">
            <v>Angelica Tabares Lopez</v>
          </cell>
          <cell r="I4219"/>
          <cell r="J4219" t="str">
            <v>ALEJANDRO</v>
          </cell>
          <cell r="K4219" t="str">
            <v>LOVERA</v>
          </cell>
          <cell r="L4219" t="str">
            <v>LEOCADIO</v>
          </cell>
          <cell r="M4219">
            <v>8000</v>
          </cell>
          <cell r="N4219">
            <v>2.21</v>
          </cell>
          <cell r="O4219" t="str">
            <v>SEMANAL</v>
          </cell>
          <cell r="P4219">
            <v>40704</v>
          </cell>
        </row>
        <row r="4220">
          <cell r="B4220">
            <v>4364</v>
          </cell>
          <cell r="C4220"/>
          <cell r="D4220" t="str">
            <v>A</v>
          </cell>
          <cell r="E4220" t="str">
            <v>LIQUIDADO</v>
          </cell>
          <cell r="F4220"/>
          <cell r="G4220" t="str">
            <v>PERSONAL</v>
          </cell>
          <cell r="H4220" t="str">
            <v>Marcela Lopez Munoz</v>
          </cell>
          <cell r="I4220"/>
          <cell r="J4220" t="str">
            <v>JOSE GUSTAVO</v>
          </cell>
          <cell r="K4220" t="str">
            <v>ALEMAN</v>
          </cell>
          <cell r="L4220" t="str">
            <v>MONTERROSAS</v>
          </cell>
          <cell r="M4220">
            <v>3000</v>
          </cell>
          <cell r="N4220">
            <v>2.2799999999999998</v>
          </cell>
          <cell r="O4220" t="str">
            <v>SEMANAL</v>
          </cell>
          <cell r="P4220">
            <v>40704</v>
          </cell>
        </row>
        <row r="4221">
          <cell r="B4221">
            <v>4366</v>
          </cell>
          <cell r="C4221"/>
          <cell r="D4221" t="str">
            <v>D</v>
          </cell>
          <cell r="E4221" t="str">
            <v>LIQUIDADO</v>
          </cell>
          <cell r="F4221"/>
          <cell r="G4221" t="str">
            <v>PERSONAL</v>
          </cell>
          <cell r="H4221" t="str">
            <v>Angelica Tabares Lopez</v>
          </cell>
          <cell r="I4221"/>
          <cell r="J4221" t="str">
            <v>ELENA</v>
          </cell>
          <cell r="K4221" t="str">
            <v>GARCIA</v>
          </cell>
          <cell r="L4221" t="str">
            <v>GAYTAN</v>
          </cell>
          <cell r="M4221">
            <v>5000</v>
          </cell>
          <cell r="N4221">
            <v>2.5</v>
          </cell>
          <cell r="O4221" t="str">
            <v>SEMANAL</v>
          </cell>
          <cell r="P4221">
            <v>40704</v>
          </cell>
        </row>
        <row r="4222">
          <cell r="B4222">
            <v>4367</v>
          </cell>
          <cell r="C4222"/>
          <cell r="D4222" t="str">
            <v>D</v>
          </cell>
          <cell r="E4222" t="str">
            <v>COBRANZA EXTERNA</v>
          </cell>
          <cell r="F4222"/>
          <cell r="G4222" t="str">
            <v>PERSONAL</v>
          </cell>
          <cell r="H4222" t="str">
            <v>Victoria Garcia Mejia</v>
          </cell>
          <cell r="I4222"/>
          <cell r="J4222" t="str">
            <v>MA DEL ROSARIO</v>
          </cell>
          <cell r="K4222" t="str">
            <v>LUCIA</v>
          </cell>
          <cell r="L4222" t="str">
            <v>RODRIGUEZ</v>
          </cell>
          <cell r="M4222">
            <v>3000</v>
          </cell>
          <cell r="N4222">
            <v>2.75</v>
          </cell>
          <cell r="O4222" t="str">
            <v>SEMANAL</v>
          </cell>
          <cell r="P4222">
            <v>40704</v>
          </cell>
        </row>
        <row r="4223">
          <cell r="B4223">
            <v>4368</v>
          </cell>
          <cell r="C4223"/>
          <cell r="D4223" t="str">
            <v>C</v>
          </cell>
          <cell r="E4223" t="str">
            <v>LIQUIDADO</v>
          </cell>
          <cell r="F4223"/>
          <cell r="G4223" t="str">
            <v>PERSONAL</v>
          </cell>
          <cell r="H4223" t="str">
            <v>Pedro Solano Quiroz</v>
          </cell>
          <cell r="I4223"/>
          <cell r="J4223" t="str">
            <v>VICENTA</v>
          </cell>
          <cell r="K4223" t="str">
            <v>MARCIAL</v>
          </cell>
          <cell r="L4223" t="str">
            <v>GONZALEZ</v>
          </cell>
          <cell r="M4223">
            <v>2000</v>
          </cell>
          <cell r="N4223">
            <v>2.7</v>
          </cell>
          <cell r="O4223" t="str">
            <v>SEMANAL</v>
          </cell>
          <cell r="P4223">
            <v>40704</v>
          </cell>
        </row>
        <row r="4224">
          <cell r="B4224">
            <v>4369</v>
          </cell>
          <cell r="C4224"/>
          <cell r="D4224" t="str">
            <v>C</v>
          </cell>
          <cell r="E4224" t="str">
            <v>LIQUIDADO</v>
          </cell>
          <cell r="F4224"/>
          <cell r="G4224" t="str">
            <v>PERSONAL</v>
          </cell>
          <cell r="H4224" t="str">
            <v>Pedro Solano Quiroz</v>
          </cell>
          <cell r="I4224"/>
          <cell r="J4224" t="str">
            <v>PEDRO ALEJANDRO</v>
          </cell>
          <cell r="K4224" t="str">
            <v>GERARDO</v>
          </cell>
          <cell r="L4224" t="str">
            <v>MARCIAL</v>
          </cell>
          <cell r="M4224">
            <v>2000</v>
          </cell>
          <cell r="N4224">
            <v>2.7</v>
          </cell>
          <cell r="O4224" t="str">
            <v>SEMANAL</v>
          </cell>
          <cell r="P4224">
            <v>40704</v>
          </cell>
        </row>
        <row r="4225">
          <cell r="B4225">
            <v>4370</v>
          </cell>
          <cell r="C4225"/>
          <cell r="D4225" t="str">
            <v>D</v>
          </cell>
          <cell r="E4225" t="str">
            <v>LIQUIDADO</v>
          </cell>
          <cell r="F4225"/>
          <cell r="G4225" t="str">
            <v>PERSONAL</v>
          </cell>
          <cell r="H4225" t="str">
            <v>Victoria Garcia Mejia</v>
          </cell>
          <cell r="I4225"/>
          <cell r="J4225" t="str">
            <v>NIDIA DIANILA</v>
          </cell>
          <cell r="K4225" t="str">
            <v>ORTIZ</v>
          </cell>
          <cell r="L4225" t="str">
            <v>VEGA</v>
          </cell>
          <cell r="M4225">
            <v>4000</v>
          </cell>
          <cell r="N4225">
            <v>2.42</v>
          </cell>
          <cell r="O4225" t="str">
            <v>SEMANAL</v>
          </cell>
          <cell r="P4225">
            <v>40704</v>
          </cell>
        </row>
        <row r="4226">
          <cell r="B4226">
            <v>4371</v>
          </cell>
          <cell r="C4226"/>
          <cell r="D4226" t="str">
            <v>D</v>
          </cell>
          <cell r="E4226" t="str">
            <v>LIQUIDADO</v>
          </cell>
          <cell r="F4226"/>
          <cell r="G4226" t="str">
            <v>PERSONAL</v>
          </cell>
          <cell r="H4226" t="str">
            <v>Victoria Garcia Mejia</v>
          </cell>
          <cell r="I4226"/>
          <cell r="J4226" t="str">
            <v>JOSE GUADALUPE</v>
          </cell>
          <cell r="K4226" t="str">
            <v>ZAMORA</v>
          </cell>
          <cell r="L4226" t="str">
            <v>VACA</v>
          </cell>
          <cell r="M4226">
            <v>5000</v>
          </cell>
          <cell r="N4226">
            <v>2.08</v>
          </cell>
          <cell r="O4226" t="str">
            <v>SEMANAL</v>
          </cell>
          <cell r="P4226">
            <v>40704</v>
          </cell>
        </row>
        <row r="4227">
          <cell r="B4227">
            <v>4372</v>
          </cell>
          <cell r="C4227"/>
          <cell r="D4227" t="str">
            <v>D</v>
          </cell>
          <cell r="E4227" t="str">
            <v>ACTIVO</v>
          </cell>
          <cell r="F4227"/>
          <cell r="G4227" t="str">
            <v>SOLIDARIO</v>
          </cell>
          <cell r="H4227" t="str">
            <v>Monica Flores Mendoza (colima)</v>
          </cell>
          <cell r="I4227"/>
          <cell r="J4227" t="str">
            <v>LAGUNAS</v>
          </cell>
          <cell r="K4227"/>
          <cell r="L4227"/>
          <cell r="M4227">
            <v>4000</v>
          </cell>
          <cell r="N4227">
            <v>5</v>
          </cell>
          <cell r="O4227" t="str">
            <v>CATORCENAL</v>
          </cell>
          <cell r="P4227">
            <v>40704</v>
          </cell>
        </row>
        <row r="4228">
          <cell r="B4228">
            <v>4373</v>
          </cell>
          <cell r="C4228"/>
          <cell r="D4228" t="str">
            <v>D</v>
          </cell>
          <cell r="E4228" t="str">
            <v>COBRANZA EXTERNA</v>
          </cell>
          <cell r="F4228"/>
          <cell r="G4228" t="str">
            <v>SOLIDARIO</v>
          </cell>
          <cell r="H4228" t="str">
            <v>Monica Flores Mendoza (colima)</v>
          </cell>
          <cell r="I4228"/>
          <cell r="J4228" t="str">
            <v>GRILLOS</v>
          </cell>
          <cell r="K4228"/>
          <cell r="L4228"/>
          <cell r="M4228">
            <v>4000</v>
          </cell>
          <cell r="N4228">
            <v>5</v>
          </cell>
          <cell r="O4228" t="str">
            <v>CATORCENAL</v>
          </cell>
          <cell r="P4228">
            <v>40704</v>
          </cell>
        </row>
        <row r="4229">
          <cell r="B4229">
            <v>4374</v>
          </cell>
          <cell r="C4229"/>
          <cell r="D4229" t="str">
            <v>D</v>
          </cell>
          <cell r="E4229" t="str">
            <v>COBRANZA EXTERNA</v>
          </cell>
          <cell r="F4229"/>
          <cell r="G4229" t="str">
            <v>SOLIDARIO</v>
          </cell>
          <cell r="H4229" t="str">
            <v>Monica Flores Mendoza (colima)</v>
          </cell>
          <cell r="I4229"/>
          <cell r="J4229" t="str">
            <v>TITANIS</v>
          </cell>
          <cell r="K4229"/>
          <cell r="L4229"/>
          <cell r="M4229">
            <v>5000</v>
          </cell>
          <cell r="N4229">
            <v>5.375</v>
          </cell>
          <cell r="O4229" t="str">
            <v>CATORCENAL</v>
          </cell>
          <cell r="P4229">
            <v>40704</v>
          </cell>
        </row>
        <row r="4230">
          <cell r="B4230">
            <v>4375</v>
          </cell>
          <cell r="C4230"/>
          <cell r="D4230" t="str">
            <v>C</v>
          </cell>
          <cell r="E4230" t="str">
            <v>LIQUIDADO</v>
          </cell>
          <cell r="F4230"/>
          <cell r="G4230" t="str">
            <v>SOLIDARIO</v>
          </cell>
          <cell r="H4230" t="str">
            <v>Angelica Tabares Lopez</v>
          </cell>
          <cell r="I4230"/>
          <cell r="J4230" t="str">
            <v>ESTRELLAS</v>
          </cell>
          <cell r="K4230"/>
          <cell r="L4230"/>
          <cell r="M4230">
            <v>6500</v>
          </cell>
          <cell r="N4230">
            <v>5.0999999999999996</v>
          </cell>
          <cell r="O4230" t="str">
            <v>CATORCENAL</v>
          </cell>
          <cell r="P4230">
            <v>40707</v>
          </cell>
        </row>
        <row r="4231">
          <cell r="B4231">
            <v>4376</v>
          </cell>
          <cell r="C4231"/>
          <cell r="D4231" t="str">
            <v>D</v>
          </cell>
          <cell r="E4231" t="str">
            <v>COBRANZA EXTERNA</v>
          </cell>
          <cell r="F4231"/>
          <cell r="G4231" t="str">
            <v>SOLIDARIO</v>
          </cell>
          <cell r="H4231" t="str">
            <v>Angelica Tabares Lopez</v>
          </cell>
          <cell r="I4231"/>
          <cell r="J4231" t="str">
            <v>REZA</v>
          </cell>
          <cell r="K4231"/>
          <cell r="L4231"/>
          <cell r="M4231">
            <v>6000</v>
          </cell>
          <cell r="N4231">
            <v>5.15</v>
          </cell>
          <cell r="O4231" t="str">
            <v>CATORCENAL</v>
          </cell>
          <cell r="P4231">
            <v>40707</v>
          </cell>
        </row>
        <row r="4232">
          <cell r="B4232">
            <v>4377</v>
          </cell>
          <cell r="C4232"/>
          <cell r="D4232" t="str">
            <v>D</v>
          </cell>
          <cell r="E4232" t="str">
            <v>LIQUIDADO</v>
          </cell>
          <cell r="F4232"/>
          <cell r="G4232" t="str">
            <v>PERSONAL</v>
          </cell>
          <cell r="H4232" t="str">
            <v>Angelica Tabares Lopez</v>
          </cell>
          <cell r="I4232"/>
          <cell r="J4232" t="str">
            <v>JOSE LEONARDO</v>
          </cell>
          <cell r="K4232" t="str">
            <v>GARCIA</v>
          </cell>
          <cell r="L4232" t="str">
            <v>SOSA</v>
          </cell>
          <cell r="M4232">
            <v>5000</v>
          </cell>
          <cell r="N4232">
            <v>2.38</v>
          </cell>
          <cell r="O4232" t="str">
            <v>SEMANAL</v>
          </cell>
          <cell r="P4232">
            <v>40707</v>
          </cell>
        </row>
        <row r="4233">
          <cell r="B4233">
            <v>4378</v>
          </cell>
          <cell r="C4233"/>
          <cell r="D4233" t="str">
            <v>D</v>
          </cell>
          <cell r="E4233" t="str">
            <v>ACTIVO</v>
          </cell>
          <cell r="F4233"/>
          <cell r="G4233" t="str">
            <v>PERSONAL</v>
          </cell>
          <cell r="H4233" t="str">
            <v>Angelica Tabares Lopez</v>
          </cell>
          <cell r="I4233"/>
          <cell r="J4233" t="str">
            <v>EMA</v>
          </cell>
          <cell r="K4233" t="str">
            <v>ISLAS</v>
          </cell>
          <cell r="L4233" t="str">
            <v>HERRERA</v>
          </cell>
          <cell r="M4233">
            <v>5000</v>
          </cell>
          <cell r="N4233">
            <v>2.52</v>
          </cell>
          <cell r="O4233" t="str">
            <v>SEMANAL</v>
          </cell>
          <cell r="P4233">
            <v>40707</v>
          </cell>
        </row>
        <row r="4234">
          <cell r="B4234">
            <v>4379</v>
          </cell>
          <cell r="C4234"/>
          <cell r="D4234" t="str">
            <v>D</v>
          </cell>
          <cell r="E4234" t="str">
            <v>LIQUIDADO</v>
          </cell>
          <cell r="F4234"/>
          <cell r="G4234" t="str">
            <v>PERSONAL</v>
          </cell>
          <cell r="H4234" t="str">
            <v>Angelica Tabares Lopez</v>
          </cell>
          <cell r="I4234"/>
          <cell r="J4234" t="str">
            <v>ELEUTERIO</v>
          </cell>
          <cell r="K4234" t="str">
            <v>MENDOZA</v>
          </cell>
          <cell r="L4234" t="str">
            <v>VAZQUEZ</v>
          </cell>
          <cell r="M4234">
            <v>10000</v>
          </cell>
          <cell r="N4234">
            <v>2.35</v>
          </cell>
          <cell r="O4234" t="str">
            <v>SEMANAL</v>
          </cell>
          <cell r="P4234">
            <v>40707</v>
          </cell>
        </row>
        <row r="4235">
          <cell r="B4235">
            <v>4380</v>
          </cell>
          <cell r="C4235"/>
          <cell r="D4235" t="str">
            <v>B</v>
          </cell>
          <cell r="E4235" t="str">
            <v>LIQUIDADO</v>
          </cell>
          <cell r="F4235"/>
          <cell r="G4235" t="str">
            <v>PERSONAL</v>
          </cell>
          <cell r="H4235" t="str">
            <v>Angelica Tabares Lopez</v>
          </cell>
          <cell r="I4235"/>
          <cell r="J4235" t="str">
            <v>JORGE DOMINGO</v>
          </cell>
          <cell r="K4235" t="str">
            <v>CRUZ</v>
          </cell>
          <cell r="L4235" t="str">
            <v>LOPEZ</v>
          </cell>
          <cell r="M4235">
            <v>10000</v>
          </cell>
          <cell r="N4235">
            <v>4.66</v>
          </cell>
          <cell r="O4235" t="str">
            <v>CATORCENAL</v>
          </cell>
          <cell r="P4235">
            <v>40710</v>
          </cell>
        </row>
        <row r="4236">
          <cell r="B4236">
            <v>4381</v>
          </cell>
          <cell r="C4236"/>
          <cell r="D4236" t="str">
            <v>D</v>
          </cell>
          <cell r="E4236" t="str">
            <v>LIQUIDADO</v>
          </cell>
          <cell r="F4236"/>
          <cell r="G4236" t="str">
            <v>PERSONAL</v>
          </cell>
          <cell r="H4236" t="str">
            <v>Angelica Tabares Lopez</v>
          </cell>
          <cell r="I4236"/>
          <cell r="J4236" t="str">
            <v>MODESTO</v>
          </cell>
          <cell r="K4236" t="str">
            <v>VAZQUEZ</v>
          </cell>
          <cell r="L4236" t="str">
            <v>GARCIA</v>
          </cell>
          <cell r="M4236">
            <v>3000</v>
          </cell>
          <cell r="N4236">
            <v>2.73</v>
          </cell>
          <cell r="O4236" t="str">
            <v>SEMANAL</v>
          </cell>
          <cell r="P4236">
            <v>40707</v>
          </cell>
        </row>
        <row r="4237">
          <cell r="B4237">
            <v>4382</v>
          </cell>
          <cell r="C4237"/>
          <cell r="D4237" t="str">
            <v>A</v>
          </cell>
          <cell r="E4237" t="str">
            <v>LIQUIDADO</v>
          </cell>
          <cell r="F4237"/>
          <cell r="G4237" t="str">
            <v>SOLIDARIO</v>
          </cell>
          <cell r="H4237" t="str">
            <v>Josefina Ochoa</v>
          </cell>
          <cell r="I4237"/>
          <cell r="J4237" t="str">
            <v>CREATIVAS</v>
          </cell>
          <cell r="K4237"/>
          <cell r="L4237"/>
          <cell r="M4237">
            <v>9000</v>
          </cell>
          <cell r="N4237">
            <v>5.08</v>
          </cell>
          <cell r="O4237" t="str">
            <v>CATORCENAL</v>
          </cell>
          <cell r="P4237">
            <v>40707</v>
          </cell>
        </row>
        <row r="4238">
          <cell r="B4238">
            <v>4383</v>
          </cell>
          <cell r="C4238"/>
          <cell r="D4238" t="str">
            <v>D</v>
          </cell>
          <cell r="E4238" t="str">
            <v>LIQUIDADO</v>
          </cell>
          <cell r="F4238"/>
          <cell r="G4238" t="str">
            <v>PERSONAL</v>
          </cell>
          <cell r="H4238" t="str">
            <v>Josefina Ochoa</v>
          </cell>
          <cell r="I4238"/>
          <cell r="J4238" t="str">
            <v>MARISOL</v>
          </cell>
          <cell r="K4238" t="str">
            <v>MEDINA</v>
          </cell>
          <cell r="L4238" t="str">
            <v>MIRELES</v>
          </cell>
          <cell r="M4238">
            <v>7000</v>
          </cell>
          <cell r="N4238">
            <v>2.44</v>
          </cell>
          <cell r="O4238" t="str">
            <v>SEMANAL</v>
          </cell>
          <cell r="P4238">
            <v>40707</v>
          </cell>
        </row>
        <row r="4239">
          <cell r="B4239">
            <v>4384</v>
          </cell>
          <cell r="C4239"/>
          <cell r="D4239" t="str">
            <v>C</v>
          </cell>
          <cell r="E4239" t="str">
            <v>LIQUIDADO</v>
          </cell>
          <cell r="F4239"/>
          <cell r="G4239" t="str">
            <v>PERSONAL</v>
          </cell>
          <cell r="H4239" t="str">
            <v>Victoria Garcia Mejia</v>
          </cell>
          <cell r="I4239"/>
          <cell r="J4239" t="str">
            <v>GILBERTO</v>
          </cell>
          <cell r="K4239" t="str">
            <v>DURAN</v>
          </cell>
          <cell r="L4239" t="str">
            <v>GOMEZ</v>
          </cell>
          <cell r="M4239">
            <v>11000</v>
          </cell>
          <cell r="N4239">
            <v>2.21</v>
          </cell>
          <cell r="O4239" t="str">
            <v>SEMANAL</v>
          </cell>
          <cell r="P4239">
            <v>40707</v>
          </cell>
        </row>
        <row r="4240">
          <cell r="B4240">
            <v>4385</v>
          </cell>
          <cell r="C4240"/>
          <cell r="D4240" t="str">
            <v>D</v>
          </cell>
          <cell r="E4240" t="str">
            <v>COBRANZA EXTERNA</v>
          </cell>
          <cell r="F4240"/>
          <cell r="G4240" t="str">
            <v>SOLIDARIO</v>
          </cell>
          <cell r="H4240" t="str">
            <v>Monica Flores Mendoza (colima)</v>
          </cell>
          <cell r="I4240"/>
          <cell r="J4240" t="str">
            <v>MUJERES EN ACCION</v>
          </cell>
          <cell r="K4240"/>
          <cell r="L4240"/>
          <cell r="M4240">
            <v>11000</v>
          </cell>
          <cell r="N4240">
            <v>4.95</v>
          </cell>
          <cell r="O4240" t="str">
            <v>CATORCENAL</v>
          </cell>
          <cell r="P4240">
            <v>40707</v>
          </cell>
        </row>
        <row r="4241">
          <cell r="B4241">
            <v>4386</v>
          </cell>
          <cell r="C4241"/>
          <cell r="D4241" t="str">
            <v>D</v>
          </cell>
          <cell r="E4241" t="str">
            <v>COBRANZA EXTERNA</v>
          </cell>
          <cell r="F4241"/>
          <cell r="G4241" t="str">
            <v>PERSONAL</v>
          </cell>
          <cell r="H4241" t="str">
            <v>Angelica Tabares Lopez</v>
          </cell>
          <cell r="I4241"/>
          <cell r="J4241" t="str">
            <v>GUADALUPE</v>
          </cell>
          <cell r="K4241" t="str">
            <v>GONZALEZ</v>
          </cell>
          <cell r="L4241" t="str">
            <v>MARTINEZ</v>
          </cell>
          <cell r="M4241">
            <v>9000</v>
          </cell>
          <cell r="N4241">
            <v>2.46</v>
          </cell>
          <cell r="O4241" t="str">
            <v>SEMANAL</v>
          </cell>
          <cell r="P4241">
            <v>40707</v>
          </cell>
        </row>
        <row r="4242">
          <cell r="B4242">
            <v>4387</v>
          </cell>
          <cell r="C4242"/>
          <cell r="D4242" t="str">
            <v>B</v>
          </cell>
          <cell r="E4242" t="str">
            <v>LIQUIDADO</v>
          </cell>
          <cell r="F4242"/>
          <cell r="G4242" t="str">
            <v>PERSONAL</v>
          </cell>
          <cell r="H4242" t="str">
            <v>Josefina Ochoa</v>
          </cell>
          <cell r="I4242"/>
          <cell r="J4242" t="str">
            <v>SILVIA</v>
          </cell>
          <cell r="K4242" t="str">
            <v>HERNANDEZ</v>
          </cell>
          <cell r="L4242" t="str">
            <v>VARGAS</v>
          </cell>
          <cell r="M4242">
            <v>3000</v>
          </cell>
          <cell r="N4242">
            <v>2.7</v>
          </cell>
          <cell r="O4242" t="str">
            <v>SEMANAL</v>
          </cell>
          <cell r="P4242">
            <v>40708</v>
          </cell>
        </row>
        <row r="4243">
          <cell r="B4243">
            <v>4388</v>
          </cell>
          <cell r="C4243"/>
          <cell r="D4243" t="str">
            <v>D</v>
          </cell>
          <cell r="E4243" t="str">
            <v>COBRANZA EXTERNA</v>
          </cell>
          <cell r="F4243"/>
          <cell r="G4243" t="str">
            <v>SOLIDARIO</v>
          </cell>
          <cell r="H4243" t="str">
            <v>Josefina Ochoa</v>
          </cell>
          <cell r="I4243"/>
          <cell r="J4243" t="str">
            <v>CREA ESTRELLAS</v>
          </cell>
          <cell r="K4243"/>
          <cell r="L4243"/>
          <cell r="M4243">
            <v>6500</v>
          </cell>
          <cell r="N4243">
            <v>5.1150000000000002</v>
          </cell>
          <cell r="O4243" t="str">
            <v>CATORCENAL</v>
          </cell>
          <cell r="P4243">
            <v>40708</v>
          </cell>
        </row>
        <row r="4244">
          <cell r="B4244">
            <v>4389</v>
          </cell>
          <cell r="C4244"/>
          <cell r="D4244" t="str">
            <v>B</v>
          </cell>
          <cell r="E4244" t="str">
            <v>LIQUIDADO</v>
          </cell>
          <cell r="F4244"/>
          <cell r="G4244" t="str">
            <v>PERSONAL</v>
          </cell>
          <cell r="H4244" t="str">
            <v>Josefina Ochoa</v>
          </cell>
          <cell r="I4244"/>
          <cell r="J4244" t="str">
            <v>MARIA DE LA LUZ</v>
          </cell>
          <cell r="K4244" t="str">
            <v>NAJERA</v>
          </cell>
          <cell r="L4244" t="str">
            <v>PEREZ</v>
          </cell>
          <cell r="M4244">
            <v>3000</v>
          </cell>
          <cell r="N4244">
            <v>2.72</v>
          </cell>
          <cell r="O4244" t="str">
            <v>SEMANAL</v>
          </cell>
          <cell r="P4244">
            <v>40708</v>
          </cell>
        </row>
        <row r="4245">
          <cell r="B4245">
            <v>4390</v>
          </cell>
          <cell r="C4245"/>
          <cell r="D4245" t="str">
            <v>D</v>
          </cell>
          <cell r="E4245" t="str">
            <v>LIQUIDADO</v>
          </cell>
          <cell r="F4245"/>
          <cell r="G4245" t="str">
            <v>PERSONAL</v>
          </cell>
          <cell r="H4245" t="str">
            <v>Josefina Ochoa</v>
          </cell>
          <cell r="I4245"/>
          <cell r="J4245" t="str">
            <v>MACRINA ISABEL</v>
          </cell>
          <cell r="K4245" t="str">
            <v>RUIZ</v>
          </cell>
          <cell r="L4245" t="str">
            <v>JIMENEZ</v>
          </cell>
          <cell r="M4245">
            <v>3000</v>
          </cell>
          <cell r="N4245">
            <v>2.75</v>
          </cell>
          <cell r="O4245" t="str">
            <v>SEMANAL</v>
          </cell>
          <cell r="P4245">
            <v>40709</v>
          </cell>
        </row>
        <row r="4246">
          <cell r="B4246">
            <v>4391</v>
          </cell>
          <cell r="C4246"/>
          <cell r="D4246" t="str">
            <v>B</v>
          </cell>
          <cell r="E4246" t="str">
            <v>LIQUIDADO</v>
          </cell>
          <cell r="F4246"/>
          <cell r="G4246" t="str">
            <v>PERSONAL</v>
          </cell>
          <cell r="H4246" t="str">
            <v>Josefina Ochoa</v>
          </cell>
          <cell r="I4246"/>
          <cell r="J4246" t="str">
            <v>REMEDIO</v>
          </cell>
          <cell r="K4246" t="str">
            <v>CORRO</v>
          </cell>
          <cell r="L4246" t="str">
            <v>CONDADO</v>
          </cell>
          <cell r="M4246">
            <v>5000</v>
          </cell>
          <cell r="N4246">
            <v>2.52</v>
          </cell>
          <cell r="O4246" t="str">
            <v>SEMANAL</v>
          </cell>
          <cell r="P4246">
            <v>40709</v>
          </cell>
        </row>
        <row r="4247">
          <cell r="B4247">
            <v>4392</v>
          </cell>
          <cell r="C4247"/>
          <cell r="D4247" t="str">
            <v>D</v>
          </cell>
          <cell r="E4247" t="str">
            <v>COBRANZA EXTERNA</v>
          </cell>
          <cell r="F4247"/>
          <cell r="G4247" t="str">
            <v>PERSONAL</v>
          </cell>
          <cell r="H4247" t="str">
            <v>Marcela Lopez Munoz</v>
          </cell>
          <cell r="I4247"/>
          <cell r="J4247" t="str">
            <v>RAUL</v>
          </cell>
          <cell r="K4247" t="str">
            <v>BAEZA</v>
          </cell>
          <cell r="L4247" t="str">
            <v>GUERRA</v>
          </cell>
          <cell r="M4247">
            <v>12000</v>
          </cell>
          <cell r="N4247">
            <v>2.2799999999999998</v>
          </cell>
          <cell r="O4247" t="str">
            <v>SEMANAL</v>
          </cell>
          <cell r="P4247">
            <v>40709</v>
          </cell>
        </row>
        <row r="4248">
          <cell r="B4248">
            <v>4394</v>
          </cell>
          <cell r="C4248"/>
          <cell r="D4248" t="str">
            <v>B</v>
          </cell>
          <cell r="E4248" t="str">
            <v>LIQUIDADO</v>
          </cell>
          <cell r="F4248"/>
          <cell r="G4248" t="str">
            <v>PERSONAL</v>
          </cell>
          <cell r="H4248" t="str">
            <v>Marcela Lopez Munoz</v>
          </cell>
          <cell r="I4248"/>
          <cell r="J4248" t="str">
            <v>ALICIA</v>
          </cell>
          <cell r="K4248" t="str">
            <v>NEPOMUCENO</v>
          </cell>
          <cell r="L4248" t="str">
            <v>DIONICIO</v>
          </cell>
          <cell r="M4248">
            <v>5000</v>
          </cell>
          <cell r="N4248">
            <v>2.2799999999999998</v>
          </cell>
          <cell r="O4248" t="str">
            <v>SEMANAL</v>
          </cell>
          <cell r="P4248">
            <v>40710</v>
          </cell>
        </row>
        <row r="4249">
          <cell r="B4249">
            <v>4395</v>
          </cell>
          <cell r="C4249"/>
          <cell r="D4249" t="str">
            <v>D</v>
          </cell>
          <cell r="E4249" t="str">
            <v>LIQUIDADO</v>
          </cell>
          <cell r="F4249"/>
          <cell r="G4249" t="str">
            <v>PERSONAL</v>
          </cell>
          <cell r="H4249" t="str">
            <v>Josefina Ochoa</v>
          </cell>
          <cell r="I4249"/>
          <cell r="J4249" t="str">
            <v>ANTONIA</v>
          </cell>
          <cell r="K4249" t="str">
            <v>CID</v>
          </cell>
          <cell r="L4249" t="str">
            <v>SALAZAR</v>
          </cell>
          <cell r="M4249">
            <v>13000</v>
          </cell>
          <cell r="N4249">
            <v>4.32</v>
          </cell>
          <cell r="O4249" t="str">
            <v>CATORCENAL</v>
          </cell>
          <cell r="P4249">
            <v>40710</v>
          </cell>
        </row>
        <row r="4250">
          <cell r="B4250">
            <v>4396</v>
          </cell>
          <cell r="C4250"/>
          <cell r="D4250" t="str">
            <v>D</v>
          </cell>
          <cell r="E4250" t="str">
            <v>LIQUIDADO</v>
          </cell>
          <cell r="F4250"/>
          <cell r="G4250" t="str">
            <v>PERSONAL</v>
          </cell>
          <cell r="H4250" t="str">
            <v>Angelica Tabares Lopez</v>
          </cell>
          <cell r="I4250"/>
          <cell r="J4250" t="str">
            <v>ROCIO</v>
          </cell>
          <cell r="K4250" t="str">
            <v>MARTINEZ</v>
          </cell>
          <cell r="L4250" t="str">
            <v>MORALES</v>
          </cell>
          <cell r="M4250">
            <v>6000</v>
          </cell>
          <cell r="N4250">
            <v>2.5</v>
          </cell>
          <cell r="O4250" t="str">
            <v>SEMANAL</v>
          </cell>
          <cell r="P4250">
            <v>40710</v>
          </cell>
        </row>
        <row r="4251">
          <cell r="B4251">
            <v>4397</v>
          </cell>
          <cell r="C4251"/>
          <cell r="D4251" t="str">
            <v>B</v>
          </cell>
          <cell r="E4251" t="str">
            <v>LIQUIDADO</v>
          </cell>
          <cell r="F4251"/>
          <cell r="G4251" t="str">
            <v>PERSONAL</v>
          </cell>
          <cell r="H4251" t="str">
            <v>Angelica Tabares Lopez</v>
          </cell>
          <cell r="I4251"/>
          <cell r="J4251" t="str">
            <v>ELIUTH</v>
          </cell>
          <cell r="K4251" t="str">
            <v>RODRIGUEZ</v>
          </cell>
          <cell r="L4251" t="str">
            <v>REZA</v>
          </cell>
          <cell r="M4251">
            <v>7000</v>
          </cell>
          <cell r="N4251">
            <v>2.4329999999999998</v>
          </cell>
          <cell r="O4251" t="str">
            <v>SEMANAL</v>
          </cell>
          <cell r="P4251">
            <v>40710</v>
          </cell>
        </row>
        <row r="4252">
          <cell r="B4252">
            <v>4398</v>
          </cell>
          <cell r="C4252"/>
          <cell r="D4252" t="str">
            <v>D</v>
          </cell>
          <cell r="E4252" t="str">
            <v>LIQUIDADO</v>
          </cell>
          <cell r="F4252"/>
          <cell r="G4252" t="str">
            <v>PERSONAL</v>
          </cell>
          <cell r="H4252" t="str">
            <v>Angelica Tabares Lopez</v>
          </cell>
          <cell r="I4252"/>
          <cell r="J4252" t="str">
            <v>MIRIAN</v>
          </cell>
          <cell r="K4252" t="str">
            <v>REZA</v>
          </cell>
          <cell r="L4252" t="str">
            <v>GARCIA</v>
          </cell>
          <cell r="M4252">
            <v>6000</v>
          </cell>
          <cell r="N4252">
            <v>2.5</v>
          </cell>
          <cell r="O4252" t="str">
            <v>SEMANAL</v>
          </cell>
          <cell r="P4252">
            <v>40710</v>
          </cell>
        </row>
        <row r="4253">
          <cell r="B4253">
            <v>4399</v>
          </cell>
          <cell r="C4253"/>
          <cell r="D4253" t="str">
            <v>B</v>
          </cell>
          <cell r="E4253" t="str">
            <v>LIQUIDADO</v>
          </cell>
          <cell r="F4253"/>
          <cell r="G4253" t="str">
            <v>PERSONAL</v>
          </cell>
          <cell r="H4253" t="str">
            <v>Angelica Tabares Lopez</v>
          </cell>
          <cell r="I4253"/>
          <cell r="J4253" t="str">
            <v>CAROLINA</v>
          </cell>
          <cell r="K4253" t="str">
            <v>CHAVEZ</v>
          </cell>
          <cell r="L4253" t="str">
            <v>GARCIA</v>
          </cell>
          <cell r="M4253">
            <v>3000</v>
          </cell>
          <cell r="N4253">
            <v>2.75</v>
          </cell>
          <cell r="O4253" t="str">
            <v>SEMANAL</v>
          </cell>
          <cell r="P4253">
            <v>40710</v>
          </cell>
        </row>
        <row r="4254">
          <cell r="B4254">
            <v>4400</v>
          </cell>
          <cell r="C4254"/>
          <cell r="D4254" t="str">
            <v>D</v>
          </cell>
          <cell r="E4254" t="str">
            <v>LIQUIDADO</v>
          </cell>
          <cell r="F4254"/>
          <cell r="G4254" t="str">
            <v>SOLIDARIO</v>
          </cell>
          <cell r="H4254" t="str">
            <v>Angelica Tabares Lopez</v>
          </cell>
          <cell r="I4254"/>
          <cell r="J4254" t="str">
            <v>ESPERANZA</v>
          </cell>
          <cell r="K4254"/>
          <cell r="L4254"/>
          <cell r="M4254">
            <v>7500</v>
          </cell>
          <cell r="N4254">
            <v>5.05</v>
          </cell>
          <cell r="O4254" t="str">
            <v>CATORCENAL</v>
          </cell>
          <cell r="P4254">
            <v>40710</v>
          </cell>
        </row>
        <row r="4255">
          <cell r="B4255">
            <v>4401</v>
          </cell>
          <cell r="C4255"/>
          <cell r="D4255" t="str">
            <v>D</v>
          </cell>
          <cell r="E4255" t="str">
            <v>LIQUIDADO</v>
          </cell>
          <cell r="F4255"/>
          <cell r="G4255" t="str">
            <v>PERSONAL</v>
          </cell>
          <cell r="H4255" t="str">
            <v>Josefina Ochoa</v>
          </cell>
          <cell r="I4255"/>
          <cell r="J4255" t="str">
            <v>ALEJANDRO</v>
          </cell>
          <cell r="K4255" t="str">
            <v>NEPOMUCENO</v>
          </cell>
          <cell r="L4255" t="str">
            <v>LOPEZ</v>
          </cell>
          <cell r="M4255">
            <v>5000</v>
          </cell>
          <cell r="N4255">
            <v>2.4900000000000002</v>
          </cell>
          <cell r="O4255" t="str">
            <v>SEMANAL</v>
          </cell>
          <cell r="P4255">
            <v>40710</v>
          </cell>
        </row>
        <row r="4256">
          <cell r="B4256">
            <v>4402</v>
          </cell>
          <cell r="C4256"/>
          <cell r="D4256" t="str">
            <v>D</v>
          </cell>
          <cell r="E4256" t="str">
            <v>COBRANZA EXTERNA</v>
          </cell>
          <cell r="F4256"/>
          <cell r="G4256" t="str">
            <v>PERSONAL</v>
          </cell>
          <cell r="H4256" t="str">
            <v>Josefina Ochoa</v>
          </cell>
          <cell r="I4256"/>
          <cell r="J4256" t="str">
            <v>GABRIEL</v>
          </cell>
          <cell r="K4256" t="str">
            <v>MEDINA</v>
          </cell>
          <cell r="L4256" t="str">
            <v>NOVA</v>
          </cell>
          <cell r="M4256">
            <v>3000</v>
          </cell>
          <cell r="N4256">
            <v>2.75</v>
          </cell>
          <cell r="O4256" t="str">
            <v>SEMANAL</v>
          </cell>
          <cell r="P4256">
            <v>40710</v>
          </cell>
        </row>
        <row r="4257">
          <cell r="B4257">
            <v>4403</v>
          </cell>
          <cell r="C4257"/>
          <cell r="D4257" t="str">
            <v>A</v>
          </cell>
          <cell r="E4257" t="str">
            <v>LIQUIDADO</v>
          </cell>
          <cell r="F4257"/>
          <cell r="G4257" t="str">
            <v>PERSONAL</v>
          </cell>
          <cell r="H4257" t="str">
            <v>Administracion</v>
          </cell>
          <cell r="I4257"/>
          <cell r="J4257" t="str">
            <v>ZEN MEDIA INTERNATIONAL S.A. DE C.V.</v>
          </cell>
          <cell r="K4257"/>
          <cell r="L4257" t="str">
            <v>JORGE OSCAR ZUBIRAN GOZALEZ REPRESENTANTE LEGAL</v>
          </cell>
          <cell r="M4257">
            <v>100000</v>
          </cell>
          <cell r="N4257">
            <v>3</v>
          </cell>
          <cell r="O4257" t="str">
            <v>MENSUAL</v>
          </cell>
          <cell r="P4257">
            <v>40710</v>
          </cell>
        </row>
        <row r="4258">
          <cell r="B4258">
            <v>4405</v>
          </cell>
          <cell r="C4258"/>
          <cell r="D4258" t="str">
            <v>A</v>
          </cell>
          <cell r="E4258" t="str">
            <v>LIQUIDADO</v>
          </cell>
          <cell r="F4258"/>
          <cell r="G4258" t="str">
            <v>PERSONAL</v>
          </cell>
          <cell r="H4258" t="str">
            <v>Victoria Garcia Mejia</v>
          </cell>
          <cell r="I4258"/>
          <cell r="J4258" t="str">
            <v>GLORIA</v>
          </cell>
          <cell r="K4258" t="str">
            <v>ALVAREZ</v>
          </cell>
          <cell r="L4258" t="str">
            <v>GAMBOA</v>
          </cell>
          <cell r="M4258">
            <v>6000</v>
          </cell>
          <cell r="N4258">
            <v>2.59</v>
          </cell>
          <cell r="O4258" t="str">
            <v>CATORCENAL</v>
          </cell>
          <cell r="P4258">
            <v>40710</v>
          </cell>
        </row>
        <row r="4259">
          <cell r="B4259">
            <v>4406</v>
          </cell>
          <cell r="C4259"/>
          <cell r="D4259" t="str">
            <v>D</v>
          </cell>
          <cell r="E4259" t="str">
            <v>LIQUIDADO</v>
          </cell>
          <cell r="F4259"/>
          <cell r="G4259" t="str">
            <v>PERSONAL</v>
          </cell>
          <cell r="H4259" t="str">
            <v>Angelica Tabares Lopez</v>
          </cell>
          <cell r="I4259"/>
          <cell r="J4259" t="str">
            <v>MICAELA AURELIA</v>
          </cell>
          <cell r="K4259" t="str">
            <v>RAMIREZ</v>
          </cell>
          <cell r="L4259" t="str">
            <v>GUTIERREZ</v>
          </cell>
          <cell r="M4259">
            <v>12000</v>
          </cell>
          <cell r="N4259">
            <v>2.06</v>
          </cell>
          <cell r="O4259" t="str">
            <v>SEMANAL</v>
          </cell>
          <cell r="P4259">
            <v>40710</v>
          </cell>
        </row>
        <row r="4260">
          <cell r="B4260">
            <v>4407</v>
          </cell>
          <cell r="C4260"/>
          <cell r="D4260" t="str">
            <v>B</v>
          </cell>
          <cell r="E4260" t="str">
            <v>LIQUIDADO</v>
          </cell>
          <cell r="F4260"/>
          <cell r="G4260" t="str">
            <v>PERSONAL</v>
          </cell>
          <cell r="H4260" t="str">
            <v>Marcela Lopez Munoz</v>
          </cell>
          <cell r="I4260"/>
          <cell r="J4260" t="str">
            <v>JOSE RAFAEL</v>
          </cell>
          <cell r="K4260" t="str">
            <v>GASCA</v>
          </cell>
          <cell r="L4260" t="str">
            <v>GARCIA</v>
          </cell>
          <cell r="M4260">
            <v>5000</v>
          </cell>
          <cell r="N4260">
            <v>2.35</v>
          </cell>
          <cell r="O4260" t="str">
            <v>SEMANAL</v>
          </cell>
          <cell r="P4260">
            <v>40711</v>
          </cell>
        </row>
        <row r="4261">
          <cell r="B4261">
            <v>4408</v>
          </cell>
          <cell r="C4261"/>
          <cell r="D4261" t="str">
            <v>C</v>
          </cell>
          <cell r="E4261" t="str">
            <v>LIQUIDADO</v>
          </cell>
          <cell r="F4261"/>
          <cell r="G4261" t="str">
            <v>PERSONAL</v>
          </cell>
          <cell r="H4261" t="str">
            <v>Josefina Ochoa</v>
          </cell>
          <cell r="I4261"/>
          <cell r="J4261" t="str">
            <v>ALMA DELIA</v>
          </cell>
          <cell r="K4261" t="str">
            <v>GARCIA</v>
          </cell>
          <cell r="L4261" t="str">
            <v>HERNANDEZ</v>
          </cell>
          <cell r="M4261">
            <v>6000</v>
          </cell>
          <cell r="N4261">
            <v>2.4</v>
          </cell>
          <cell r="O4261" t="str">
            <v>SEMANAL</v>
          </cell>
          <cell r="P4261">
            <v>40711</v>
          </cell>
        </row>
        <row r="4262">
          <cell r="B4262">
            <v>4409</v>
          </cell>
          <cell r="C4262"/>
          <cell r="D4262" t="str">
            <v>D</v>
          </cell>
          <cell r="E4262" t="str">
            <v>LIQUIDADO</v>
          </cell>
          <cell r="F4262"/>
          <cell r="G4262" t="str">
            <v>PERSONAL</v>
          </cell>
          <cell r="H4262" t="str">
            <v>Monica Flores Mendoza (colima)</v>
          </cell>
          <cell r="I4262"/>
          <cell r="J4262" t="str">
            <v>PATRICIA</v>
          </cell>
          <cell r="K4262" t="str">
            <v>CAMPOS</v>
          </cell>
          <cell r="L4262" t="str">
            <v>ORDAZ</v>
          </cell>
          <cell r="M4262">
            <v>20000</v>
          </cell>
          <cell r="N4262">
            <v>2.19</v>
          </cell>
          <cell r="O4262" t="str">
            <v>SEMANAL</v>
          </cell>
          <cell r="P4262">
            <v>40711</v>
          </cell>
        </row>
        <row r="4263">
          <cell r="B4263">
            <v>4410</v>
          </cell>
          <cell r="C4263"/>
          <cell r="D4263" t="str">
            <v>D</v>
          </cell>
          <cell r="E4263" t="str">
            <v>LIQUIDADO</v>
          </cell>
          <cell r="F4263"/>
          <cell r="G4263" t="str">
            <v>PERSONAL</v>
          </cell>
          <cell r="H4263" t="str">
            <v>Victoria Garcia Mejia</v>
          </cell>
          <cell r="I4263"/>
          <cell r="J4263" t="str">
            <v>ALICIA</v>
          </cell>
          <cell r="K4263" t="str">
            <v>MEZA</v>
          </cell>
          <cell r="L4263" t="str">
            <v>GUERRERO</v>
          </cell>
          <cell r="M4263">
            <v>7000</v>
          </cell>
          <cell r="N4263">
            <v>2.4</v>
          </cell>
          <cell r="O4263" t="str">
            <v>SEMANAL</v>
          </cell>
          <cell r="P4263">
            <v>40711</v>
          </cell>
        </row>
        <row r="4264">
          <cell r="B4264">
            <v>4411</v>
          </cell>
          <cell r="C4264"/>
          <cell r="D4264" t="str">
            <v>B</v>
          </cell>
          <cell r="E4264" t="str">
            <v>LIQUIDADO</v>
          </cell>
          <cell r="F4264"/>
          <cell r="G4264" t="str">
            <v>PERSONAL</v>
          </cell>
          <cell r="H4264" t="str">
            <v>Victoria Garcia Mejia</v>
          </cell>
          <cell r="I4264"/>
          <cell r="J4264" t="str">
            <v>GABRIELA</v>
          </cell>
          <cell r="K4264" t="str">
            <v>MENDEZ</v>
          </cell>
          <cell r="L4264" t="str">
            <v>CASTILLO</v>
          </cell>
          <cell r="M4264">
            <v>5000</v>
          </cell>
          <cell r="N4264">
            <v>2.52</v>
          </cell>
          <cell r="O4264" t="str">
            <v>SEMANAL</v>
          </cell>
          <cell r="P4264">
            <v>40711</v>
          </cell>
        </row>
        <row r="4265">
          <cell r="B4265">
            <v>4413</v>
          </cell>
          <cell r="C4265"/>
          <cell r="D4265" t="str">
            <v>D</v>
          </cell>
          <cell r="E4265" t="str">
            <v>LIQUIDADO</v>
          </cell>
          <cell r="F4265"/>
          <cell r="G4265" t="str">
            <v>PERSONAL</v>
          </cell>
          <cell r="H4265" t="str">
            <v>Angelica Tabares Lopez</v>
          </cell>
          <cell r="I4265"/>
          <cell r="J4265" t="str">
            <v>GLORIA</v>
          </cell>
          <cell r="K4265" t="str">
            <v>RAMIREZ</v>
          </cell>
          <cell r="L4265" t="str">
            <v>OSNAYA</v>
          </cell>
          <cell r="M4265">
            <v>3000</v>
          </cell>
          <cell r="N4265">
            <v>2.75</v>
          </cell>
          <cell r="O4265" t="str">
            <v>SEMANAL</v>
          </cell>
          <cell r="P4265">
            <v>40711</v>
          </cell>
        </row>
        <row r="4266">
          <cell r="B4266">
            <v>4414</v>
          </cell>
          <cell r="C4266"/>
          <cell r="D4266" t="str">
            <v>A</v>
          </cell>
          <cell r="E4266" t="str">
            <v>LIQUIDADO</v>
          </cell>
          <cell r="F4266"/>
          <cell r="G4266" t="str">
            <v>PERSONAL</v>
          </cell>
          <cell r="H4266" t="str">
            <v>Angelica Tabares Lopez</v>
          </cell>
          <cell r="I4266"/>
          <cell r="J4266" t="str">
            <v>ADAN</v>
          </cell>
          <cell r="K4266" t="str">
            <v>ALVARADO</v>
          </cell>
          <cell r="L4266" t="str">
            <v>CAMACHO</v>
          </cell>
          <cell r="M4266">
            <v>9000</v>
          </cell>
          <cell r="N4266">
            <v>2.355</v>
          </cell>
          <cell r="O4266" t="str">
            <v>SEMANAL</v>
          </cell>
          <cell r="P4266">
            <v>40711</v>
          </cell>
        </row>
        <row r="4267">
          <cell r="B4267">
            <v>4415</v>
          </cell>
          <cell r="C4267"/>
          <cell r="D4267" t="str">
            <v>B</v>
          </cell>
          <cell r="E4267" t="str">
            <v>LIQUIDADO</v>
          </cell>
          <cell r="F4267"/>
          <cell r="G4267" t="str">
            <v>PERSONAL</v>
          </cell>
          <cell r="H4267" t="str">
            <v>Angelica Tabares Lopez</v>
          </cell>
          <cell r="I4267"/>
          <cell r="J4267" t="str">
            <v>JUAN</v>
          </cell>
          <cell r="K4267" t="str">
            <v>ALVARADO</v>
          </cell>
          <cell r="L4267" t="str">
            <v>UGALDE</v>
          </cell>
          <cell r="M4267">
            <v>7000</v>
          </cell>
          <cell r="N4267">
            <v>2.42</v>
          </cell>
          <cell r="O4267" t="str">
            <v>SEMANAL</v>
          </cell>
          <cell r="P4267">
            <v>40711</v>
          </cell>
        </row>
        <row r="4268">
          <cell r="B4268">
            <v>4416</v>
          </cell>
          <cell r="C4268"/>
          <cell r="D4268" t="str">
            <v>B</v>
          </cell>
          <cell r="E4268" t="str">
            <v>LIQUIDADO</v>
          </cell>
          <cell r="F4268"/>
          <cell r="G4268" t="str">
            <v>PERSONAL</v>
          </cell>
          <cell r="H4268" t="str">
            <v>Angelica Tabares Lopez</v>
          </cell>
          <cell r="I4268"/>
          <cell r="J4268" t="str">
            <v>Ma Bernarda</v>
          </cell>
          <cell r="K4268" t="str">
            <v>Mendieta</v>
          </cell>
          <cell r="L4268" t="str">
            <v>Mendieta</v>
          </cell>
          <cell r="M4268">
            <v>8000</v>
          </cell>
          <cell r="N4268">
            <v>2.33</v>
          </cell>
          <cell r="O4268" t="str">
            <v>SEMANAL</v>
          </cell>
          <cell r="P4268">
            <v>40711</v>
          </cell>
        </row>
        <row r="4269">
          <cell r="B4269">
            <v>4417</v>
          </cell>
          <cell r="C4269"/>
          <cell r="D4269" t="str">
            <v>A</v>
          </cell>
          <cell r="E4269" t="str">
            <v>LIQUIDADO</v>
          </cell>
          <cell r="F4269"/>
          <cell r="G4269" t="str">
            <v>SOLIDARIO</v>
          </cell>
          <cell r="H4269" t="str">
            <v>Josefina Ochoa</v>
          </cell>
          <cell r="I4269"/>
          <cell r="J4269" t="str">
            <v>SOBREVIVIENTES</v>
          </cell>
          <cell r="K4269"/>
          <cell r="L4269"/>
          <cell r="M4269">
            <v>7000</v>
          </cell>
          <cell r="N4269">
            <v>5.0999999999999996</v>
          </cell>
          <cell r="O4269" t="str">
            <v>CATORCENAL</v>
          </cell>
          <cell r="P4269">
            <v>40714</v>
          </cell>
        </row>
        <row r="4270">
          <cell r="B4270">
            <v>4418</v>
          </cell>
          <cell r="C4270"/>
          <cell r="D4270" t="str">
            <v>C</v>
          </cell>
          <cell r="E4270" t="str">
            <v>LIQUIDADO</v>
          </cell>
          <cell r="F4270"/>
          <cell r="G4270" t="str">
            <v>PERSONAL</v>
          </cell>
          <cell r="H4270" t="str">
            <v>Josefina Ochoa</v>
          </cell>
          <cell r="I4270"/>
          <cell r="J4270" t="str">
            <v>SALVADOR</v>
          </cell>
          <cell r="K4270" t="str">
            <v>GONZALEZ</v>
          </cell>
          <cell r="L4270" t="str">
            <v>LOPEZ</v>
          </cell>
          <cell r="M4270">
            <v>6000</v>
          </cell>
          <cell r="N4270">
            <v>2.5</v>
          </cell>
          <cell r="O4270" t="str">
            <v>SEMANAL</v>
          </cell>
          <cell r="P4270">
            <v>40714</v>
          </cell>
        </row>
        <row r="4271">
          <cell r="B4271">
            <v>4419</v>
          </cell>
          <cell r="C4271"/>
          <cell r="D4271" t="str">
            <v>D</v>
          </cell>
          <cell r="E4271" t="str">
            <v>COBRANZA EXTERNA</v>
          </cell>
          <cell r="F4271"/>
          <cell r="G4271" t="str">
            <v>PERSONAL</v>
          </cell>
          <cell r="H4271" t="str">
            <v>Josefina Ochoa</v>
          </cell>
          <cell r="I4271"/>
          <cell r="J4271" t="str">
            <v>JOAQUIN</v>
          </cell>
          <cell r="K4271" t="str">
            <v>ROMANO</v>
          </cell>
          <cell r="L4271" t="str">
            <v>ROMANO</v>
          </cell>
          <cell r="M4271">
            <v>4000</v>
          </cell>
          <cell r="N4271">
            <v>2.4</v>
          </cell>
          <cell r="O4271" t="str">
            <v>SEMANAL</v>
          </cell>
          <cell r="P4271">
            <v>40714</v>
          </cell>
        </row>
        <row r="4272">
          <cell r="B4272">
            <v>4420</v>
          </cell>
          <cell r="C4272"/>
          <cell r="D4272" t="str">
            <v>B</v>
          </cell>
          <cell r="E4272" t="str">
            <v>LIQUIDADO</v>
          </cell>
          <cell r="F4272"/>
          <cell r="G4272" t="str">
            <v>PERSONAL</v>
          </cell>
          <cell r="H4272" t="str">
            <v>Marcela Lopez Munoz</v>
          </cell>
          <cell r="I4272"/>
          <cell r="J4272" t="str">
            <v>KARINA ELIZABETH</v>
          </cell>
          <cell r="K4272" t="str">
            <v>ESPINOZA</v>
          </cell>
          <cell r="L4272" t="str">
            <v>MEZA</v>
          </cell>
          <cell r="M4272">
            <v>5000</v>
          </cell>
          <cell r="N4272">
            <v>2.52</v>
          </cell>
          <cell r="O4272" t="str">
            <v>SEMANAL</v>
          </cell>
          <cell r="P4272">
            <v>40714</v>
          </cell>
        </row>
        <row r="4273">
          <cell r="B4273">
            <v>4421</v>
          </cell>
          <cell r="C4273"/>
          <cell r="D4273" t="str">
            <v>D</v>
          </cell>
          <cell r="E4273" t="str">
            <v>LIQUIDADO</v>
          </cell>
          <cell r="F4273"/>
          <cell r="G4273" t="str">
            <v>PERSONAL</v>
          </cell>
          <cell r="H4273" t="str">
            <v>Marcela Lopez Munoz</v>
          </cell>
          <cell r="I4273"/>
          <cell r="J4273" t="str">
            <v>SILVIA</v>
          </cell>
          <cell r="K4273" t="str">
            <v>CERVANTES</v>
          </cell>
          <cell r="L4273" t="str">
            <v>CARMONA</v>
          </cell>
          <cell r="M4273">
            <v>5000</v>
          </cell>
          <cell r="N4273">
            <v>2.52</v>
          </cell>
          <cell r="O4273" t="str">
            <v>SEMANAL</v>
          </cell>
          <cell r="P4273">
            <v>40714</v>
          </cell>
        </row>
        <row r="4274">
          <cell r="B4274">
            <v>4422</v>
          </cell>
          <cell r="C4274"/>
          <cell r="D4274" t="str">
            <v>B</v>
          </cell>
          <cell r="E4274" t="str">
            <v>LIQUIDADO</v>
          </cell>
          <cell r="F4274"/>
          <cell r="G4274" t="str">
            <v>PERSONAL</v>
          </cell>
          <cell r="H4274" t="str">
            <v>Josefina Ochoa</v>
          </cell>
          <cell r="I4274"/>
          <cell r="J4274" t="str">
            <v>MIRNA OFELIA</v>
          </cell>
          <cell r="K4274" t="str">
            <v>RAMOS</v>
          </cell>
          <cell r="L4274" t="str">
            <v>SANCHEZ</v>
          </cell>
          <cell r="M4274">
            <v>7000</v>
          </cell>
          <cell r="N4274">
            <v>2.35</v>
          </cell>
          <cell r="O4274" t="str">
            <v>SEMANAL</v>
          </cell>
          <cell r="P4274">
            <v>40714</v>
          </cell>
        </row>
        <row r="4275">
          <cell r="B4275">
            <v>4423</v>
          </cell>
          <cell r="C4275"/>
          <cell r="D4275" t="str">
            <v>B</v>
          </cell>
          <cell r="E4275" t="str">
            <v>LIQUIDADO</v>
          </cell>
          <cell r="F4275"/>
          <cell r="G4275" t="str">
            <v>PERSONAL</v>
          </cell>
          <cell r="H4275" t="str">
            <v>Marcela Lopez Munoz</v>
          </cell>
          <cell r="I4275"/>
          <cell r="J4275" t="str">
            <v>ERNESTINA</v>
          </cell>
          <cell r="K4275" t="str">
            <v>FLORES</v>
          </cell>
          <cell r="L4275" t="str">
            <v>FLORES</v>
          </cell>
          <cell r="M4275">
            <v>8000</v>
          </cell>
          <cell r="N4275">
            <v>2.42</v>
          </cell>
          <cell r="O4275" t="str">
            <v>SEMANAL</v>
          </cell>
          <cell r="P4275">
            <v>40714</v>
          </cell>
        </row>
        <row r="4276">
          <cell r="B4276">
            <v>4424</v>
          </cell>
          <cell r="C4276"/>
          <cell r="D4276" t="str">
            <v>D</v>
          </cell>
          <cell r="E4276" t="str">
            <v>LIQUIDADO</v>
          </cell>
          <cell r="F4276"/>
          <cell r="G4276" t="str">
            <v>PERSONAL</v>
          </cell>
          <cell r="H4276" t="str">
            <v>Marcela Lopez Munoz</v>
          </cell>
          <cell r="I4276"/>
          <cell r="J4276" t="str">
            <v>ROSALIA</v>
          </cell>
          <cell r="K4276" t="str">
            <v>MALDONADO</v>
          </cell>
          <cell r="L4276" t="str">
            <v>NAJERA</v>
          </cell>
          <cell r="M4276">
            <v>3000</v>
          </cell>
          <cell r="N4276">
            <v>5.58</v>
          </cell>
          <cell r="O4276" t="str">
            <v>QUINCENAL</v>
          </cell>
          <cell r="P4276">
            <v>40714</v>
          </cell>
        </row>
        <row r="4277">
          <cell r="B4277">
            <v>4425</v>
          </cell>
          <cell r="C4277"/>
          <cell r="D4277" t="str">
            <v>D</v>
          </cell>
          <cell r="E4277" t="str">
            <v>LIQUIDADO</v>
          </cell>
          <cell r="F4277"/>
          <cell r="G4277" t="str">
            <v>PERSONAL</v>
          </cell>
          <cell r="H4277" t="str">
            <v>Marcela Lopez Munoz</v>
          </cell>
          <cell r="I4277"/>
          <cell r="J4277" t="str">
            <v>CLAUDIA IVONNE</v>
          </cell>
          <cell r="K4277" t="str">
            <v>GARCES</v>
          </cell>
          <cell r="L4277" t="str">
            <v>OTAMENDI</v>
          </cell>
          <cell r="M4277">
            <v>25000</v>
          </cell>
          <cell r="N4277">
            <v>4</v>
          </cell>
          <cell r="O4277" t="str">
            <v>CATORCENAL</v>
          </cell>
          <cell r="P4277">
            <v>40714</v>
          </cell>
        </row>
        <row r="4278">
          <cell r="B4278">
            <v>4426</v>
          </cell>
          <cell r="C4278"/>
          <cell r="D4278" t="str">
            <v>A</v>
          </cell>
          <cell r="E4278" t="str">
            <v>LIQUIDADO</v>
          </cell>
          <cell r="F4278"/>
          <cell r="G4278" t="str">
            <v>PERSONAL</v>
          </cell>
          <cell r="H4278" t="str">
            <v>Marcela Lopez Munoz</v>
          </cell>
          <cell r="I4278"/>
          <cell r="J4278" t="str">
            <v>PRISCO</v>
          </cell>
          <cell r="K4278" t="str">
            <v>MARTINEZ</v>
          </cell>
          <cell r="L4278" t="str">
            <v>LOPEZ</v>
          </cell>
          <cell r="M4278">
            <v>5000</v>
          </cell>
          <cell r="N4278">
            <v>4.66</v>
          </cell>
          <cell r="O4278" t="str">
            <v>CATORCENAL</v>
          </cell>
          <cell r="P4278">
            <v>40714</v>
          </cell>
        </row>
        <row r="4279">
          <cell r="B4279">
            <v>4427</v>
          </cell>
          <cell r="C4279"/>
          <cell r="D4279" t="str">
            <v>B</v>
          </cell>
          <cell r="E4279" t="str">
            <v>LIQUIDADO</v>
          </cell>
          <cell r="F4279"/>
          <cell r="G4279" t="str">
            <v>PERSONAL</v>
          </cell>
          <cell r="H4279" t="str">
            <v>Marcela Lopez Munoz</v>
          </cell>
          <cell r="I4279"/>
          <cell r="J4279" t="str">
            <v>MARCELA</v>
          </cell>
          <cell r="K4279" t="str">
            <v>LOPEZ</v>
          </cell>
          <cell r="L4279" t="str">
            <v>MUNOZ</v>
          </cell>
          <cell r="M4279">
            <v>5000</v>
          </cell>
          <cell r="N4279">
            <v>1.1499999999999999</v>
          </cell>
          <cell r="O4279" t="str">
            <v>CATORCENAL</v>
          </cell>
          <cell r="P4279">
            <v>40714</v>
          </cell>
        </row>
        <row r="4280">
          <cell r="B4280">
            <v>4429</v>
          </cell>
          <cell r="C4280"/>
          <cell r="D4280" t="str">
            <v>D</v>
          </cell>
          <cell r="E4280" t="str">
            <v>LIQUIDADO</v>
          </cell>
          <cell r="F4280"/>
          <cell r="G4280" t="str">
            <v>PERSONAL</v>
          </cell>
          <cell r="H4280" t="str">
            <v>Josefina Ochoa</v>
          </cell>
          <cell r="I4280"/>
          <cell r="J4280" t="str">
            <v>GABRIELA</v>
          </cell>
          <cell r="K4280" t="str">
            <v>GALICIA</v>
          </cell>
          <cell r="L4280" t="str">
            <v>HERNANDEZ</v>
          </cell>
          <cell r="M4280">
            <v>8000</v>
          </cell>
          <cell r="N4280">
            <v>2.06</v>
          </cell>
          <cell r="O4280" t="str">
            <v>SEMANAL</v>
          </cell>
          <cell r="P4280">
            <v>40715</v>
          </cell>
        </row>
        <row r="4281">
          <cell r="B4281">
            <v>4430</v>
          </cell>
          <cell r="C4281"/>
          <cell r="D4281" t="str">
            <v>B</v>
          </cell>
          <cell r="E4281" t="str">
            <v>LIQUIDADO</v>
          </cell>
          <cell r="F4281"/>
          <cell r="G4281" t="str">
            <v>PERSONAL</v>
          </cell>
          <cell r="H4281" t="str">
            <v>Marcela Lopez Munoz</v>
          </cell>
          <cell r="I4281"/>
          <cell r="J4281" t="str">
            <v>ERNESTO</v>
          </cell>
          <cell r="K4281" t="str">
            <v>GUEVARA</v>
          </cell>
          <cell r="L4281" t="str">
            <v>PADILLA</v>
          </cell>
          <cell r="M4281">
            <v>28000</v>
          </cell>
          <cell r="N4281">
            <v>2.02</v>
          </cell>
          <cell r="O4281" t="str">
            <v>SEMANAL</v>
          </cell>
          <cell r="P4281">
            <v>40715</v>
          </cell>
        </row>
        <row r="4282">
          <cell r="B4282">
            <v>4431</v>
          </cell>
          <cell r="C4282"/>
          <cell r="D4282" t="str">
            <v>B</v>
          </cell>
          <cell r="E4282" t="str">
            <v>LIQUIDADO</v>
          </cell>
          <cell r="F4282"/>
          <cell r="G4282" t="str">
            <v>PERSONAL</v>
          </cell>
          <cell r="H4282" t="str">
            <v>Marcela Lopez Munoz</v>
          </cell>
          <cell r="I4282"/>
          <cell r="J4282" t="str">
            <v>MARIA DEL SOCORRO</v>
          </cell>
          <cell r="K4282" t="str">
            <v>PADILLA</v>
          </cell>
          <cell r="L4282" t="str">
            <v>GARCIA</v>
          </cell>
          <cell r="M4282">
            <v>25000</v>
          </cell>
          <cell r="N4282">
            <v>2.04</v>
          </cell>
          <cell r="O4282" t="str">
            <v>SEMANAL</v>
          </cell>
          <cell r="P4282">
            <v>40715</v>
          </cell>
        </row>
        <row r="4283">
          <cell r="B4283">
            <v>4432</v>
          </cell>
          <cell r="C4283"/>
          <cell r="D4283" t="str">
            <v>A</v>
          </cell>
          <cell r="E4283" t="str">
            <v>LIQUIDADO</v>
          </cell>
          <cell r="F4283"/>
          <cell r="G4283" t="str">
            <v>PERSONAL</v>
          </cell>
          <cell r="H4283" t="str">
            <v>Josefina Ochoa</v>
          </cell>
          <cell r="I4283"/>
          <cell r="J4283" t="str">
            <v>ALMA IVETTE</v>
          </cell>
          <cell r="K4283" t="str">
            <v>VELAZCO</v>
          </cell>
          <cell r="L4283" t="str">
            <v>TORRES</v>
          </cell>
          <cell r="M4283">
            <v>5000</v>
          </cell>
          <cell r="N4283">
            <v>2.52</v>
          </cell>
          <cell r="O4283" t="str">
            <v>SEMANAL</v>
          </cell>
          <cell r="P4283">
            <v>40715</v>
          </cell>
        </row>
        <row r="4284">
          <cell r="B4284">
            <v>4433</v>
          </cell>
          <cell r="C4284"/>
          <cell r="D4284" t="str">
            <v>A</v>
          </cell>
          <cell r="E4284" t="str">
            <v>LIQUIDADO</v>
          </cell>
          <cell r="F4284"/>
          <cell r="G4284" t="str">
            <v>PERSONAL</v>
          </cell>
          <cell r="H4284" t="str">
            <v>Josefina Ochoa</v>
          </cell>
          <cell r="I4284"/>
          <cell r="J4284" t="str">
            <v>PABLO</v>
          </cell>
          <cell r="K4284" t="str">
            <v>ANTONIO</v>
          </cell>
          <cell r="L4284" t="str">
            <v>TOLENTINO</v>
          </cell>
          <cell r="M4284">
            <v>5000</v>
          </cell>
          <cell r="N4284">
            <v>2.52</v>
          </cell>
          <cell r="O4284" t="str">
            <v>SEMANAL</v>
          </cell>
          <cell r="P4284">
            <v>40715</v>
          </cell>
        </row>
        <row r="4285">
          <cell r="B4285">
            <v>4434</v>
          </cell>
          <cell r="C4285"/>
          <cell r="D4285" t="str">
            <v>B</v>
          </cell>
          <cell r="E4285" t="str">
            <v>LIQUIDADO</v>
          </cell>
          <cell r="F4285"/>
          <cell r="G4285" t="str">
            <v>PERSONAL</v>
          </cell>
          <cell r="H4285" t="str">
            <v>Josefina Ochoa</v>
          </cell>
          <cell r="I4285"/>
          <cell r="J4285" t="str">
            <v>LEONARDA</v>
          </cell>
          <cell r="K4285" t="str">
            <v>CRUZ</v>
          </cell>
          <cell r="L4285" t="str">
            <v>MEZQUITE</v>
          </cell>
          <cell r="M4285">
            <v>3000</v>
          </cell>
          <cell r="N4285">
            <v>2.75</v>
          </cell>
          <cell r="O4285" t="str">
            <v>SEMANAL</v>
          </cell>
          <cell r="P4285">
            <v>40715</v>
          </cell>
        </row>
        <row r="4286">
          <cell r="B4286">
            <v>4435</v>
          </cell>
          <cell r="C4286"/>
          <cell r="D4286" t="str">
            <v>B</v>
          </cell>
          <cell r="E4286" t="str">
            <v>LIQUIDADO</v>
          </cell>
          <cell r="F4286"/>
          <cell r="G4286" t="str">
            <v>PERSONAL</v>
          </cell>
          <cell r="H4286" t="str">
            <v>Administracion</v>
          </cell>
          <cell r="I4286"/>
          <cell r="J4286" t="str">
            <v>ANGELICA</v>
          </cell>
          <cell r="K4286" t="str">
            <v>TABARES</v>
          </cell>
          <cell r="L4286" t="str">
            <v>LOPEZ</v>
          </cell>
          <cell r="M4286">
            <v>10000</v>
          </cell>
          <cell r="N4286">
            <v>0.96199999999999997</v>
          </cell>
          <cell r="O4286" t="str">
            <v>CATORCENAL</v>
          </cell>
          <cell r="P4286">
            <v>40715</v>
          </cell>
        </row>
        <row r="4287">
          <cell r="B4287">
            <v>4436</v>
          </cell>
          <cell r="C4287"/>
          <cell r="D4287" t="str">
            <v>B</v>
          </cell>
          <cell r="E4287" t="str">
            <v>LIQUIDADO</v>
          </cell>
          <cell r="F4287"/>
          <cell r="G4287" t="str">
            <v>PERSONAL</v>
          </cell>
          <cell r="H4287" t="str">
            <v>Administracion</v>
          </cell>
          <cell r="I4287"/>
          <cell r="J4287" t="str">
            <v>ALEJANDRINA ADRIANA</v>
          </cell>
          <cell r="K4287" t="str">
            <v>REYNA</v>
          </cell>
          <cell r="L4287" t="str">
            <v>CARVAJAL</v>
          </cell>
          <cell r="M4287">
            <v>5000</v>
          </cell>
          <cell r="N4287">
            <v>0.96199999999999997</v>
          </cell>
          <cell r="O4287" t="str">
            <v>CATORCENAL</v>
          </cell>
          <cell r="P4287">
            <v>40715</v>
          </cell>
        </row>
        <row r="4288">
          <cell r="B4288">
            <v>4437</v>
          </cell>
          <cell r="C4288"/>
          <cell r="D4288" t="str">
            <v>D</v>
          </cell>
          <cell r="E4288" t="str">
            <v>LIQUIDADO</v>
          </cell>
          <cell r="F4288"/>
          <cell r="G4288" t="str">
            <v>SOLIDARIO</v>
          </cell>
          <cell r="H4288" t="str">
            <v>Angelica Tabares Lopez</v>
          </cell>
          <cell r="I4288"/>
          <cell r="J4288" t="str">
            <v>NEGOCIADORES</v>
          </cell>
          <cell r="K4288"/>
          <cell r="L4288"/>
          <cell r="M4288">
            <v>9500</v>
          </cell>
          <cell r="N4288">
            <v>4.97</v>
          </cell>
          <cell r="O4288" t="str">
            <v>CATORCENAL</v>
          </cell>
          <cell r="P4288">
            <v>40715</v>
          </cell>
        </row>
        <row r="4289">
          <cell r="B4289">
            <v>4438</v>
          </cell>
          <cell r="C4289"/>
          <cell r="D4289" t="str">
            <v>B</v>
          </cell>
          <cell r="E4289" t="str">
            <v>LIQUIDADO</v>
          </cell>
          <cell r="F4289"/>
          <cell r="G4289" t="str">
            <v>PERSONAL</v>
          </cell>
          <cell r="H4289" t="str">
            <v>Marcela Lopez Munoz</v>
          </cell>
          <cell r="I4289"/>
          <cell r="J4289" t="str">
            <v>ROSA MARIA</v>
          </cell>
          <cell r="K4289" t="str">
            <v>PEREZ</v>
          </cell>
          <cell r="L4289" t="str">
            <v>MARTINEZ</v>
          </cell>
          <cell r="M4289">
            <v>10000</v>
          </cell>
          <cell r="N4289">
            <v>2.21</v>
          </cell>
          <cell r="O4289" t="str">
            <v>SEMANAL</v>
          </cell>
          <cell r="P4289">
            <v>40716</v>
          </cell>
        </row>
        <row r="4290">
          <cell r="B4290">
            <v>4439</v>
          </cell>
          <cell r="C4290"/>
          <cell r="D4290" t="str">
            <v>B</v>
          </cell>
          <cell r="E4290" t="str">
            <v>LIQUIDADO</v>
          </cell>
          <cell r="F4290"/>
          <cell r="G4290" t="str">
            <v>PERSONAL</v>
          </cell>
          <cell r="H4290" t="str">
            <v>Marcela Lopez Munoz</v>
          </cell>
          <cell r="I4290"/>
          <cell r="J4290" t="str">
            <v>RICARDO</v>
          </cell>
          <cell r="K4290" t="str">
            <v>GALVAN</v>
          </cell>
          <cell r="L4290" t="str">
            <v>PEREZ</v>
          </cell>
          <cell r="M4290">
            <v>11000</v>
          </cell>
          <cell r="N4290">
            <v>2.21</v>
          </cell>
          <cell r="O4290" t="str">
            <v>SEMANAL</v>
          </cell>
          <cell r="P4290">
            <v>40716</v>
          </cell>
        </row>
        <row r="4291">
          <cell r="B4291">
            <v>4440</v>
          </cell>
          <cell r="C4291"/>
          <cell r="D4291" t="str">
            <v>D</v>
          </cell>
          <cell r="E4291" t="str">
            <v>LIQUIDADO</v>
          </cell>
          <cell r="F4291"/>
          <cell r="G4291" t="str">
            <v>PERSONAL</v>
          </cell>
          <cell r="H4291" t="str">
            <v>Marcela Lopez Munoz</v>
          </cell>
          <cell r="I4291"/>
          <cell r="J4291" t="str">
            <v>NANCY NALLELY</v>
          </cell>
          <cell r="K4291" t="str">
            <v>ORTIZ</v>
          </cell>
          <cell r="L4291" t="str">
            <v>HERNANDEZ</v>
          </cell>
          <cell r="M4291">
            <v>10000</v>
          </cell>
          <cell r="N4291">
            <v>2.21</v>
          </cell>
          <cell r="O4291" t="str">
            <v>SEMANAL</v>
          </cell>
          <cell r="P4291">
            <v>40716</v>
          </cell>
        </row>
        <row r="4292">
          <cell r="B4292">
            <v>4441</v>
          </cell>
          <cell r="C4292"/>
          <cell r="D4292" t="str">
            <v>B</v>
          </cell>
          <cell r="E4292" t="str">
            <v>LIQUIDADO</v>
          </cell>
          <cell r="F4292"/>
          <cell r="G4292" t="str">
            <v>PERSONAL</v>
          </cell>
          <cell r="H4292" t="str">
            <v>Josefina Ochoa</v>
          </cell>
          <cell r="I4292"/>
          <cell r="J4292" t="str">
            <v>ANA LILIA</v>
          </cell>
          <cell r="K4292" t="str">
            <v>VAZQUEZ</v>
          </cell>
          <cell r="L4292" t="str">
            <v>GONZALEZ</v>
          </cell>
          <cell r="M4292">
            <v>4000</v>
          </cell>
          <cell r="N4292">
            <v>2.56</v>
          </cell>
          <cell r="O4292" t="str">
            <v>SEMANAL</v>
          </cell>
          <cell r="P4292">
            <v>40716</v>
          </cell>
        </row>
        <row r="4293">
          <cell r="B4293">
            <v>4442</v>
          </cell>
          <cell r="C4293"/>
          <cell r="D4293" t="str">
            <v>B</v>
          </cell>
          <cell r="E4293" t="str">
            <v>LIQUIDADO</v>
          </cell>
          <cell r="F4293"/>
          <cell r="G4293" t="str">
            <v>PERSONAL</v>
          </cell>
          <cell r="H4293" t="str">
            <v>Josefina Ochoa</v>
          </cell>
          <cell r="I4293"/>
          <cell r="J4293" t="str">
            <v>WENDY ELIZABETH</v>
          </cell>
          <cell r="K4293" t="str">
            <v>CHAVEZ</v>
          </cell>
          <cell r="L4293" t="str">
            <v>GORDILLO</v>
          </cell>
          <cell r="M4293">
            <v>3000</v>
          </cell>
          <cell r="N4293">
            <v>2.7</v>
          </cell>
          <cell r="O4293" t="str">
            <v>SEMANAL</v>
          </cell>
          <cell r="P4293">
            <v>40716</v>
          </cell>
        </row>
        <row r="4294">
          <cell r="B4294">
            <v>4443</v>
          </cell>
          <cell r="C4294"/>
          <cell r="D4294" t="str">
            <v>C</v>
          </cell>
          <cell r="E4294" t="str">
            <v>LIQUIDADO</v>
          </cell>
          <cell r="F4294"/>
          <cell r="G4294" t="str">
            <v>PERSONAL</v>
          </cell>
          <cell r="H4294" t="str">
            <v>Angelica Tabares Lopez</v>
          </cell>
          <cell r="I4294"/>
          <cell r="J4294" t="str">
            <v>VLADIMIR</v>
          </cell>
          <cell r="K4294" t="str">
            <v>HERNANDEZ</v>
          </cell>
          <cell r="L4294" t="str">
            <v>REYES</v>
          </cell>
          <cell r="M4294">
            <v>16000</v>
          </cell>
          <cell r="N4294">
            <v>4.13</v>
          </cell>
          <cell r="O4294" t="str">
            <v>CATORCENAL</v>
          </cell>
          <cell r="P4294">
            <v>40716</v>
          </cell>
        </row>
        <row r="4295">
          <cell r="B4295">
            <v>4444</v>
          </cell>
          <cell r="C4295"/>
          <cell r="D4295" t="str">
            <v>B</v>
          </cell>
          <cell r="E4295" t="str">
            <v>LIQUIDADO</v>
          </cell>
          <cell r="F4295"/>
          <cell r="G4295" t="str">
            <v>PERSONAL</v>
          </cell>
          <cell r="H4295" t="str">
            <v>Angelica Tabares Lopez</v>
          </cell>
          <cell r="I4295"/>
          <cell r="J4295" t="str">
            <v>JOSE REYES</v>
          </cell>
          <cell r="K4295" t="str">
            <v>QUEVEDO</v>
          </cell>
          <cell r="L4295" t="str">
            <v>ROSALES</v>
          </cell>
          <cell r="M4295">
            <v>15000</v>
          </cell>
          <cell r="N4295">
            <v>2.08</v>
          </cell>
          <cell r="O4295" t="str">
            <v>SEMANAL</v>
          </cell>
          <cell r="P4295">
            <v>40716</v>
          </cell>
        </row>
        <row r="4296">
          <cell r="B4296">
            <v>4445</v>
          </cell>
          <cell r="C4296"/>
          <cell r="D4296" t="str">
            <v>D</v>
          </cell>
          <cell r="E4296" t="str">
            <v>LIQUIDADO</v>
          </cell>
          <cell r="F4296"/>
          <cell r="G4296" t="str">
            <v>PERSONAL</v>
          </cell>
          <cell r="H4296" t="str">
            <v>Angelica Tabares Lopez</v>
          </cell>
          <cell r="I4296"/>
          <cell r="J4296" t="str">
            <v>Oscar</v>
          </cell>
          <cell r="K4296" t="str">
            <v>Garcia</v>
          </cell>
          <cell r="L4296" t="str">
            <v>Mendoza</v>
          </cell>
          <cell r="M4296">
            <v>8000</v>
          </cell>
          <cell r="N4296">
            <v>2.5299999999999998</v>
          </cell>
          <cell r="O4296" t="str">
            <v>SEMANAL</v>
          </cell>
          <cell r="P4296">
            <v>40716</v>
          </cell>
        </row>
        <row r="4297">
          <cell r="B4297">
            <v>4446</v>
          </cell>
          <cell r="C4297"/>
          <cell r="D4297" t="str">
            <v>D</v>
          </cell>
          <cell r="E4297" t="str">
            <v>LIQUIDADO</v>
          </cell>
          <cell r="F4297"/>
          <cell r="G4297" t="str">
            <v>PERSONAL</v>
          </cell>
          <cell r="H4297" t="str">
            <v>Angelica Tabares Lopez</v>
          </cell>
          <cell r="I4297"/>
          <cell r="J4297" t="str">
            <v>SOFIA</v>
          </cell>
          <cell r="K4297" t="str">
            <v>JAIME</v>
          </cell>
          <cell r="L4297" t="str">
            <v>ORDONEZ</v>
          </cell>
          <cell r="M4297">
            <v>6000</v>
          </cell>
          <cell r="N4297">
            <v>2.72</v>
          </cell>
          <cell r="O4297" t="str">
            <v>SEMANAL</v>
          </cell>
          <cell r="P4297">
            <v>40716</v>
          </cell>
        </row>
        <row r="4298">
          <cell r="B4298">
            <v>4447</v>
          </cell>
          <cell r="C4298"/>
          <cell r="D4298" t="str">
            <v>C</v>
          </cell>
          <cell r="E4298" t="str">
            <v>LIQUIDADO</v>
          </cell>
          <cell r="F4298"/>
          <cell r="G4298" t="str">
            <v>SOLIDARIO</v>
          </cell>
          <cell r="H4298" t="str">
            <v>Angelica Tabares Lopez</v>
          </cell>
          <cell r="I4298"/>
          <cell r="J4298" t="str">
            <v>DIECISEIS</v>
          </cell>
          <cell r="K4298"/>
          <cell r="L4298"/>
          <cell r="M4298">
            <v>14000</v>
          </cell>
          <cell r="N4298">
            <v>2.68</v>
          </cell>
          <cell r="O4298" t="str">
            <v>CATORCENAL</v>
          </cell>
          <cell r="P4298">
            <v>40716</v>
          </cell>
        </row>
        <row r="4299">
          <cell r="B4299">
            <v>4448</v>
          </cell>
          <cell r="C4299"/>
          <cell r="D4299" t="str">
            <v>D</v>
          </cell>
          <cell r="E4299" t="str">
            <v>LIQUIDADO</v>
          </cell>
          <cell r="F4299"/>
          <cell r="G4299" t="str">
            <v>PERSONAL</v>
          </cell>
          <cell r="H4299" t="str">
            <v>Josefina Ochoa</v>
          </cell>
          <cell r="I4299"/>
          <cell r="J4299" t="str">
            <v>MARIA DEL ROCIO</v>
          </cell>
          <cell r="K4299" t="str">
            <v>VEGA</v>
          </cell>
          <cell r="L4299" t="str">
            <v>DELOYA</v>
          </cell>
          <cell r="M4299">
            <v>10000</v>
          </cell>
          <cell r="N4299">
            <v>2.35</v>
          </cell>
          <cell r="O4299" t="str">
            <v>SEMANAL</v>
          </cell>
          <cell r="P4299">
            <v>40717</v>
          </cell>
        </row>
        <row r="4300">
          <cell r="B4300">
            <v>4449</v>
          </cell>
          <cell r="C4300"/>
          <cell r="D4300" t="str">
            <v>D</v>
          </cell>
          <cell r="E4300" t="str">
            <v>LIQUIDADO</v>
          </cell>
          <cell r="F4300"/>
          <cell r="G4300" t="str">
            <v>PERSONAL</v>
          </cell>
          <cell r="H4300" t="str">
            <v>Josefina Ochoa</v>
          </cell>
          <cell r="I4300"/>
          <cell r="J4300" t="str">
            <v>ALEJANDRA</v>
          </cell>
          <cell r="K4300" t="str">
            <v>MENDOZA</v>
          </cell>
          <cell r="L4300" t="str">
            <v>ESPINOZA</v>
          </cell>
          <cell r="M4300">
            <v>6000</v>
          </cell>
          <cell r="N4300">
            <v>2.4700000000000002</v>
          </cell>
          <cell r="O4300" t="str">
            <v>SEMANAL</v>
          </cell>
          <cell r="P4300">
            <v>40717</v>
          </cell>
        </row>
        <row r="4301">
          <cell r="B4301">
            <v>4450</v>
          </cell>
          <cell r="C4301"/>
          <cell r="D4301" t="str">
            <v>D</v>
          </cell>
          <cell r="E4301" t="str">
            <v>LIQUIDADO</v>
          </cell>
          <cell r="F4301"/>
          <cell r="G4301" t="str">
            <v>PERSONAL</v>
          </cell>
          <cell r="H4301" t="str">
            <v>Marcela Lopez Munoz</v>
          </cell>
          <cell r="I4301"/>
          <cell r="J4301" t="str">
            <v>SILVIA</v>
          </cell>
          <cell r="K4301" t="str">
            <v>SANCHEZ</v>
          </cell>
          <cell r="L4301" t="str">
            <v>AMAYA</v>
          </cell>
          <cell r="M4301">
            <v>4000</v>
          </cell>
          <cell r="N4301">
            <v>2.61</v>
          </cell>
          <cell r="O4301" t="str">
            <v>SEMANAL</v>
          </cell>
          <cell r="P4301">
            <v>40717</v>
          </cell>
        </row>
        <row r="4302">
          <cell r="B4302">
            <v>4451</v>
          </cell>
          <cell r="C4302"/>
          <cell r="D4302" t="str">
            <v>B</v>
          </cell>
          <cell r="E4302" t="str">
            <v>LIQUIDADO</v>
          </cell>
          <cell r="F4302"/>
          <cell r="G4302" t="str">
            <v>PERSONAL</v>
          </cell>
          <cell r="H4302" t="str">
            <v>Marcela Lopez Munoz</v>
          </cell>
          <cell r="I4302"/>
          <cell r="J4302" t="str">
            <v>ROCIO GUADALUPE</v>
          </cell>
          <cell r="K4302" t="str">
            <v>AGUILAR</v>
          </cell>
          <cell r="L4302" t="str">
            <v>RODRIGUEZ</v>
          </cell>
          <cell r="M4302">
            <v>24000</v>
          </cell>
          <cell r="N4302">
            <v>1.78</v>
          </cell>
          <cell r="O4302" t="str">
            <v>SEMANAL</v>
          </cell>
          <cell r="P4302">
            <v>40718</v>
          </cell>
        </row>
        <row r="4303">
          <cell r="B4303">
            <v>4452</v>
          </cell>
          <cell r="C4303"/>
          <cell r="D4303" t="str">
            <v>D</v>
          </cell>
          <cell r="E4303" t="str">
            <v>LIQUIDADO</v>
          </cell>
          <cell r="F4303"/>
          <cell r="G4303" t="str">
            <v>PERSONAL</v>
          </cell>
          <cell r="H4303" t="str">
            <v>Marcela Lopez Munoz</v>
          </cell>
          <cell r="I4303"/>
          <cell r="J4303" t="str">
            <v>LILIA</v>
          </cell>
          <cell r="K4303" t="str">
            <v>REBOLLO</v>
          </cell>
          <cell r="L4303" t="str">
            <v>GARCIA</v>
          </cell>
          <cell r="M4303">
            <v>7000</v>
          </cell>
          <cell r="N4303">
            <v>2.25</v>
          </cell>
          <cell r="O4303" t="str">
            <v>SEMANAL</v>
          </cell>
          <cell r="P4303">
            <v>40718</v>
          </cell>
        </row>
        <row r="4304">
          <cell r="B4304">
            <v>4453</v>
          </cell>
          <cell r="C4304"/>
          <cell r="D4304" t="str">
            <v>B</v>
          </cell>
          <cell r="E4304" t="str">
            <v>LIQUIDADO</v>
          </cell>
          <cell r="F4304"/>
          <cell r="G4304" t="str">
            <v>PERSONAL</v>
          </cell>
          <cell r="H4304" t="str">
            <v>Marcela Lopez Munoz</v>
          </cell>
          <cell r="I4304"/>
          <cell r="J4304" t="str">
            <v>CARLOS DANIEL</v>
          </cell>
          <cell r="K4304" t="str">
            <v>GALAVIZ</v>
          </cell>
          <cell r="L4304" t="str">
            <v>LARA</v>
          </cell>
          <cell r="M4304">
            <v>8000</v>
          </cell>
          <cell r="N4304">
            <v>2.5</v>
          </cell>
          <cell r="O4304" t="str">
            <v>SEMANAL</v>
          </cell>
          <cell r="P4304">
            <v>40718</v>
          </cell>
        </row>
        <row r="4305">
          <cell r="B4305">
            <v>4454</v>
          </cell>
          <cell r="C4305"/>
          <cell r="D4305" t="str">
            <v>B</v>
          </cell>
          <cell r="E4305" t="str">
            <v>LIQUIDADO</v>
          </cell>
          <cell r="F4305"/>
          <cell r="G4305" t="str">
            <v>PERSONAL</v>
          </cell>
          <cell r="H4305" t="str">
            <v>Josefina Ochoa</v>
          </cell>
          <cell r="I4305"/>
          <cell r="J4305" t="str">
            <v>MARIA DEL CARMEN</v>
          </cell>
          <cell r="K4305" t="str">
            <v>GONZALEZ</v>
          </cell>
          <cell r="L4305" t="str">
            <v>MARTINEZ</v>
          </cell>
          <cell r="M4305">
            <v>6000</v>
          </cell>
          <cell r="N4305">
            <v>2.7</v>
          </cell>
          <cell r="O4305" t="str">
            <v>SEMANAL</v>
          </cell>
          <cell r="P4305">
            <v>40718</v>
          </cell>
        </row>
        <row r="4306">
          <cell r="B4306">
            <v>4455</v>
          </cell>
          <cell r="C4306"/>
          <cell r="D4306" t="str">
            <v>B</v>
          </cell>
          <cell r="E4306" t="str">
            <v>LIQUIDADO</v>
          </cell>
          <cell r="F4306"/>
          <cell r="G4306" t="str">
            <v>PERSONAL</v>
          </cell>
          <cell r="H4306" t="str">
            <v>Angelica Tabares Lopez</v>
          </cell>
          <cell r="I4306"/>
          <cell r="J4306" t="str">
            <v>JOSE ARTURO</v>
          </cell>
          <cell r="K4306" t="str">
            <v>OSNAYA</v>
          </cell>
          <cell r="L4306" t="str">
            <v>GARCIA</v>
          </cell>
          <cell r="M4306">
            <v>10000</v>
          </cell>
          <cell r="N4306">
            <v>2.25</v>
          </cell>
          <cell r="O4306" t="str">
            <v>SEMANAL</v>
          </cell>
          <cell r="P4306">
            <v>40718</v>
          </cell>
        </row>
        <row r="4307">
          <cell r="B4307">
            <v>4456</v>
          </cell>
          <cell r="C4307"/>
          <cell r="D4307" t="str">
            <v>C</v>
          </cell>
          <cell r="E4307" t="str">
            <v>LIQUIDADO</v>
          </cell>
          <cell r="F4307"/>
          <cell r="G4307" t="str">
            <v>PERSONAL</v>
          </cell>
          <cell r="H4307" t="str">
            <v>Marcela Lopez Munoz</v>
          </cell>
          <cell r="I4307"/>
          <cell r="J4307" t="str">
            <v>ESTHER</v>
          </cell>
          <cell r="K4307" t="str">
            <v>FLORES</v>
          </cell>
          <cell r="L4307" t="str">
            <v>CORTES</v>
          </cell>
          <cell r="M4307">
            <v>9000</v>
          </cell>
          <cell r="N4307">
            <v>2.19</v>
          </cell>
          <cell r="O4307" t="str">
            <v>SEMANAL</v>
          </cell>
          <cell r="P4307">
            <v>40718</v>
          </cell>
        </row>
        <row r="4308">
          <cell r="B4308">
            <v>4457</v>
          </cell>
          <cell r="C4308"/>
          <cell r="D4308" t="str">
            <v>D</v>
          </cell>
          <cell r="E4308" t="str">
            <v>LIQUIDADO</v>
          </cell>
          <cell r="F4308"/>
          <cell r="G4308" t="str">
            <v>PERSONAL</v>
          </cell>
          <cell r="H4308" t="str">
            <v>Marcela Lopez Munoz</v>
          </cell>
          <cell r="I4308"/>
          <cell r="J4308" t="str">
            <v>MARIA MARCELINA</v>
          </cell>
          <cell r="K4308" t="str">
            <v>PEREZ</v>
          </cell>
          <cell r="L4308" t="str">
            <v>ALEJANDRO</v>
          </cell>
          <cell r="M4308">
            <v>6000</v>
          </cell>
          <cell r="N4308">
            <v>2.75</v>
          </cell>
          <cell r="O4308" t="str">
            <v>SEMANAL</v>
          </cell>
          <cell r="P4308">
            <v>40718</v>
          </cell>
        </row>
        <row r="4309">
          <cell r="B4309">
            <v>4458</v>
          </cell>
          <cell r="C4309"/>
          <cell r="D4309" t="str">
            <v>C</v>
          </cell>
          <cell r="E4309" t="str">
            <v>LIQUIDADO</v>
          </cell>
          <cell r="F4309"/>
          <cell r="G4309" t="str">
            <v>PERSONAL</v>
          </cell>
          <cell r="H4309" t="str">
            <v>Angelica Tabares Lopez</v>
          </cell>
          <cell r="I4309"/>
          <cell r="J4309" t="str">
            <v>Ramon</v>
          </cell>
          <cell r="K4309" t="str">
            <v>Cortes</v>
          </cell>
          <cell r="L4309" t="str">
            <v>Guillen</v>
          </cell>
          <cell r="M4309">
            <v>14000</v>
          </cell>
          <cell r="N4309">
            <v>1.82</v>
          </cell>
          <cell r="O4309" t="str">
            <v>SEMANAL</v>
          </cell>
          <cell r="P4309">
            <v>40723</v>
          </cell>
        </row>
        <row r="4310">
          <cell r="B4310">
            <v>4459</v>
          </cell>
          <cell r="C4310"/>
          <cell r="D4310" t="str">
            <v>D</v>
          </cell>
          <cell r="E4310" t="str">
            <v>COBRANZA EXTERNA</v>
          </cell>
          <cell r="F4310"/>
          <cell r="G4310" t="str">
            <v>PERSONAL</v>
          </cell>
          <cell r="H4310" t="str">
            <v>Josefina Ochoa</v>
          </cell>
          <cell r="I4310"/>
          <cell r="J4310" t="str">
            <v>JUANA</v>
          </cell>
          <cell r="K4310" t="str">
            <v>SANCHEZ</v>
          </cell>
          <cell r="L4310" t="str">
            <v>VALDE PENA</v>
          </cell>
          <cell r="M4310">
            <v>5000</v>
          </cell>
          <cell r="N4310">
            <v>2.4900000000000002</v>
          </cell>
          <cell r="O4310" t="str">
            <v>SEMANAL</v>
          </cell>
          <cell r="P4310">
            <v>40718</v>
          </cell>
        </row>
        <row r="4311">
          <cell r="B4311">
            <v>4460</v>
          </cell>
          <cell r="C4311"/>
          <cell r="D4311" t="str">
            <v>D</v>
          </cell>
          <cell r="E4311" t="str">
            <v>LIQUIDADO</v>
          </cell>
          <cell r="F4311"/>
          <cell r="G4311" t="str">
            <v>PERSONAL</v>
          </cell>
          <cell r="H4311" t="str">
            <v>Victoria Garcia Mejia</v>
          </cell>
          <cell r="I4311"/>
          <cell r="J4311" t="str">
            <v>ELBA</v>
          </cell>
          <cell r="K4311" t="str">
            <v>MARQUEZ</v>
          </cell>
          <cell r="L4311" t="str">
            <v>GUARDADO</v>
          </cell>
          <cell r="M4311">
            <v>15000</v>
          </cell>
          <cell r="N4311">
            <v>2.23</v>
          </cell>
          <cell r="O4311" t="str">
            <v>SEMANAL</v>
          </cell>
          <cell r="P4311">
            <v>40721</v>
          </cell>
        </row>
        <row r="4312">
          <cell r="B4312">
            <v>4461</v>
          </cell>
          <cell r="C4312"/>
          <cell r="D4312" t="str">
            <v>B</v>
          </cell>
          <cell r="E4312" t="str">
            <v>LIQUIDADO</v>
          </cell>
          <cell r="F4312"/>
          <cell r="G4312" t="str">
            <v>PERSONAL</v>
          </cell>
          <cell r="H4312" t="str">
            <v>Marcela Lopez Munoz</v>
          </cell>
          <cell r="I4312"/>
          <cell r="J4312" t="str">
            <v>EMILIA</v>
          </cell>
          <cell r="K4312" t="str">
            <v>SANCHEZ</v>
          </cell>
          <cell r="L4312" t="str">
            <v>AMAYA</v>
          </cell>
          <cell r="M4312">
            <v>4000</v>
          </cell>
          <cell r="N4312">
            <v>2.61</v>
          </cell>
          <cell r="O4312" t="str">
            <v>SEMANAL</v>
          </cell>
          <cell r="P4312">
            <v>40721</v>
          </cell>
        </row>
        <row r="4313">
          <cell r="B4313">
            <v>4463</v>
          </cell>
          <cell r="C4313"/>
          <cell r="D4313" t="str">
            <v>B</v>
          </cell>
          <cell r="E4313" t="str">
            <v>LIQUIDADO</v>
          </cell>
          <cell r="F4313"/>
          <cell r="G4313" t="str">
            <v>PERSONAL</v>
          </cell>
          <cell r="H4313" t="str">
            <v>Victoria Garcia Mejia</v>
          </cell>
          <cell r="I4313"/>
          <cell r="J4313" t="str">
            <v>MIGUEL ANGEL MARTIN</v>
          </cell>
          <cell r="K4313" t="str">
            <v>RODRIGUEZ</v>
          </cell>
          <cell r="L4313" t="str">
            <v>GUEVARA</v>
          </cell>
          <cell r="M4313">
            <v>10000</v>
          </cell>
          <cell r="N4313">
            <v>2.37</v>
          </cell>
          <cell r="O4313" t="str">
            <v>SEMANAL</v>
          </cell>
          <cell r="P4313">
            <v>40718</v>
          </cell>
        </row>
        <row r="4314">
          <cell r="B4314">
            <v>4464</v>
          </cell>
          <cell r="C4314"/>
          <cell r="D4314" t="str">
            <v>C</v>
          </cell>
          <cell r="E4314" t="str">
            <v>LIQUIDADO</v>
          </cell>
          <cell r="F4314"/>
          <cell r="G4314" t="str">
            <v>SOLIDARIO</v>
          </cell>
          <cell r="H4314" t="str">
            <v>Marcela Lopez Munoz</v>
          </cell>
          <cell r="I4314"/>
          <cell r="J4314" t="str">
            <v>BUGAMBILIA</v>
          </cell>
          <cell r="K4314"/>
          <cell r="L4314"/>
          <cell r="M4314">
            <v>8000</v>
          </cell>
          <cell r="N4314">
            <v>5</v>
          </cell>
          <cell r="O4314" t="str">
            <v>CATORCENAL</v>
          </cell>
          <cell r="P4314">
            <v>40721</v>
          </cell>
        </row>
        <row r="4315">
          <cell r="B4315">
            <v>4465</v>
          </cell>
          <cell r="C4315"/>
          <cell r="D4315" t="str">
            <v>D</v>
          </cell>
          <cell r="E4315" t="str">
            <v>LIQUIDADO</v>
          </cell>
          <cell r="F4315"/>
          <cell r="G4315" t="str">
            <v>PERSONAL</v>
          </cell>
          <cell r="H4315" t="str">
            <v>Angelica Tabares Lopez</v>
          </cell>
          <cell r="I4315"/>
          <cell r="J4315" t="str">
            <v>MARGARITO</v>
          </cell>
          <cell r="K4315" t="str">
            <v>JUAREZ</v>
          </cell>
          <cell r="L4315" t="str">
            <v>CARBAJAL</v>
          </cell>
          <cell r="M4315">
            <v>6000</v>
          </cell>
          <cell r="N4315">
            <v>2.4700000000000002</v>
          </cell>
          <cell r="O4315" t="str">
            <v>SEMANAL</v>
          </cell>
          <cell r="P4315">
            <v>40721</v>
          </cell>
        </row>
        <row r="4316">
          <cell r="B4316">
            <v>4466</v>
          </cell>
          <cell r="C4316"/>
          <cell r="D4316" t="str">
            <v>D</v>
          </cell>
          <cell r="E4316" t="str">
            <v>LIQUIDADO</v>
          </cell>
          <cell r="F4316"/>
          <cell r="G4316" t="str">
            <v>PERSONAL</v>
          </cell>
          <cell r="H4316" t="str">
            <v>Angelica Tabares Lopez</v>
          </cell>
          <cell r="I4316"/>
          <cell r="J4316" t="str">
            <v>ERNESTO</v>
          </cell>
          <cell r="K4316" t="str">
            <v>RODRIGUEZ</v>
          </cell>
          <cell r="L4316" t="str">
            <v>REYES</v>
          </cell>
          <cell r="M4316">
            <v>3000</v>
          </cell>
          <cell r="N4316">
            <v>2.72</v>
          </cell>
          <cell r="O4316" t="str">
            <v>SEMANAL</v>
          </cell>
          <cell r="P4316">
            <v>40721</v>
          </cell>
        </row>
        <row r="4317">
          <cell r="B4317">
            <v>4467</v>
          </cell>
          <cell r="C4317"/>
          <cell r="D4317" t="str">
            <v>D</v>
          </cell>
          <cell r="E4317" t="str">
            <v>LIQUIDADO</v>
          </cell>
          <cell r="F4317"/>
          <cell r="G4317" t="str">
            <v>PERSONAL</v>
          </cell>
          <cell r="H4317" t="str">
            <v>Victoria Garcia Mejia</v>
          </cell>
          <cell r="I4317"/>
          <cell r="J4317" t="str">
            <v>ROSA MARIA</v>
          </cell>
          <cell r="K4317" t="str">
            <v>LUGO</v>
          </cell>
          <cell r="L4317" t="str">
            <v>NEGRETE</v>
          </cell>
          <cell r="M4317">
            <v>6000</v>
          </cell>
          <cell r="N4317">
            <v>2.4700000000000002</v>
          </cell>
          <cell r="O4317" t="str">
            <v>SEMANAL</v>
          </cell>
          <cell r="P4317">
            <v>40721</v>
          </cell>
        </row>
        <row r="4318">
          <cell r="B4318">
            <v>4469</v>
          </cell>
          <cell r="C4318"/>
          <cell r="D4318" t="str">
            <v>D</v>
          </cell>
          <cell r="E4318" t="str">
            <v>LIQUIDADO</v>
          </cell>
          <cell r="F4318"/>
          <cell r="G4318" t="str">
            <v>PERSONAL</v>
          </cell>
          <cell r="H4318" t="str">
            <v>Angelica Tabares Lopez</v>
          </cell>
          <cell r="I4318"/>
          <cell r="J4318" t="str">
            <v>GUILLERMO</v>
          </cell>
          <cell r="K4318" t="str">
            <v>TAPIA</v>
          </cell>
          <cell r="L4318" t="str">
            <v>VAZQUEZ</v>
          </cell>
          <cell r="M4318">
            <v>9000</v>
          </cell>
          <cell r="N4318">
            <v>2.35</v>
          </cell>
          <cell r="O4318" t="str">
            <v>SEMANAL</v>
          </cell>
          <cell r="P4318">
            <v>40721</v>
          </cell>
        </row>
        <row r="4319">
          <cell r="B4319">
            <v>4470</v>
          </cell>
          <cell r="C4319"/>
          <cell r="D4319" t="str">
            <v>B</v>
          </cell>
          <cell r="E4319" t="str">
            <v>LIQUIDADO</v>
          </cell>
          <cell r="F4319"/>
          <cell r="G4319" t="str">
            <v>PERSONAL</v>
          </cell>
          <cell r="H4319" t="str">
            <v>Josefina Ochoa</v>
          </cell>
          <cell r="I4319"/>
          <cell r="J4319" t="str">
            <v>APOLONIA</v>
          </cell>
          <cell r="K4319" t="str">
            <v>LOPEZ</v>
          </cell>
          <cell r="L4319" t="str">
            <v>CONTLA</v>
          </cell>
          <cell r="M4319">
            <v>5000</v>
          </cell>
          <cell r="N4319">
            <v>2.7</v>
          </cell>
          <cell r="O4319" t="str">
            <v>SEMANAL</v>
          </cell>
          <cell r="P4319">
            <v>40721</v>
          </cell>
        </row>
        <row r="4320">
          <cell r="B4320">
            <v>4471</v>
          </cell>
          <cell r="C4320"/>
          <cell r="D4320" t="str">
            <v>D</v>
          </cell>
          <cell r="E4320" t="str">
            <v>LIQUIDADO</v>
          </cell>
          <cell r="F4320"/>
          <cell r="G4320" t="str">
            <v>PERSONAL</v>
          </cell>
          <cell r="H4320" t="str">
            <v>Josefina Ochoa</v>
          </cell>
          <cell r="I4320"/>
          <cell r="J4320" t="str">
            <v>DAVID</v>
          </cell>
          <cell r="K4320" t="str">
            <v>HERNANDEZ</v>
          </cell>
          <cell r="L4320" t="str">
            <v>SALINAS</v>
          </cell>
          <cell r="M4320">
            <v>7000</v>
          </cell>
          <cell r="N4320">
            <v>2.56</v>
          </cell>
          <cell r="O4320" t="str">
            <v>SEMANAL</v>
          </cell>
          <cell r="P4320">
            <v>40721</v>
          </cell>
        </row>
        <row r="4321">
          <cell r="B4321">
            <v>4472</v>
          </cell>
          <cell r="C4321"/>
          <cell r="D4321" t="str">
            <v>D</v>
          </cell>
          <cell r="E4321" t="str">
            <v>LIQUIDADO</v>
          </cell>
          <cell r="F4321"/>
          <cell r="G4321" t="str">
            <v>PERSONAL</v>
          </cell>
          <cell r="H4321" t="str">
            <v>Josefina Ochoa</v>
          </cell>
          <cell r="I4321"/>
          <cell r="J4321" t="str">
            <v>VIRGINIA</v>
          </cell>
          <cell r="K4321" t="str">
            <v>GALVAN</v>
          </cell>
          <cell r="L4321" t="str">
            <v>RUIZ</v>
          </cell>
          <cell r="M4321">
            <v>5000</v>
          </cell>
          <cell r="N4321">
            <v>3</v>
          </cell>
          <cell r="O4321" t="str">
            <v>SEMANAL</v>
          </cell>
          <cell r="P4321">
            <v>40721</v>
          </cell>
        </row>
        <row r="4322">
          <cell r="B4322">
            <v>4473</v>
          </cell>
          <cell r="C4322"/>
          <cell r="D4322" t="str">
            <v>D</v>
          </cell>
          <cell r="E4322" t="str">
            <v>LIQUIDADO</v>
          </cell>
          <cell r="F4322"/>
          <cell r="G4322" t="str">
            <v>PERSONAL</v>
          </cell>
          <cell r="H4322" t="str">
            <v>Josefina Ochoa</v>
          </cell>
          <cell r="I4322"/>
          <cell r="J4322" t="str">
            <v>JAVIER</v>
          </cell>
          <cell r="K4322" t="str">
            <v>MORQUECHO</v>
          </cell>
          <cell r="L4322" t="str">
            <v>JIMENEZ</v>
          </cell>
          <cell r="M4322">
            <v>8000</v>
          </cell>
          <cell r="N4322">
            <v>1.91</v>
          </cell>
          <cell r="O4322" t="str">
            <v>SEMANAL</v>
          </cell>
          <cell r="P4322">
            <v>40721</v>
          </cell>
        </row>
        <row r="4323">
          <cell r="B4323">
            <v>4474</v>
          </cell>
          <cell r="C4323"/>
          <cell r="D4323" t="str">
            <v>D</v>
          </cell>
          <cell r="E4323" t="str">
            <v>LIQUIDADO</v>
          </cell>
          <cell r="F4323"/>
          <cell r="G4323" t="str">
            <v>PERSONAL</v>
          </cell>
          <cell r="H4323" t="str">
            <v>Administracion</v>
          </cell>
          <cell r="I4323"/>
          <cell r="J4323" t="str">
            <v>JORGE</v>
          </cell>
          <cell r="K4323" t="str">
            <v>MARTINEZ DE VELASCO</v>
          </cell>
          <cell r="L4323" t="str">
            <v>B PEREZ</v>
          </cell>
          <cell r="M4323">
            <v>20000</v>
          </cell>
          <cell r="N4323">
            <v>3.08</v>
          </cell>
          <cell r="O4323" t="str">
            <v>MENSUAL</v>
          </cell>
          <cell r="P4323">
            <v>40722</v>
          </cell>
        </row>
        <row r="4324">
          <cell r="B4324">
            <v>4475</v>
          </cell>
          <cell r="C4324"/>
          <cell r="D4324" t="str">
            <v>D</v>
          </cell>
          <cell r="E4324" t="str">
            <v>LIQUIDADO</v>
          </cell>
          <cell r="F4324"/>
          <cell r="G4324" t="str">
            <v>PERSONAL</v>
          </cell>
          <cell r="H4324" t="str">
            <v>Angelica Tabares Lopez</v>
          </cell>
          <cell r="I4324"/>
          <cell r="J4324" t="str">
            <v>YULMA FABIOLA</v>
          </cell>
          <cell r="K4324" t="str">
            <v>MONTOYA</v>
          </cell>
          <cell r="L4324" t="str">
            <v>DORANTES</v>
          </cell>
          <cell r="M4324">
            <v>14000</v>
          </cell>
          <cell r="N4324">
            <v>4.13</v>
          </cell>
          <cell r="O4324" t="str">
            <v>CATORCENAL</v>
          </cell>
          <cell r="P4324">
            <v>40722</v>
          </cell>
        </row>
        <row r="4325">
          <cell r="B4325">
            <v>4476</v>
          </cell>
          <cell r="C4325"/>
          <cell r="D4325" t="str">
            <v>D</v>
          </cell>
          <cell r="E4325" t="str">
            <v>LIQUIDADO</v>
          </cell>
          <cell r="F4325"/>
          <cell r="G4325" t="str">
            <v>PERSONAL</v>
          </cell>
          <cell r="H4325" t="str">
            <v>Marcela Lopez Munoz</v>
          </cell>
          <cell r="I4325"/>
          <cell r="J4325" t="str">
            <v>MARIA SOFIA</v>
          </cell>
          <cell r="K4325" t="str">
            <v>ORTEGA</v>
          </cell>
          <cell r="L4325" t="str">
            <v>SOTO</v>
          </cell>
          <cell r="M4325">
            <v>3000</v>
          </cell>
          <cell r="N4325">
            <v>2.59</v>
          </cell>
          <cell r="O4325" t="str">
            <v>SEMANAL</v>
          </cell>
          <cell r="P4325">
            <v>40722</v>
          </cell>
        </row>
        <row r="4326">
          <cell r="B4326">
            <v>4477</v>
          </cell>
          <cell r="C4326"/>
          <cell r="D4326" t="str">
            <v>A</v>
          </cell>
          <cell r="E4326" t="str">
            <v>LIQUIDADO</v>
          </cell>
          <cell r="F4326"/>
          <cell r="G4326" t="str">
            <v>PERSONAL</v>
          </cell>
          <cell r="H4326" t="str">
            <v>Josefina Ochoa</v>
          </cell>
          <cell r="I4326"/>
          <cell r="J4326" t="str">
            <v>MONICA ESTHER</v>
          </cell>
          <cell r="K4326" t="str">
            <v>CERVANTES</v>
          </cell>
          <cell r="L4326" t="str">
            <v>RAMIREZ</v>
          </cell>
          <cell r="M4326">
            <v>6000</v>
          </cell>
          <cell r="N4326">
            <v>2.5499999999999998</v>
          </cell>
          <cell r="O4326" t="str">
            <v>SEMANAL</v>
          </cell>
          <cell r="P4326">
            <v>40722</v>
          </cell>
        </row>
        <row r="4327">
          <cell r="B4327">
            <v>4478</v>
          </cell>
          <cell r="C4327"/>
          <cell r="D4327" t="str">
            <v>B</v>
          </cell>
          <cell r="E4327" t="str">
            <v>LIQUIDADO</v>
          </cell>
          <cell r="F4327"/>
          <cell r="G4327" t="str">
            <v>PERSONAL</v>
          </cell>
          <cell r="H4327" t="str">
            <v>Angelica Tabares Lopez</v>
          </cell>
          <cell r="I4327"/>
          <cell r="J4327" t="str">
            <v>PEDRO</v>
          </cell>
          <cell r="K4327" t="str">
            <v>ALQUICIRA</v>
          </cell>
          <cell r="L4327" t="str">
            <v>OSNAYA</v>
          </cell>
          <cell r="M4327">
            <v>15000</v>
          </cell>
          <cell r="N4327">
            <v>2.08</v>
          </cell>
          <cell r="O4327" t="str">
            <v>SEMANAL</v>
          </cell>
          <cell r="P4327">
            <v>40722</v>
          </cell>
        </row>
        <row r="4328">
          <cell r="B4328">
            <v>4479</v>
          </cell>
          <cell r="C4328"/>
          <cell r="D4328" t="str">
            <v>C</v>
          </cell>
          <cell r="E4328" t="str">
            <v>LIQUIDADO</v>
          </cell>
          <cell r="F4328"/>
          <cell r="G4328" t="str">
            <v>PERSONAL</v>
          </cell>
          <cell r="H4328" t="str">
            <v>Josefina Ochoa</v>
          </cell>
          <cell r="I4328"/>
          <cell r="J4328" t="str">
            <v>ODILON</v>
          </cell>
          <cell r="K4328" t="str">
            <v>VAZQUEZ</v>
          </cell>
          <cell r="L4328" t="str">
            <v>GONZALEZ</v>
          </cell>
          <cell r="M4328">
            <v>10000</v>
          </cell>
          <cell r="N4328">
            <v>2.37</v>
          </cell>
          <cell r="O4328" t="str">
            <v>SEMANAL</v>
          </cell>
          <cell r="P4328">
            <v>40722</v>
          </cell>
        </row>
        <row r="4329">
          <cell r="B4329">
            <v>4480</v>
          </cell>
          <cell r="C4329"/>
          <cell r="D4329" t="str">
            <v>B</v>
          </cell>
          <cell r="E4329" t="str">
            <v>LIQUIDADO</v>
          </cell>
          <cell r="F4329"/>
          <cell r="G4329" t="str">
            <v>PERSONAL</v>
          </cell>
          <cell r="H4329" t="str">
            <v>Angelica Tabares Lopez</v>
          </cell>
          <cell r="I4329"/>
          <cell r="J4329" t="str">
            <v>MARIA ESTER</v>
          </cell>
          <cell r="K4329" t="str">
            <v>MONJARAS</v>
          </cell>
          <cell r="L4329" t="str">
            <v>PIMENTEL</v>
          </cell>
          <cell r="M4329">
            <v>8000</v>
          </cell>
          <cell r="N4329">
            <v>2.52</v>
          </cell>
          <cell r="O4329" t="str">
            <v>SEMANAL</v>
          </cell>
          <cell r="P4329">
            <v>40722</v>
          </cell>
        </row>
        <row r="4330">
          <cell r="B4330">
            <v>4481</v>
          </cell>
          <cell r="C4330"/>
          <cell r="D4330" t="str">
            <v>A</v>
          </cell>
          <cell r="E4330" t="str">
            <v>LIQUIDADO</v>
          </cell>
          <cell r="F4330"/>
          <cell r="G4330" t="str">
            <v>PERSONAL</v>
          </cell>
          <cell r="H4330" t="str">
            <v>Josefina Ochoa</v>
          </cell>
          <cell r="I4330"/>
          <cell r="J4330" t="str">
            <v>NESTOR ENRIQUE</v>
          </cell>
          <cell r="K4330" t="str">
            <v>ARELLANO</v>
          </cell>
          <cell r="L4330" t="str">
            <v>ESMERADO</v>
          </cell>
          <cell r="M4330">
            <v>4000</v>
          </cell>
          <cell r="N4330">
            <v>2.6</v>
          </cell>
          <cell r="O4330" t="str">
            <v>SEMANAL</v>
          </cell>
          <cell r="P4330">
            <v>40723</v>
          </cell>
        </row>
        <row r="4331">
          <cell r="B4331">
            <v>4482</v>
          </cell>
          <cell r="C4331"/>
          <cell r="D4331" t="str">
            <v>C</v>
          </cell>
          <cell r="E4331" t="str">
            <v>LIQUIDADO</v>
          </cell>
          <cell r="F4331"/>
          <cell r="G4331" t="str">
            <v>PERSONAL</v>
          </cell>
          <cell r="H4331" t="str">
            <v>Josefina Ochoa</v>
          </cell>
          <cell r="I4331"/>
          <cell r="J4331" t="str">
            <v>CLAUDIA</v>
          </cell>
          <cell r="K4331" t="str">
            <v>AGUILAR</v>
          </cell>
          <cell r="L4331" t="str">
            <v>SANCHEZ</v>
          </cell>
          <cell r="M4331">
            <v>10000</v>
          </cell>
          <cell r="N4331">
            <v>2.09</v>
          </cell>
          <cell r="O4331" t="str">
            <v>SEMANAL</v>
          </cell>
          <cell r="P4331">
            <v>40723</v>
          </cell>
        </row>
        <row r="4332">
          <cell r="B4332">
            <v>4483</v>
          </cell>
          <cell r="C4332"/>
          <cell r="D4332" t="str">
            <v>B</v>
          </cell>
          <cell r="E4332" t="str">
            <v>LIQUIDADO</v>
          </cell>
          <cell r="F4332"/>
          <cell r="G4332" t="str">
            <v>PERSONAL</v>
          </cell>
          <cell r="H4332" t="str">
            <v>Marcela Lopez Munoz</v>
          </cell>
          <cell r="I4332"/>
          <cell r="J4332" t="str">
            <v>JOSE EDUARDO</v>
          </cell>
          <cell r="K4332" t="str">
            <v>JAIME</v>
          </cell>
          <cell r="L4332" t="str">
            <v>VARGAS</v>
          </cell>
          <cell r="M4332">
            <v>10000</v>
          </cell>
          <cell r="N4332">
            <v>2.37</v>
          </cell>
          <cell r="O4332" t="str">
            <v>SEMANAL</v>
          </cell>
          <cell r="P4332">
            <v>40723</v>
          </cell>
        </row>
        <row r="4333">
          <cell r="B4333">
            <v>4484</v>
          </cell>
          <cell r="C4333"/>
          <cell r="D4333" t="str">
            <v>D</v>
          </cell>
          <cell r="E4333" t="str">
            <v>COBRANZA EXTERNA</v>
          </cell>
          <cell r="F4333"/>
          <cell r="G4333" t="str">
            <v>SOLIDARIO</v>
          </cell>
          <cell r="H4333" t="str">
            <v>Angelica Tabares Lopez</v>
          </cell>
          <cell r="I4333"/>
          <cell r="J4333" t="str">
            <v>XITLALI</v>
          </cell>
          <cell r="K4333"/>
          <cell r="L4333"/>
          <cell r="M4333">
            <v>21000</v>
          </cell>
          <cell r="N4333">
            <v>4.99</v>
          </cell>
          <cell r="O4333" t="str">
            <v>CATORCENAL</v>
          </cell>
          <cell r="P4333">
            <v>40724</v>
          </cell>
        </row>
        <row r="4334">
          <cell r="B4334">
            <v>4485</v>
          </cell>
          <cell r="C4334"/>
          <cell r="D4334" t="str">
            <v>D</v>
          </cell>
          <cell r="E4334" t="str">
            <v>ACTIVO</v>
          </cell>
          <cell r="F4334"/>
          <cell r="G4334" t="str">
            <v>PERSONAL</v>
          </cell>
          <cell r="H4334" t="str">
            <v>Marcela Lopez Munoz</v>
          </cell>
          <cell r="I4334"/>
          <cell r="J4334" t="str">
            <v>MARGARITA</v>
          </cell>
          <cell r="K4334" t="str">
            <v>LIMA</v>
          </cell>
          <cell r="L4334" t="str">
            <v>MARIN</v>
          </cell>
          <cell r="M4334">
            <v>7000</v>
          </cell>
          <cell r="N4334">
            <v>2.35</v>
          </cell>
          <cell r="O4334" t="str">
            <v>SEMANAL</v>
          </cell>
          <cell r="P4334">
            <v>40724</v>
          </cell>
        </row>
        <row r="4335">
          <cell r="B4335">
            <v>4486</v>
          </cell>
          <cell r="C4335"/>
          <cell r="D4335" t="str">
            <v>C</v>
          </cell>
          <cell r="E4335" t="str">
            <v>LIQUIDADO</v>
          </cell>
          <cell r="F4335"/>
          <cell r="G4335" t="str">
            <v>PERSONAL</v>
          </cell>
          <cell r="H4335" t="str">
            <v>Josefina Ochoa</v>
          </cell>
          <cell r="I4335"/>
          <cell r="J4335" t="str">
            <v>AGUSTINA</v>
          </cell>
          <cell r="K4335" t="str">
            <v>MARTINEZ</v>
          </cell>
          <cell r="L4335" t="str">
            <v>PALACIOS</v>
          </cell>
          <cell r="M4335">
            <v>11000</v>
          </cell>
          <cell r="N4335">
            <v>2.21</v>
          </cell>
          <cell r="O4335" t="str">
            <v>SEMANAL</v>
          </cell>
          <cell r="P4335">
            <v>40724</v>
          </cell>
        </row>
        <row r="4336">
          <cell r="B4336">
            <v>4487</v>
          </cell>
          <cell r="C4336"/>
          <cell r="D4336" t="str">
            <v>D</v>
          </cell>
          <cell r="E4336" t="str">
            <v>LIQUIDADO</v>
          </cell>
          <cell r="F4336"/>
          <cell r="G4336" t="str">
            <v>PERSONAL</v>
          </cell>
          <cell r="H4336" t="str">
            <v>Josefina Ochoa</v>
          </cell>
          <cell r="I4336"/>
          <cell r="J4336" t="str">
            <v>FELIX</v>
          </cell>
          <cell r="K4336" t="str">
            <v>REYES</v>
          </cell>
          <cell r="L4336" t="str">
            <v>TAMAYO</v>
          </cell>
          <cell r="M4336">
            <v>10000</v>
          </cell>
          <cell r="N4336">
            <v>4.8499999999999996</v>
          </cell>
          <cell r="O4336" t="str">
            <v>QUINCENAL</v>
          </cell>
          <cell r="P4336">
            <v>40724</v>
          </cell>
        </row>
        <row r="4337">
          <cell r="B4337">
            <v>4488</v>
          </cell>
          <cell r="C4337"/>
          <cell r="D4337" t="str">
            <v>B</v>
          </cell>
          <cell r="E4337" t="str">
            <v>LIQUIDADO</v>
          </cell>
          <cell r="F4337"/>
          <cell r="G4337" t="str">
            <v>PERSONAL</v>
          </cell>
          <cell r="H4337" t="str">
            <v>Marcela Lopez Munoz</v>
          </cell>
          <cell r="I4337"/>
          <cell r="J4337" t="str">
            <v>MARIA DEL CARMEN</v>
          </cell>
          <cell r="K4337" t="str">
            <v>LOPEZ</v>
          </cell>
          <cell r="L4337" t="str">
            <v>HERNANDEZ</v>
          </cell>
          <cell r="M4337">
            <v>7000</v>
          </cell>
          <cell r="N4337">
            <v>2.2799999999999998</v>
          </cell>
          <cell r="O4337" t="str">
            <v>SEMANAL</v>
          </cell>
          <cell r="P4337">
            <v>40724</v>
          </cell>
        </row>
        <row r="4338">
          <cell r="B4338">
            <v>4489</v>
          </cell>
          <cell r="C4338"/>
          <cell r="D4338" t="str">
            <v>D</v>
          </cell>
          <cell r="E4338" t="str">
            <v>INCOBRABLE</v>
          </cell>
          <cell r="F4338"/>
          <cell r="G4338" t="str">
            <v>PERSONAL</v>
          </cell>
          <cell r="H4338" t="str">
            <v>Angelica Tabares Lopez</v>
          </cell>
          <cell r="I4338"/>
          <cell r="J4338" t="str">
            <v>MARIA DEL CARMEN</v>
          </cell>
          <cell r="K4338" t="str">
            <v>LARIOS</v>
          </cell>
          <cell r="L4338" t="str">
            <v>CARDENAS</v>
          </cell>
          <cell r="M4338">
            <v>3000</v>
          </cell>
          <cell r="N4338">
            <v>2.75</v>
          </cell>
          <cell r="O4338" t="str">
            <v>SEMANAL</v>
          </cell>
          <cell r="P4338">
            <v>40724</v>
          </cell>
        </row>
        <row r="4339">
          <cell r="B4339">
            <v>4490</v>
          </cell>
          <cell r="C4339"/>
          <cell r="D4339" t="str">
            <v>D</v>
          </cell>
          <cell r="E4339" t="str">
            <v>LIQUIDADO</v>
          </cell>
          <cell r="F4339"/>
          <cell r="G4339" t="str">
            <v>PERSONAL</v>
          </cell>
          <cell r="H4339" t="str">
            <v>Victoria Garcia Mejia</v>
          </cell>
          <cell r="I4339"/>
          <cell r="J4339" t="str">
            <v>PAULINA</v>
          </cell>
          <cell r="K4339" t="str">
            <v>CEJA</v>
          </cell>
          <cell r="L4339" t="str">
            <v>BARRERA</v>
          </cell>
          <cell r="M4339">
            <v>15000</v>
          </cell>
          <cell r="N4339">
            <v>2.23</v>
          </cell>
          <cell r="O4339" t="str">
            <v>SEMANAL</v>
          </cell>
          <cell r="P4339">
            <v>40724</v>
          </cell>
        </row>
        <row r="4340">
          <cell r="B4340">
            <v>4491</v>
          </cell>
          <cell r="C4340"/>
          <cell r="D4340" t="str">
            <v>D</v>
          </cell>
          <cell r="E4340" t="str">
            <v>LIQUIDADO</v>
          </cell>
          <cell r="F4340"/>
          <cell r="G4340" t="str">
            <v>PERSONAL</v>
          </cell>
          <cell r="H4340" t="str">
            <v>Victoria Garcia Mejia</v>
          </cell>
          <cell r="I4340"/>
          <cell r="J4340" t="str">
            <v>HECTOR JAVIER</v>
          </cell>
          <cell r="K4340" t="str">
            <v>ZAMORA</v>
          </cell>
          <cell r="L4340" t="str">
            <v>PIZANO</v>
          </cell>
          <cell r="M4340">
            <v>15000</v>
          </cell>
          <cell r="N4340">
            <v>2.5550000000000002</v>
          </cell>
          <cell r="O4340" t="str">
            <v>SEMANAL</v>
          </cell>
          <cell r="P4340">
            <v>40724</v>
          </cell>
        </row>
        <row r="4341">
          <cell r="B4341">
            <v>4492</v>
          </cell>
          <cell r="C4341"/>
          <cell r="D4341" t="str">
            <v>B</v>
          </cell>
          <cell r="E4341" t="str">
            <v>LIQUIDADO</v>
          </cell>
          <cell r="F4341"/>
          <cell r="G4341" t="str">
            <v>PERSONAL</v>
          </cell>
          <cell r="H4341" t="str">
            <v>Josefina Ochoa</v>
          </cell>
          <cell r="I4341"/>
          <cell r="J4341" t="str">
            <v>RAFAELA JUANA</v>
          </cell>
          <cell r="K4341" t="str">
            <v>VAQUERO</v>
          </cell>
          <cell r="L4341" t="str">
            <v>MARTINEZ</v>
          </cell>
          <cell r="M4341">
            <v>4000</v>
          </cell>
          <cell r="N4341">
            <v>2.61</v>
          </cell>
          <cell r="O4341" t="str">
            <v>SEMANAL</v>
          </cell>
          <cell r="P4341">
            <v>40724</v>
          </cell>
        </row>
        <row r="4342">
          <cell r="B4342">
            <v>4493</v>
          </cell>
          <cell r="C4342"/>
          <cell r="D4342" t="str">
            <v>D</v>
          </cell>
          <cell r="E4342" t="str">
            <v>LIQUIDADO</v>
          </cell>
          <cell r="F4342"/>
          <cell r="G4342" t="str">
            <v>PERSONAL</v>
          </cell>
          <cell r="H4342" t="str">
            <v>Josefina Ochoa</v>
          </cell>
          <cell r="I4342"/>
          <cell r="J4342" t="str">
            <v>MARIA TRINIDAD TRIFONIA</v>
          </cell>
          <cell r="K4342" t="str">
            <v>CALDERON</v>
          </cell>
          <cell r="L4342" t="str">
            <v>SALES</v>
          </cell>
          <cell r="M4342">
            <v>5000</v>
          </cell>
          <cell r="N4342">
            <v>2.4900000000000002</v>
          </cell>
          <cell r="O4342" t="str">
            <v>SEMANAL</v>
          </cell>
          <cell r="P4342">
            <v>40724</v>
          </cell>
        </row>
        <row r="4343">
          <cell r="B4343">
            <v>4494</v>
          </cell>
          <cell r="C4343"/>
          <cell r="D4343" t="str">
            <v>B</v>
          </cell>
          <cell r="E4343" t="str">
            <v>LIQUIDADO</v>
          </cell>
          <cell r="F4343"/>
          <cell r="G4343" t="str">
            <v>PERSONAL</v>
          </cell>
          <cell r="H4343" t="str">
            <v>Josefina Ochoa</v>
          </cell>
          <cell r="I4343"/>
          <cell r="J4343" t="str">
            <v>RAYMUNDO</v>
          </cell>
          <cell r="K4343" t="str">
            <v>CABRERA</v>
          </cell>
          <cell r="L4343" t="str">
            <v>HERNANDEZ</v>
          </cell>
          <cell r="M4343">
            <v>3000</v>
          </cell>
          <cell r="N4343">
            <v>2.75</v>
          </cell>
          <cell r="O4343" t="str">
            <v>SEMANAL</v>
          </cell>
          <cell r="P4343">
            <v>40724</v>
          </cell>
        </row>
        <row r="4344">
          <cell r="B4344">
            <v>4495</v>
          </cell>
          <cell r="C4344"/>
          <cell r="D4344" t="str">
            <v>D</v>
          </cell>
          <cell r="E4344" t="str">
            <v>INCOBRABLE</v>
          </cell>
          <cell r="F4344"/>
          <cell r="G4344" t="str">
            <v>PERSONAL</v>
          </cell>
          <cell r="H4344" t="str">
            <v>Josefina Ochoa</v>
          </cell>
          <cell r="I4344"/>
          <cell r="J4344" t="str">
            <v>LEONOR</v>
          </cell>
          <cell r="K4344" t="str">
            <v>CORENO</v>
          </cell>
          <cell r="L4344" t="str">
            <v>ROJAS</v>
          </cell>
          <cell r="M4344">
            <v>3000</v>
          </cell>
          <cell r="N4344">
            <v>2.75</v>
          </cell>
          <cell r="O4344" t="str">
            <v>SEMANAL</v>
          </cell>
          <cell r="P4344">
            <v>40724</v>
          </cell>
        </row>
        <row r="4345">
          <cell r="B4345">
            <v>4496</v>
          </cell>
          <cell r="C4345"/>
          <cell r="D4345" t="str">
            <v>D</v>
          </cell>
          <cell r="E4345" t="str">
            <v>COBRANZA EXTERNA</v>
          </cell>
          <cell r="F4345"/>
          <cell r="G4345" t="str">
            <v>PERSONAL</v>
          </cell>
          <cell r="H4345" t="str">
            <v>Josefina Ochoa</v>
          </cell>
          <cell r="I4345"/>
          <cell r="J4345" t="str">
            <v>GUSTAVO</v>
          </cell>
          <cell r="K4345" t="str">
            <v>CRUZ</v>
          </cell>
          <cell r="L4345" t="str">
            <v>HERNANDEZ</v>
          </cell>
          <cell r="M4345">
            <v>4000</v>
          </cell>
          <cell r="N4345">
            <v>4.8</v>
          </cell>
          <cell r="O4345" t="str">
            <v>CATORCENAL</v>
          </cell>
          <cell r="P4345">
            <v>40724</v>
          </cell>
        </row>
        <row r="4346">
          <cell r="B4346">
            <v>4497</v>
          </cell>
          <cell r="C4346"/>
          <cell r="D4346" t="str">
            <v>D</v>
          </cell>
          <cell r="E4346" t="str">
            <v>LIQUIDADO</v>
          </cell>
          <cell r="F4346"/>
          <cell r="G4346" t="str">
            <v>PERSONAL</v>
          </cell>
          <cell r="H4346" t="str">
            <v>Josefina Ochoa</v>
          </cell>
          <cell r="I4346"/>
          <cell r="J4346" t="str">
            <v>IRMA</v>
          </cell>
          <cell r="K4346" t="str">
            <v>ROJAS</v>
          </cell>
          <cell r="L4346" t="str">
            <v>MARTINEZ</v>
          </cell>
          <cell r="M4346">
            <v>3000</v>
          </cell>
          <cell r="N4346">
            <v>2.7</v>
          </cell>
          <cell r="O4346" t="str">
            <v>SEMANAL</v>
          </cell>
          <cell r="P4346">
            <v>40724</v>
          </cell>
        </row>
        <row r="4347">
          <cell r="B4347">
            <v>4498</v>
          </cell>
          <cell r="C4347"/>
          <cell r="D4347" t="str">
            <v>C</v>
          </cell>
          <cell r="E4347" t="str">
            <v>LIQUIDADO</v>
          </cell>
          <cell r="F4347"/>
          <cell r="G4347" t="str">
            <v>PERSONAL</v>
          </cell>
          <cell r="H4347" t="str">
            <v>Marcela Lopez Munoz</v>
          </cell>
          <cell r="I4347"/>
          <cell r="J4347" t="str">
            <v>VERONICA</v>
          </cell>
          <cell r="K4347" t="str">
            <v>ALANIS</v>
          </cell>
          <cell r="L4347" t="str">
            <v>AVINA</v>
          </cell>
          <cell r="M4347">
            <v>14000</v>
          </cell>
          <cell r="N4347">
            <v>4.8</v>
          </cell>
          <cell r="O4347" t="str">
            <v>CATORCENAL</v>
          </cell>
          <cell r="P4347">
            <v>40724</v>
          </cell>
        </row>
        <row r="4348">
          <cell r="B4348">
            <v>4499</v>
          </cell>
          <cell r="C4348"/>
          <cell r="D4348" t="str">
            <v>B</v>
          </cell>
          <cell r="E4348" t="str">
            <v>LIQUIDADO</v>
          </cell>
          <cell r="F4348"/>
          <cell r="G4348" t="str">
            <v>PERSONAL</v>
          </cell>
          <cell r="H4348" t="str">
            <v>Administracion</v>
          </cell>
          <cell r="I4348"/>
          <cell r="J4348" t="str">
            <v>Monica</v>
          </cell>
          <cell r="K4348" t="str">
            <v>Flores</v>
          </cell>
          <cell r="L4348" t="str">
            <v>Mendoza</v>
          </cell>
          <cell r="M4348">
            <v>10000</v>
          </cell>
          <cell r="N4348">
            <v>0.77</v>
          </cell>
          <cell r="O4348" t="str">
            <v>CATORCENAL</v>
          </cell>
          <cell r="P4348">
            <v>40724</v>
          </cell>
        </row>
        <row r="4349">
          <cell r="B4349">
            <v>4500</v>
          </cell>
          <cell r="C4349"/>
          <cell r="D4349" t="str">
            <v>D</v>
          </cell>
          <cell r="E4349" t="str">
            <v>INCOBRABLE</v>
          </cell>
          <cell r="F4349"/>
          <cell r="G4349" t="str">
            <v>SOLIDARIO</v>
          </cell>
          <cell r="H4349" t="str">
            <v>Victoria Garcia Mejia</v>
          </cell>
          <cell r="I4349"/>
          <cell r="J4349" t="str">
            <v>GRISELDAS</v>
          </cell>
          <cell r="K4349"/>
          <cell r="L4349"/>
          <cell r="M4349">
            <v>6500</v>
          </cell>
          <cell r="N4349">
            <v>5.23</v>
          </cell>
          <cell r="O4349" t="str">
            <v>CATORCENAL</v>
          </cell>
          <cell r="P4349">
            <v>40725</v>
          </cell>
        </row>
        <row r="4350">
          <cell r="B4350">
            <v>4501</v>
          </cell>
          <cell r="C4350"/>
          <cell r="D4350" t="str">
            <v>D</v>
          </cell>
          <cell r="E4350" t="str">
            <v>COBRANZA EXTERNA</v>
          </cell>
          <cell r="F4350"/>
          <cell r="G4350" t="str">
            <v>SOLIDARIO</v>
          </cell>
          <cell r="H4350" t="str">
            <v>Monica Flores Mendoza (colima)</v>
          </cell>
          <cell r="I4350"/>
          <cell r="J4350" t="str">
            <v>HIGUERAS 1</v>
          </cell>
          <cell r="K4350"/>
          <cell r="L4350"/>
          <cell r="M4350">
            <v>4000</v>
          </cell>
          <cell r="N4350">
            <v>5.35</v>
          </cell>
          <cell r="O4350" t="str">
            <v>CATORCENAL</v>
          </cell>
          <cell r="P4350">
            <v>40725</v>
          </cell>
        </row>
        <row r="4351">
          <cell r="B4351">
            <v>4503</v>
          </cell>
          <cell r="C4351"/>
          <cell r="D4351" t="str">
            <v>B</v>
          </cell>
          <cell r="E4351" t="str">
            <v>LIQUIDADO</v>
          </cell>
          <cell r="F4351"/>
          <cell r="G4351" t="str">
            <v>PERSONAL</v>
          </cell>
          <cell r="H4351" t="str">
            <v>Victoria Garcia Mejia</v>
          </cell>
          <cell r="I4351"/>
          <cell r="J4351" t="str">
            <v>YOLANDA</v>
          </cell>
          <cell r="K4351" t="str">
            <v>VIVEROS</v>
          </cell>
          <cell r="L4351" t="str">
            <v>HERNANDEZ</v>
          </cell>
          <cell r="M4351">
            <v>5000</v>
          </cell>
          <cell r="N4351">
            <v>2.35</v>
          </cell>
          <cell r="O4351" t="str">
            <v>SEMANAL</v>
          </cell>
          <cell r="P4351">
            <v>40725</v>
          </cell>
        </row>
        <row r="4352">
          <cell r="B4352">
            <v>4504</v>
          </cell>
          <cell r="C4352"/>
          <cell r="D4352" t="str">
            <v>B</v>
          </cell>
          <cell r="E4352" t="str">
            <v>LIQUIDADO</v>
          </cell>
          <cell r="F4352"/>
          <cell r="G4352" t="str">
            <v>PERSONAL</v>
          </cell>
          <cell r="H4352" t="str">
            <v>Victoria Garcia Mejia</v>
          </cell>
          <cell r="I4352"/>
          <cell r="J4352" t="str">
            <v>PATRICIA</v>
          </cell>
          <cell r="K4352" t="str">
            <v>PIZANO</v>
          </cell>
          <cell r="L4352" t="str">
            <v>VILLALOBOS</v>
          </cell>
          <cell r="M4352">
            <v>5000</v>
          </cell>
          <cell r="N4352">
            <v>2.42</v>
          </cell>
          <cell r="O4352" t="str">
            <v>SEMANAL</v>
          </cell>
          <cell r="P4352">
            <v>40725</v>
          </cell>
        </row>
        <row r="4353">
          <cell r="B4353">
            <v>4505</v>
          </cell>
          <cell r="C4353"/>
          <cell r="D4353" t="str">
            <v>A</v>
          </cell>
          <cell r="E4353" t="str">
            <v>LIQUIDADO</v>
          </cell>
          <cell r="F4353"/>
          <cell r="G4353" t="str">
            <v>PERSONAL</v>
          </cell>
          <cell r="H4353" t="str">
            <v>Victoria Garcia Mejia</v>
          </cell>
          <cell r="I4353"/>
          <cell r="J4353" t="str">
            <v>JESUS</v>
          </cell>
          <cell r="K4353" t="str">
            <v>GALLARDO</v>
          </cell>
          <cell r="L4353" t="str">
            <v>MORALES</v>
          </cell>
          <cell r="M4353">
            <v>3000</v>
          </cell>
          <cell r="N4353">
            <v>2.73</v>
          </cell>
          <cell r="O4353" t="str">
            <v>SEMANAL</v>
          </cell>
          <cell r="P4353">
            <v>40725</v>
          </cell>
        </row>
        <row r="4354">
          <cell r="B4354">
            <v>4506</v>
          </cell>
          <cell r="C4354"/>
          <cell r="D4354" t="str">
            <v>D</v>
          </cell>
          <cell r="E4354" t="str">
            <v>LIQUIDADO</v>
          </cell>
          <cell r="F4354"/>
          <cell r="G4354" t="str">
            <v>PERSONAL</v>
          </cell>
          <cell r="H4354" t="str">
            <v>Victoria Garcia Mejia</v>
          </cell>
          <cell r="I4354"/>
          <cell r="J4354" t="str">
            <v>TOMAS</v>
          </cell>
          <cell r="K4354" t="str">
            <v>CARDENAS</v>
          </cell>
          <cell r="L4354" t="str">
            <v>GONZALEZ</v>
          </cell>
          <cell r="M4354">
            <v>5000</v>
          </cell>
          <cell r="N4354">
            <v>2.52</v>
          </cell>
          <cell r="O4354" t="str">
            <v>SEMANAL</v>
          </cell>
          <cell r="P4354">
            <v>40725</v>
          </cell>
        </row>
        <row r="4355">
          <cell r="B4355">
            <v>4507</v>
          </cell>
          <cell r="C4355"/>
          <cell r="D4355" t="str">
            <v>D</v>
          </cell>
          <cell r="E4355" t="str">
            <v>LIQUIDADO</v>
          </cell>
          <cell r="F4355"/>
          <cell r="G4355" t="str">
            <v>PERSONAL</v>
          </cell>
          <cell r="H4355" t="str">
            <v>Monica Flores Mendoza (colima)</v>
          </cell>
          <cell r="I4355"/>
          <cell r="J4355" t="str">
            <v>CRESCENCIO</v>
          </cell>
          <cell r="K4355" t="str">
            <v>OCHOA</v>
          </cell>
          <cell r="L4355" t="str">
            <v>JIMENEZ</v>
          </cell>
          <cell r="M4355">
            <v>20000</v>
          </cell>
          <cell r="N4355">
            <v>2.1829999999999998</v>
          </cell>
          <cell r="O4355" t="str">
            <v>SEMANAL</v>
          </cell>
          <cell r="P4355">
            <v>40730</v>
          </cell>
        </row>
        <row r="4356">
          <cell r="B4356">
            <v>4508</v>
          </cell>
          <cell r="C4356"/>
          <cell r="D4356" t="str">
            <v>D</v>
          </cell>
          <cell r="E4356" t="str">
            <v>LIQUIDADO</v>
          </cell>
          <cell r="F4356"/>
          <cell r="G4356" t="str">
            <v>PERSONAL</v>
          </cell>
          <cell r="H4356" t="str">
            <v>Victoria Garcia Mejia</v>
          </cell>
          <cell r="I4356"/>
          <cell r="J4356" t="str">
            <v>J JESUS</v>
          </cell>
          <cell r="K4356" t="str">
            <v>HUERTA</v>
          </cell>
          <cell r="L4356" t="str">
            <v>GARCIA</v>
          </cell>
          <cell r="M4356">
            <v>20000</v>
          </cell>
          <cell r="N4356">
            <v>2.2000000000000002</v>
          </cell>
          <cell r="O4356" t="str">
            <v>SEMANAL</v>
          </cell>
          <cell r="P4356">
            <v>40728</v>
          </cell>
        </row>
        <row r="4357">
          <cell r="B4357">
            <v>4509</v>
          </cell>
          <cell r="C4357"/>
          <cell r="D4357" t="str">
            <v>D</v>
          </cell>
          <cell r="E4357" t="str">
            <v>LIQUIDADO</v>
          </cell>
          <cell r="F4357"/>
          <cell r="G4357" t="str">
            <v>PERSONAL</v>
          </cell>
          <cell r="H4357" t="str">
            <v>Monica Flores Mendoza (colima)</v>
          </cell>
          <cell r="I4357"/>
          <cell r="J4357" t="str">
            <v>BLANCA AZUCENA</v>
          </cell>
          <cell r="K4357" t="str">
            <v>MORENO</v>
          </cell>
          <cell r="L4357" t="str">
            <v>ALVAREZ</v>
          </cell>
          <cell r="M4357">
            <v>5000</v>
          </cell>
          <cell r="N4357">
            <v>2.52</v>
          </cell>
          <cell r="O4357" t="str">
            <v>SEMANAL</v>
          </cell>
          <cell r="P4357">
            <v>40725</v>
          </cell>
        </row>
        <row r="4358">
          <cell r="B4358">
            <v>4510</v>
          </cell>
          <cell r="C4358"/>
          <cell r="D4358" t="str">
            <v>D</v>
          </cell>
          <cell r="E4358" t="str">
            <v>LIQUIDADO</v>
          </cell>
          <cell r="F4358"/>
          <cell r="G4358" t="str">
            <v>PERSONAL</v>
          </cell>
          <cell r="H4358" t="str">
            <v>Josefina Ochoa</v>
          </cell>
          <cell r="I4358"/>
          <cell r="J4358" t="str">
            <v>MARIA LORENA</v>
          </cell>
          <cell r="K4358" t="str">
            <v>LEYVA</v>
          </cell>
          <cell r="L4358" t="str">
            <v>OJEDA</v>
          </cell>
          <cell r="M4358">
            <v>16000</v>
          </cell>
          <cell r="N4358">
            <v>2.0699999999999998</v>
          </cell>
          <cell r="O4358" t="str">
            <v>SEMANAL</v>
          </cell>
          <cell r="P4358">
            <v>40728</v>
          </cell>
        </row>
        <row r="4359">
          <cell r="B4359">
            <v>4511</v>
          </cell>
          <cell r="C4359"/>
          <cell r="D4359" t="str">
            <v>D</v>
          </cell>
          <cell r="E4359" t="str">
            <v>LIQUIDADO</v>
          </cell>
          <cell r="F4359"/>
          <cell r="G4359" t="str">
            <v>PERSONAL</v>
          </cell>
          <cell r="H4359" t="str">
            <v>Marcela Lopez Munoz</v>
          </cell>
          <cell r="I4359"/>
          <cell r="J4359" t="str">
            <v>FELIPE IGNACIO</v>
          </cell>
          <cell r="K4359" t="str">
            <v>LARIOS</v>
          </cell>
          <cell r="L4359" t="str">
            <v>CAMPOS</v>
          </cell>
          <cell r="M4359">
            <v>7000</v>
          </cell>
          <cell r="N4359">
            <v>2.42</v>
          </cell>
          <cell r="O4359" t="str">
            <v>SEMANAL</v>
          </cell>
          <cell r="P4359">
            <v>40728</v>
          </cell>
        </row>
        <row r="4360">
          <cell r="B4360">
            <v>4512</v>
          </cell>
          <cell r="C4360"/>
          <cell r="D4360" t="str">
            <v>C</v>
          </cell>
          <cell r="E4360" t="str">
            <v>LIQUIDADO</v>
          </cell>
          <cell r="F4360"/>
          <cell r="G4360" t="str">
            <v>PERSONAL</v>
          </cell>
          <cell r="H4360" t="str">
            <v>Angelica Tabares Lopez</v>
          </cell>
          <cell r="I4360"/>
          <cell r="J4360" t="str">
            <v>PATRICIA</v>
          </cell>
          <cell r="K4360" t="str">
            <v>RAMIREZ</v>
          </cell>
          <cell r="L4360" t="str">
            <v>HERNANDEZ</v>
          </cell>
          <cell r="M4360">
            <v>10000</v>
          </cell>
          <cell r="N4360">
            <v>2.42</v>
          </cell>
          <cell r="O4360" t="str">
            <v>SEMANAL</v>
          </cell>
          <cell r="P4360">
            <v>40728</v>
          </cell>
        </row>
        <row r="4361">
          <cell r="B4361">
            <v>4513</v>
          </cell>
          <cell r="C4361"/>
          <cell r="D4361" t="str">
            <v>D</v>
          </cell>
          <cell r="E4361" t="str">
            <v>LIQUIDADO</v>
          </cell>
          <cell r="F4361"/>
          <cell r="G4361" t="str">
            <v>PERSONAL</v>
          </cell>
          <cell r="H4361" t="str">
            <v>Angelica Tabares Lopez</v>
          </cell>
          <cell r="I4361"/>
          <cell r="J4361" t="str">
            <v>MIRNA</v>
          </cell>
          <cell r="K4361" t="str">
            <v>GONZALEZ</v>
          </cell>
          <cell r="L4361" t="str">
            <v>GARCIA</v>
          </cell>
          <cell r="M4361">
            <v>8000</v>
          </cell>
          <cell r="N4361">
            <v>4.4000000000000004</v>
          </cell>
          <cell r="O4361" t="str">
            <v>CATORCENAL</v>
          </cell>
          <cell r="P4361">
            <v>40728</v>
          </cell>
        </row>
        <row r="4362">
          <cell r="B4362">
            <v>4514</v>
          </cell>
          <cell r="C4362"/>
          <cell r="D4362" t="str">
            <v>A</v>
          </cell>
          <cell r="E4362" t="str">
            <v>LIQUIDADO</v>
          </cell>
          <cell r="F4362"/>
          <cell r="G4362" t="str">
            <v>PERSONAL</v>
          </cell>
          <cell r="H4362" t="str">
            <v>Angelica Tabares Lopez</v>
          </cell>
          <cell r="I4362"/>
          <cell r="J4362" t="str">
            <v>RICARDO</v>
          </cell>
          <cell r="K4362" t="str">
            <v>HERNANDEZ</v>
          </cell>
          <cell r="L4362" t="str">
            <v>ROSALES</v>
          </cell>
          <cell r="M4362">
            <v>12000</v>
          </cell>
          <cell r="N4362">
            <v>2.19</v>
          </cell>
          <cell r="O4362" t="str">
            <v>SEMANAL</v>
          </cell>
          <cell r="P4362">
            <v>40728</v>
          </cell>
        </row>
        <row r="4363">
          <cell r="B4363">
            <v>4515</v>
          </cell>
          <cell r="C4363"/>
          <cell r="D4363" t="str">
            <v>C</v>
          </cell>
          <cell r="E4363" t="str">
            <v>LIQUIDADO</v>
          </cell>
          <cell r="F4363"/>
          <cell r="G4363" t="str">
            <v>PERSONAL</v>
          </cell>
          <cell r="H4363" t="str">
            <v>Angelica Tabares Lopez</v>
          </cell>
          <cell r="I4363"/>
          <cell r="J4363" t="str">
            <v>MARIA DEL SOCORRO</v>
          </cell>
          <cell r="K4363" t="str">
            <v>HERNANDEZ</v>
          </cell>
          <cell r="L4363" t="str">
            <v>ESTRADA</v>
          </cell>
          <cell r="M4363">
            <v>3000</v>
          </cell>
          <cell r="N4363">
            <v>2.21</v>
          </cell>
          <cell r="O4363" t="str">
            <v>SEMANAL</v>
          </cell>
          <cell r="P4363">
            <v>40728</v>
          </cell>
        </row>
        <row r="4364">
          <cell r="B4364">
            <v>4516</v>
          </cell>
          <cell r="C4364"/>
          <cell r="D4364" t="str">
            <v>C</v>
          </cell>
          <cell r="E4364" t="str">
            <v>LIQUIDADO</v>
          </cell>
          <cell r="F4364"/>
          <cell r="G4364" t="str">
            <v>PERSONAL</v>
          </cell>
          <cell r="H4364" t="str">
            <v>Marcela Lopez Munoz</v>
          </cell>
          <cell r="I4364"/>
          <cell r="J4364" t="str">
            <v>MARIA ISABEL</v>
          </cell>
          <cell r="K4364" t="str">
            <v>HERNANDEZ</v>
          </cell>
          <cell r="L4364" t="str">
            <v>PAREDES</v>
          </cell>
          <cell r="M4364">
            <v>5000</v>
          </cell>
          <cell r="N4364">
            <v>2.35</v>
          </cell>
          <cell r="O4364" t="str">
            <v>SEMANAL</v>
          </cell>
          <cell r="P4364">
            <v>40728</v>
          </cell>
        </row>
        <row r="4365">
          <cell r="B4365">
            <v>4517</v>
          </cell>
          <cell r="C4365"/>
          <cell r="D4365" t="str">
            <v>C</v>
          </cell>
          <cell r="E4365" t="str">
            <v>LIQUIDADO</v>
          </cell>
          <cell r="F4365"/>
          <cell r="G4365" t="str">
            <v>PERSONAL</v>
          </cell>
          <cell r="H4365" t="str">
            <v>Angelica Tabares Lopez</v>
          </cell>
          <cell r="I4365"/>
          <cell r="J4365" t="str">
            <v>MARISOL</v>
          </cell>
          <cell r="K4365" t="str">
            <v>GUTIERREZ</v>
          </cell>
          <cell r="L4365" t="str">
            <v>ROJO</v>
          </cell>
          <cell r="M4365">
            <v>5000</v>
          </cell>
          <cell r="N4365">
            <v>2.4900000000000002</v>
          </cell>
          <cell r="O4365" t="str">
            <v>SEMANAL</v>
          </cell>
          <cell r="P4365">
            <v>40728</v>
          </cell>
        </row>
        <row r="4366">
          <cell r="B4366">
            <v>4518</v>
          </cell>
          <cell r="C4366"/>
          <cell r="D4366" t="str">
            <v>D</v>
          </cell>
          <cell r="E4366" t="str">
            <v>LIQUIDADO</v>
          </cell>
          <cell r="F4366"/>
          <cell r="G4366" t="str">
            <v>PERSONAL</v>
          </cell>
          <cell r="H4366" t="str">
            <v>Angelica Tabares Lopez</v>
          </cell>
          <cell r="I4366"/>
          <cell r="J4366" t="str">
            <v>OSCAR DANIEL</v>
          </cell>
          <cell r="K4366" t="str">
            <v>MENDOZA</v>
          </cell>
          <cell r="L4366" t="str">
            <v>PEREZ</v>
          </cell>
          <cell r="M4366">
            <v>6000</v>
          </cell>
          <cell r="N4366">
            <v>2.4500000000000002</v>
          </cell>
          <cell r="O4366" t="str">
            <v>SEMANAL</v>
          </cell>
          <cell r="P4366">
            <v>40728</v>
          </cell>
        </row>
        <row r="4367">
          <cell r="B4367">
            <v>4519</v>
          </cell>
          <cell r="C4367"/>
          <cell r="D4367" t="str">
            <v>D</v>
          </cell>
          <cell r="E4367" t="str">
            <v>COBRANZA EXTERNA</v>
          </cell>
          <cell r="F4367"/>
          <cell r="G4367" t="str">
            <v>PERSONAL</v>
          </cell>
          <cell r="H4367" t="str">
            <v>Angelica Tabares Lopez</v>
          </cell>
          <cell r="I4367"/>
          <cell r="J4367" t="str">
            <v>MARIA ISABEL</v>
          </cell>
          <cell r="K4367" t="str">
            <v>SANTOS</v>
          </cell>
          <cell r="L4367" t="str">
            <v>RODRIGUEZ</v>
          </cell>
          <cell r="M4367">
            <v>5000</v>
          </cell>
          <cell r="N4367">
            <v>2.52</v>
          </cell>
          <cell r="O4367" t="str">
            <v>SEMANAL</v>
          </cell>
          <cell r="P4367">
            <v>40728</v>
          </cell>
        </row>
        <row r="4368">
          <cell r="B4368">
            <v>4520</v>
          </cell>
          <cell r="C4368"/>
          <cell r="D4368" t="str">
            <v>D</v>
          </cell>
          <cell r="E4368" t="str">
            <v>LIQUIDADO</v>
          </cell>
          <cell r="F4368"/>
          <cell r="G4368" t="str">
            <v>PERSONAL</v>
          </cell>
          <cell r="H4368" t="str">
            <v>Angelica Tabares Lopez</v>
          </cell>
          <cell r="I4368"/>
          <cell r="J4368" t="str">
            <v>MARIO</v>
          </cell>
          <cell r="K4368" t="str">
            <v>HERNANDEZ</v>
          </cell>
          <cell r="L4368" t="str">
            <v>LOPEZ</v>
          </cell>
          <cell r="M4368">
            <v>5000</v>
          </cell>
          <cell r="N4368">
            <v>2.4500000000000002</v>
          </cell>
          <cell r="O4368" t="str">
            <v>SEMANAL</v>
          </cell>
          <cell r="P4368">
            <v>40728</v>
          </cell>
        </row>
        <row r="4369">
          <cell r="B4369">
            <v>4521</v>
          </cell>
          <cell r="C4369"/>
          <cell r="D4369" t="str">
            <v>D</v>
          </cell>
          <cell r="E4369" t="str">
            <v>LIQUIDADO</v>
          </cell>
          <cell r="F4369"/>
          <cell r="G4369" t="str">
            <v>PERSONAL</v>
          </cell>
          <cell r="H4369" t="str">
            <v>Angelica Tabares Lopez</v>
          </cell>
          <cell r="I4369"/>
          <cell r="J4369" t="str">
            <v>GABRIEL</v>
          </cell>
          <cell r="K4369" t="str">
            <v>ESPINOSA</v>
          </cell>
          <cell r="L4369" t="str">
            <v>ESPINOSA</v>
          </cell>
          <cell r="M4369">
            <v>5000</v>
          </cell>
          <cell r="N4369">
            <v>2.4900000000000002</v>
          </cell>
          <cell r="O4369" t="str">
            <v>SEMANAL</v>
          </cell>
          <cell r="P4369">
            <v>40728</v>
          </cell>
        </row>
        <row r="4370">
          <cell r="B4370">
            <v>4522</v>
          </cell>
          <cell r="C4370"/>
          <cell r="D4370" t="str">
            <v>C</v>
          </cell>
          <cell r="E4370" t="str">
            <v>LIQUIDADO</v>
          </cell>
          <cell r="F4370"/>
          <cell r="G4370" t="str">
            <v>PERSONAL</v>
          </cell>
          <cell r="H4370" t="str">
            <v>Angelica Tabares Lopez</v>
          </cell>
          <cell r="I4370"/>
          <cell r="J4370" t="str">
            <v>YOLANDA</v>
          </cell>
          <cell r="K4370" t="str">
            <v>MATA</v>
          </cell>
          <cell r="L4370" t="str">
            <v>VILLEGAS</v>
          </cell>
          <cell r="M4370">
            <v>8000</v>
          </cell>
          <cell r="N4370">
            <v>2.17</v>
          </cell>
          <cell r="O4370" t="str">
            <v>SEMANAL</v>
          </cell>
          <cell r="P4370">
            <v>40728</v>
          </cell>
        </row>
        <row r="4371">
          <cell r="B4371">
            <v>4523</v>
          </cell>
          <cell r="C4371"/>
          <cell r="D4371" t="str">
            <v>B</v>
          </cell>
          <cell r="E4371" t="str">
            <v>LIQUIDADO</v>
          </cell>
          <cell r="F4371"/>
          <cell r="G4371" t="str">
            <v>PERSONAL</v>
          </cell>
          <cell r="H4371" t="str">
            <v>Angelica Tabares Lopez</v>
          </cell>
          <cell r="I4371"/>
          <cell r="J4371" t="str">
            <v>GRACIANA</v>
          </cell>
          <cell r="K4371" t="str">
            <v>MAYA</v>
          </cell>
          <cell r="L4371" t="str">
            <v>QUINTANA</v>
          </cell>
          <cell r="M4371">
            <v>7000</v>
          </cell>
          <cell r="N4371">
            <v>2.4</v>
          </cell>
          <cell r="O4371" t="str">
            <v>SEMANAL</v>
          </cell>
          <cell r="P4371">
            <v>40728</v>
          </cell>
        </row>
        <row r="4372">
          <cell r="B4372">
            <v>4524</v>
          </cell>
          <cell r="C4372"/>
          <cell r="D4372" t="str">
            <v>B</v>
          </cell>
          <cell r="E4372" t="str">
            <v>LIQUIDADO</v>
          </cell>
          <cell r="F4372"/>
          <cell r="G4372" t="str">
            <v>PERSONAL</v>
          </cell>
          <cell r="H4372" t="str">
            <v>Marcela Lopez Munoz</v>
          </cell>
          <cell r="I4372"/>
          <cell r="J4372" t="str">
            <v>VERONICA</v>
          </cell>
          <cell r="K4372" t="str">
            <v>LOPEZ</v>
          </cell>
          <cell r="L4372" t="str">
            <v>MORALES</v>
          </cell>
          <cell r="M4372">
            <v>7000</v>
          </cell>
          <cell r="N4372">
            <v>2.41</v>
          </cell>
          <cell r="O4372" t="str">
            <v>SEMANAL</v>
          </cell>
          <cell r="P4372">
            <v>40729</v>
          </cell>
        </row>
        <row r="4373">
          <cell r="B4373">
            <v>4525</v>
          </cell>
          <cell r="C4373"/>
          <cell r="D4373" t="str">
            <v>C</v>
          </cell>
          <cell r="E4373" t="str">
            <v>LIQUIDADO</v>
          </cell>
          <cell r="F4373"/>
          <cell r="G4373" t="str">
            <v>PERSONAL</v>
          </cell>
          <cell r="H4373" t="str">
            <v>Marcela Lopez Munoz</v>
          </cell>
          <cell r="I4373"/>
          <cell r="J4373" t="str">
            <v>ALMA ROCIO</v>
          </cell>
          <cell r="K4373" t="str">
            <v>ONTIVEROS</v>
          </cell>
          <cell r="L4373" t="str">
            <v>PEREZ</v>
          </cell>
          <cell r="M4373">
            <v>15000</v>
          </cell>
          <cell r="N4373">
            <v>2.08</v>
          </cell>
          <cell r="O4373" t="str">
            <v>SEMANAL</v>
          </cell>
          <cell r="P4373">
            <v>40729</v>
          </cell>
        </row>
        <row r="4374">
          <cell r="B4374">
            <v>4526</v>
          </cell>
          <cell r="C4374"/>
          <cell r="D4374" t="str">
            <v>C</v>
          </cell>
          <cell r="E4374" t="str">
            <v>LIQUIDADO</v>
          </cell>
          <cell r="F4374"/>
          <cell r="G4374" t="str">
            <v>PERSONAL</v>
          </cell>
          <cell r="H4374" t="str">
            <v>Josefina Ochoa</v>
          </cell>
          <cell r="I4374"/>
          <cell r="J4374" t="str">
            <v>FRANCISCO</v>
          </cell>
          <cell r="K4374" t="str">
            <v>VILLALOBOS</v>
          </cell>
          <cell r="L4374" t="str">
            <v>HERNANDEZ</v>
          </cell>
          <cell r="M4374">
            <v>4000</v>
          </cell>
          <cell r="N4374">
            <v>2.61</v>
          </cell>
          <cell r="O4374" t="str">
            <v>SEMANAL</v>
          </cell>
          <cell r="P4374">
            <v>40729</v>
          </cell>
        </row>
        <row r="4375">
          <cell r="B4375">
            <v>4528</v>
          </cell>
          <cell r="C4375"/>
          <cell r="D4375" t="str">
            <v>B</v>
          </cell>
          <cell r="E4375" t="str">
            <v>LIQUIDADO</v>
          </cell>
          <cell r="F4375"/>
          <cell r="G4375" t="str">
            <v>PERSONAL</v>
          </cell>
          <cell r="H4375" t="str">
            <v>Marcela Lopez Munoz</v>
          </cell>
          <cell r="I4375"/>
          <cell r="J4375" t="str">
            <v>GUADALUPE</v>
          </cell>
          <cell r="K4375" t="str">
            <v>DUQUE</v>
          </cell>
          <cell r="L4375" t="str">
            <v>VELASQUEZ</v>
          </cell>
          <cell r="M4375">
            <v>7000</v>
          </cell>
          <cell r="N4375">
            <v>2.5</v>
          </cell>
          <cell r="O4375" t="str">
            <v>SEMANAL</v>
          </cell>
          <cell r="P4375">
            <v>40729</v>
          </cell>
        </row>
        <row r="4376">
          <cell r="B4376">
            <v>4529</v>
          </cell>
          <cell r="C4376"/>
          <cell r="D4376" t="str">
            <v>A</v>
          </cell>
          <cell r="E4376" t="str">
            <v>LIQUIDADO</v>
          </cell>
          <cell r="F4376"/>
          <cell r="G4376" t="str">
            <v>SOLIDARIO</v>
          </cell>
          <cell r="H4376" t="str">
            <v>Angelica Tabares Lopez</v>
          </cell>
          <cell r="I4376"/>
          <cell r="J4376" t="str">
            <v>UNION</v>
          </cell>
          <cell r="K4376"/>
          <cell r="L4376"/>
          <cell r="M4376">
            <v>8000</v>
          </cell>
          <cell r="N4376">
            <v>5.0250000000000004</v>
          </cell>
          <cell r="O4376" t="str">
            <v>CATORCENAL</v>
          </cell>
          <cell r="P4376">
            <v>40729</v>
          </cell>
        </row>
        <row r="4377">
          <cell r="B4377">
            <v>4530</v>
          </cell>
          <cell r="C4377"/>
          <cell r="D4377" t="str">
            <v>B</v>
          </cell>
          <cell r="E4377" t="str">
            <v>LIQUIDADO</v>
          </cell>
          <cell r="F4377"/>
          <cell r="G4377" t="str">
            <v>PERSONAL</v>
          </cell>
          <cell r="H4377" t="str">
            <v>Angelica Tabares Lopez</v>
          </cell>
          <cell r="I4377"/>
          <cell r="J4377" t="str">
            <v>JOSE</v>
          </cell>
          <cell r="K4377" t="str">
            <v>CASTILLO</v>
          </cell>
          <cell r="L4377" t="str">
            <v>LUNA</v>
          </cell>
          <cell r="M4377">
            <v>8000</v>
          </cell>
          <cell r="N4377">
            <v>4.66</v>
          </cell>
          <cell r="O4377" t="str">
            <v>CATORCENAL</v>
          </cell>
          <cell r="P4377">
            <v>40729</v>
          </cell>
        </row>
        <row r="4378">
          <cell r="B4378">
            <v>4532</v>
          </cell>
          <cell r="C4378"/>
          <cell r="D4378" t="str">
            <v>B</v>
          </cell>
          <cell r="E4378" t="str">
            <v>LIQUIDADO</v>
          </cell>
          <cell r="F4378"/>
          <cell r="G4378" t="str">
            <v>PERSONAL</v>
          </cell>
          <cell r="H4378" t="str">
            <v>Marcela Lopez Munoz</v>
          </cell>
          <cell r="I4378"/>
          <cell r="J4378" t="str">
            <v>ALVA</v>
          </cell>
          <cell r="K4378" t="str">
            <v>SERRANO</v>
          </cell>
          <cell r="L4378" t="str">
            <v>MACHORRO</v>
          </cell>
          <cell r="M4378">
            <v>4000</v>
          </cell>
          <cell r="N4378">
            <v>2.61</v>
          </cell>
          <cell r="O4378" t="str">
            <v>SEMANAL</v>
          </cell>
          <cell r="P4378">
            <v>40730</v>
          </cell>
        </row>
        <row r="4379">
          <cell r="B4379">
            <v>4533</v>
          </cell>
          <cell r="C4379"/>
          <cell r="D4379" t="str">
            <v>D</v>
          </cell>
          <cell r="E4379" t="str">
            <v>LIQUIDADO</v>
          </cell>
          <cell r="F4379"/>
          <cell r="G4379" t="str">
            <v>PERSONAL</v>
          </cell>
          <cell r="H4379" t="str">
            <v>Marcela Lopez Munoz</v>
          </cell>
          <cell r="I4379"/>
          <cell r="J4379" t="str">
            <v>VICTORIA</v>
          </cell>
          <cell r="K4379" t="str">
            <v>SALGADO</v>
          </cell>
          <cell r="L4379" t="str">
            <v>MARTINEZ</v>
          </cell>
          <cell r="M4379">
            <v>8000</v>
          </cell>
          <cell r="N4379">
            <v>2.21</v>
          </cell>
          <cell r="O4379" t="str">
            <v>SEMANAL</v>
          </cell>
          <cell r="P4379">
            <v>40730</v>
          </cell>
        </row>
        <row r="4380">
          <cell r="B4380">
            <v>4534</v>
          </cell>
          <cell r="C4380"/>
          <cell r="D4380" t="str">
            <v>C</v>
          </cell>
          <cell r="E4380" t="str">
            <v>LIQUIDADO</v>
          </cell>
          <cell r="F4380"/>
          <cell r="G4380" t="str">
            <v>PERSONAL</v>
          </cell>
          <cell r="H4380" t="str">
            <v>Josefina Ochoa</v>
          </cell>
          <cell r="I4380"/>
          <cell r="J4380" t="str">
            <v>ANA ROSA</v>
          </cell>
          <cell r="K4380" t="str">
            <v>GARCIA</v>
          </cell>
          <cell r="L4380" t="str">
            <v>OCHOA</v>
          </cell>
          <cell r="M4380">
            <v>5000</v>
          </cell>
          <cell r="N4380">
            <v>2.57</v>
          </cell>
          <cell r="O4380" t="str">
            <v>SEMANAL</v>
          </cell>
          <cell r="P4380">
            <v>40730</v>
          </cell>
        </row>
        <row r="4381">
          <cell r="B4381">
            <v>4535</v>
          </cell>
          <cell r="C4381"/>
          <cell r="D4381" t="str">
            <v>A</v>
          </cell>
          <cell r="E4381" t="str">
            <v>LIQUIDADO</v>
          </cell>
          <cell r="F4381"/>
          <cell r="G4381" t="str">
            <v>PERSONAL</v>
          </cell>
          <cell r="H4381" t="str">
            <v>Josefina Ochoa</v>
          </cell>
          <cell r="I4381"/>
          <cell r="J4381" t="str">
            <v>AYDE ARELI</v>
          </cell>
          <cell r="K4381" t="str">
            <v>HERNANDEZ</v>
          </cell>
          <cell r="L4381" t="str">
            <v>VALDEZ</v>
          </cell>
          <cell r="M4381">
            <v>16000</v>
          </cell>
          <cell r="N4381">
            <v>3</v>
          </cell>
          <cell r="O4381" t="str">
            <v>SEMANAL</v>
          </cell>
          <cell r="P4381">
            <v>40730</v>
          </cell>
        </row>
        <row r="4382">
          <cell r="B4382">
            <v>4536</v>
          </cell>
          <cell r="C4382"/>
          <cell r="D4382" t="str">
            <v>A</v>
          </cell>
          <cell r="E4382" t="str">
            <v>LIQUIDADO</v>
          </cell>
          <cell r="F4382"/>
          <cell r="G4382" t="str">
            <v>SOLIDARIO</v>
          </cell>
          <cell r="H4382" t="str">
            <v>Angelica Tabares Lopez</v>
          </cell>
          <cell r="I4382"/>
          <cell r="J4382" t="str">
            <v>AUDACES</v>
          </cell>
          <cell r="K4382"/>
          <cell r="L4382"/>
          <cell r="M4382">
            <v>9500</v>
          </cell>
          <cell r="N4382">
            <v>4.9800000000000004</v>
          </cell>
          <cell r="O4382" t="str">
            <v>CATORCENAL</v>
          </cell>
          <cell r="P4382">
            <v>40730</v>
          </cell>
        </row>
        <row r="4383">
          <cell r="B4383">
            <v>4537</v>
          </cell>
          <cell r="C4383"/>
          <cell r="D4383" t="str">
            <v>D</v>
          </cell>
          <cell r="E4383" t="str">
            <v>LIQUIDADO</v>
          </cell>
          <cell r="F4383"/>
          <cell r="G4383" t="str">
            <v>PERSONAL</v>
          </cell>
          <cell r="H4383" t="str">
            <v>Angelica Tabares Lopez</v>
          </cell>
          <cell r="I4383"/>
          <cell r="J4383" t="str">
            <v>JUSTINA</v>
          </cell>
          <cell r="K4383" t="str">
            <v>VILLEDA</v>
          </cell>
          <cell r="L4383" t="str">
            <v>MENDOZA</v>
          </cell>
          <cell r="M4383">
            <v>7000</v>
          </cell>
          <cell r="N4383">
            <v>2.19</v>
          </cell>
          <cell r="O4383" t="str">
            <v>SEMANAL</v>
          </cell>
          <cell r="P4383">
            <v>40730</v>
          </cell>
        </row>
        <row r="4384">
          <cell r="B4384">
            <v>4538</v>
          </cell>
          <cell r="C4384"/>
          <cell r="D4384" t="str">
            <v>B</v>
          </cell>
          <cell r="E4384" t="str">
            <v>LIQUIDADO</v>
          </cell>
          <cell r="F4384"/>
          <cell r="G4384" t="str">
            <v>PERSONAL</v>
          </cell>
          <cell r="H4384" t="str">
            <v>Josefina Ochoa</v>
          </cell>
          <cell r="I4384"/>
          <cell r="J4384" t="str">
            <v>ANGELICA MARIA</v>
          </cell>
          <cell r="K4384" t="str">
            <v>CAMACHO</v>
          </cell>
          <cell r="L4384" t="str">
            <v>DIAZ</v>
          </cell>
          <cell r="M4384">
            <v>6000</v>
          </cell>
          <cell r="N4384">
            <v>2.5</v>
          </cell>
          <cell r="O4384" t="str">
            <v>SEMANAL</v>
          </cell>
          <cell r="P4384">
            <v>40731</v>
          </cell>
        </row>
        <row r="4385">
          <cell r="B4385">
            <v>4539</v>
          </cell>
          <cell r="C4385"/>
          <cell r="D4385" t="str">
            <v>A</v>
          </cell>
          <cell r="E4385" t="str">
            <v>LIQUIDADO</v>
          </cell>
          <cell r="F4385"/>
          <cell r="G4385" t="str">
            <v>PERSONAL</v>
          </cell>
          <cell r="H4385" t="str">
            <v>Josefina Ochoa</v>
          </cell>
          <cell r="I4385"/>
          <cell r="J4385" t="str">
            <v>ESTELA</v>
          </cell>
          <cell r="K4385" t="str">
            <v>ROJAS</v>
          </cell>
          <cell r="L4385" t="str">
            <v>HERNANDEZ</v>
          </cell>
          <cell r="M4385">
            <v>18000</v>
          </cell>
          <cell r="N4385">
            <v>2.08</v>
          </cell>
          <cell r="O4385" t="str">
            <v>SEMANAL</v>
          </cell>
          <cell r="P4385">
            <v>40731</v>
          </cell>
        </row>
        <row r="4386">
          <cell r="B4386">
            <v>4540</v>
          </cell>
          <cell r="C4386"/>
          <cell r="D4386" t="str">
            <v>C</v>
          </cell>
          <cell r="E4386" t="str">
            <v>LIQUIDADO</v>
          </cell>
          <cell r="F4386"/>
          <cell r="G4386" t="str">
            <v>PERSONAL</v>
          </cell>
          <cell r="H4386" t="str">
            <v>Josefina Ochoa</v>
          </cell>
          <cell r="I4386"/>
          <cell r="J4386" t="str">
            <v>JOEL</v>
          </cell>
          <cell r="K4386" t="str">
            <v>DE REZA</v>
          </cell>
          <cell r="L4386" t="str">
            <v>PEREZ</v>
          </cell>
          <cell r="M4386">
            <v>12000</v>
          </cell>
          <cell r="N4386">
            <v>1.89</v>
          </cell>
          <cell r="O4386" t="str">
            <v>SEMANAL</v>
          </cell>
          <cell r="P4386">
            <v>40731</v>
          </cell>
        </row>
        <row r="4387">
          <cell r="B4387">
            <v>4541</v>
          </cell>
          <cell r="C4387"/>
          <cell r="D4387" t="str">
            <v>D</v>
          </cell>
          <cell r="E4387" t="str">
            <v>LIQUIDADO</v>
          </cell>
          <cell r="F4387"/>
          <cell r="G4387" t="str">
            <v>PERSONAL</v>
          </cell>
          <cell r="H4387" t="str">
            <v>Marcela Lopez Munoz</v>
          </cell>
          <cell r="I4387"/>
          <cell r="J4387" t="str">
            <v>YNES</v>
          </cell>
          <cell r="K4387" t="str">
            <v>UYOA</v>
          </cell>
          <cell r="L4387" t="str">
            <v>MAGARINO</v>
          </cell>
          <cell r="M4387">
            <v>5000</v>
          </cell>
          <cell r="N4387">
            <v>2.5</v>
          </cell>
          <cell r="O4387" t="str">
            <v>SEMANAL</v>
          </cell>
          <cell r="P4387">
            <v>40731</v>
          </cell>
        </row>
        <row r="4388">
          <cell r="B4388">
            <v>4542</v>
          </cell>
          <cell r="C4388"/>
          <cell r="D4388" t="str">
            <v>A</v>
          </cell>
          <cell r="E4388" t="str">
            <v>LIQUIDADO</v>
          </cell>
          <cell r="F4388"/>
          <cell r="G4388" t="str">
            <v>PERSONAL</v>
          </cell>
          <cell r="H4388" t="str">
            <v>Josefina Ochoa</v>
          </cell>
          <cell r="I4388"/>
          <cell r="J4388" t="str">
            <v>HORTENCIA</v>
          </cell>
          <cell r="K4388" t="str">
            <v>SERRANO</v>
          </cell>
          <cell r="L4388" t="str">
            <v>AGUIRRE</v>
          </cell>
          <cell r="M4388">
            <v>4000</v>
          </cell>
          <cell r="N4388">
            <v>2.6</v>
          </cell>
          <cell r="O4388" t="str">
            <v>SEMANAL</v>
          </cell>
          <cell r="P4388">
            <v>40731</v>
          </cell>
        </row>
        <row r="4389">
          <cell r="B4389">
            <v>4543</v>
          </cell>
          <cell r="C4389"/>
          <cell r="D4389" t="str">
            <v>D</v>
          </cell>
          <cell r="E4389" t="str">
            <v>LIQUIDADO</v>
          </cell>
          <cell r="F4389"/>
          <cell r="G4389" t="str">
            <v>PERSONAL</v>
          </cell>
          <cell r="H4389" t="str">
            <v>Angelica Tabares Lopez</v>
          </cell>
          <cell r="I4389"/>
          <cell r="J4389" t="str">
            <v>MARTHA</v>
          </cell>
          <cell r="K4389" t="str">
            <v>REYES</v>
          </cell>
          <cell r="L4389" t="str">
            <v>HERNANDEZ</v>
          </cell>
          <cell r="M4389">
            <v>7000</v>
          </cell>
          <cell r="N4389">
            <v>2.4</v>
          </cell>
          <cell r="O4389" t="str">
            <v>SEMANAL</v>
          </cell>
          <cell r="P4389">
            <v>40732</v>
          </cell>
        </row>
        <row r="4390">
          <cell r="B4390">
            <v>4544</v>
          </cell>
          <cell r="C4390"/>
          <cell r="D4390" t="str">
            <v>B</v>
          </cell>
          <cell r="E4390" t="str">
            <v>LIQUIDADO</v>
          </cell>
          <cell r="F4390"/>
          <cell r="G4390" t="str">
            <v>PERSONAL</v>
          </cell>
          <cell r="H4390" t="str">
            <v>Angelica Tabares Lopez</v>
          </cell>
          <cell r="I4390"/>
          <cell r="J4390" t="str">
            <v>JOSEFINA</v>
          </cell>
          <cell r="K4390" t="str">
            <v>HERNANDEZ</v>
          </cell>
          <cell r="L4390" t="str">
            <v>RAMOS</v>
          </cell>
          <cell r="M4390">
            <v>3000</v>
          </cell>
          <cell r="N4390">
            <v>2.72</v>
          </cell>
          <cell r="O4390" t="str">
            <v>SEMANAL</v>
          </cell>
          <cell r="P4390">
            <v>40732</v>
          </cell>
        </row>
        <row r="4391">
          <cell r="B4391">
            <v>4545</v>
          </cell>
          <cell r="C4391"/>
          <cell r="D4391" t="str">
            <v>B</v>
          </cell>
          <cell r="E4391" t="str">
            <v>LIQUIDADO</v>
          </cell>
          <cell r="F4391"/>
          <cell r="G4391" t="str">
            <v>PERSONAL</v>
          </cell>
          <cell r="H4391" t="str">
            <v>Angelica Tabares Lopez</v>
          </cell>
          <cell r="I4391"/>
          <cell r="J4391" t="str">
            <v>VICTOR</v>
          </cell>
          <cell r="K4391" t="str">
            <v>SALAS</v>
          </cell>
          <cell r="L4391" t="str">
            <v>GONZALEZ</v>
          </cell>
          <cell r="M4391">
            <v>16000</v>
          </cell>
          <cell r="N4391">
            <v>2.2200000000000002</v>
          </cell>
          <cell r="O4391" t="str">
            <v>SEMANAL</v>
          </cell>
          <cell r="P4391">
            <v>40732</v>
          </cell>
        </row>
        <row r="4392">
          <cell r="B4392">
            <v>4546</v>
          </cell>
          <cell r="C4392"/>
          <cell r="D4392" t="str">
            <v>D</v>
          </cell>
          <cell r="E4392" t="str">
            <v>COBRANZA EXTERNA</v>
          </cell>
          <cell r="F4392"/>
          <cell r="G4392" t="str">
            <v>PERSONAL</v>
          </cell>
          <cell r="H4392" t="str">
            <v>Angelica Tabares Lopez</v>
          </cell>
          <cell r="I4392"/>
          <cell r="J4392" t="str">
            <v>ELIA</v>
          </cell>
          <cell r="K4392" t="str">
            <v>PUERTOS</v>
          </cell>
          <cell r="L4392" t="str">
            <v>GUTIERREZ</v>
          </cell>
          <cell r="M4392">
            <v>5000</v>
          </cell>
          <cell r="N4392">
            <v>2.61</v>
          </cell>
          <cell r="O4392" t="str">
            <v>SEMANAL</v>
          </cell>
          <cell r="P4392">
            <v>40732</v>
          </cell>
        </row>
        <row r="4393">
          <cell r="B4393">
            <v>4547</v>
          </cell>
          <cell r="C4393"/>
          <cell r="D4393" t="str">
            <v>D</v>
          </cell>
          <cell r="E4393" t="str">
            <v>COBRANZA EXTERNA</v>
          </cell>
          <cell r="F4393"/>
          <cell r="G4393" t="str">
            <v>PERSONAL</v>
          </cell>
          <cell r="H4393" t="str">
            <v>Marcela Lopez Munoz</v>
          </cell>
          <cell r="I4393"/>
          <cell r="J4393" t="str">
            <v>ALICIA TRINIDAD</v>
          </cell>
          <cell r="K4393" t="str">
            <v>ESCARELA</v>
          </cell>
          <cell r="L4393" t="str">
            <v>RIOVALLE</v>
          </cell>
          <cell r="M4393">
            <v>20000</v>
          </cell>
          <cell r="N4393">
            <v>2</v>
          </cell>
          <cell r="O4393" t="str">
            <v>SEMANAL</v>
          </cell>
          <cell r="P4393">
            <v>40732</v>
          </cell>
        </row>
        <row r="4394">
          <cell r="B4394">
            <v>4548</v>
          </cell>
          <cell r="C4394"/>
          <cell r="D4394" t="str">
            <v>B</v>
          </cell>
          <cell r="E4394" t="str">
            <v>LIQUIDADO</v>
          </cell>
          <cell r="F4394"/>
          <cell r="G4394" t="str">
            <v>PERSONAL</v>
          </cell>
          <cell r="H4394" t="str">
            <v>Marcela Lopez Munoz</v>
          </cell>
          <cell r="I4394"/>
          <cell r="J4394" t="str">
            <v>JUAN MANUEL</v>
          </cell>
          <cell r="K4394" t="str">
            <v>ROSAS</v>
          </cell>
          <cell r="L4394" t="str">
            <v>JIMENEZ</v>
          </cell>
          <cell r="M4394">
            <v>6000</v>
          </cell>
          <cell r="N4394">
            <v>2.5</v>
          </cell>
          <cell r="O4394" t="str">
            <v>SEMANAL</v>
          </cell>
          <cell r="P4394">
            <v>40732</v>
          </cell>
        </row>
        <row r="4395">
          <cell r="B4395">
            <v>4549</v>
          </cell>
          <cell r="C4395"/>
          <cell r="D4395" t="str">
            <v>D</v>
          </cell>
          <cell r="E4395" t="str">
            <v>LIQUIDADO</v>
          </cell>
          <cell r="F4395"/>
          <cell r="G4395" t="str">
            <v>PERSONAL</v>
          </cell>
          <cell r="H4395" t="str">
            <v>Josefina Ochoa</v>
          </cell>
          <cell r="I4395"/>
          <cell r="J4395" t="str">
            <v>YOLANDA</v>
          </cell>
          <cell r="K4395" t="str">
            <v>NUNEZ</v>
          </cell>
          <cell r="L4395" t="str">
            <v>CARMONA</v>
          </cell>
          <cell r="M4395">
            <v>4000</v>
          </cell>
          <cell r="N4395">
            <v>2.61</v>
          </cell>
          <cell r="O4395" t="str">
            <v>SEMANAL</v>
          </cell>
          <cell r="P4395">
            <v>40732</v>
          </cell>
        </row>
        <row r="4396">
          <cell r="B4396">
            <v>4550</v>
          </cell>
          <cell r="C4396"/>
          <cell r="D4396" t="str">
            <v>C</v>
          </cell>
          <cell r="E4396" t="str">
            <v>LIQUIDADO</v>
          </cell>
          <cell r="F4396"/>
          <cell r="G4396" t="str">
            <v>SOLIDARIO</v>
          </cell>
          <cell r="H4396" t="str">
            <v>Josefina Ochoa</v>
          </cell>
          <cell r="I4396"/>
          <cell r="J4396" t="str">
            <v>GRANJAS CREA</v>
          </cell>
          <cell r="K4396"/>
          <cell r="L4396"/>
          <cell r="M4396">
            <v>8000</v>
          </cell>
          <cell r="N4396">
            <v>5.03</v>
          </cell>
          <cell r="O4396" t="str">
            <v>CATORCENAL</v>
          </cell>
          <cell r="P4396">
            <v>40732</v>
          </cell>
        </row>
        <row r="4397">
          <cell r="B4397">
            <v>4551</v>
          </cell>
          <cell r="C4397"/>
          <cell r="D4397" t="str">
            <v>A</v>
          </cell>
          <cell r="E4397" t="str">
            <v>LIQUIDADO</v>
          </cell>
          <cell r="F4397"/>
          <cell r="G4397" t="str">
            <v>PERSONAL</v>
          </cell>
          <cell r="H4397" t="str">
            <v>Josefina Ochoa</v>
          </cell>
          <cell r="I4397"/>
          <cell r="J4397" t="str">
            <v>MANUELA</v>
          </cell>
          <cell r="K4397" t="str">
            <v>LOZANO</v>
          </cell>
          <cell r="L4397" t="str">
            <v>JUAREZ</v>
          </cell>
          <cell r="M4397">
            <v>5000</v>
          </cell>
          <cell r="N4397">
            <v>2.48</v>
          </cell>
          <cell r="O4397" t="str">
            <v>SEMANAL</v>
          </cell>
          <cell r="P4397">
            <v>40732</v>
          </cell>
        </row>
        <row r="4398">
          <cell r="B4398">
            <v>4552</v>
          </cell>
          <cell r="C4398"/>
          <cell r="D4398" t="str">
            <v>A</v>
          </cell>
          <cell r="E4398" t="str">
            <v>LIQUIDADO</v>
          </cell>
          <cell r="F4398"/>
          <cell r="G4398" t="str">
            <v>SOLIDARIO</v>
          </cell>
          <cell r="H4398" t="str">
            <v>Josefina Ochoa</v>
          </cell>
          <cell r="I4398"/>
          <cell r="J4398" t="str">
            <v>CREADORAS EXITO</v>
          </cell>
          <cell r="K4398"/>
          <cell r="L4398"/>
          <cell r="M4398">
            <v>7000</v>
          </cell>
          <cell r="N4398">
            <v>5.08</v>
          </cell>
          <cell r="O4398" t="str">
            <v>CATORCENAL</v>
          </cell>
          <cell r="P4398">
            <v>40732</v>
          </cell>
        </row>
        <row r="4399">
          <cell r="B4399">
            <v>4553</v>
          </cell>
          <cell r="C4399"/>
          <cell r="D4399" t="str">
            <v>D</v>
          </cell>
          <cell r="E4399" t="str">
            <v>LIQUIDADO</v>
          </cell>
          <cell r="F4399"/>
          <cell r="G4399" t="str">
            <v>PERSONAL</v>
          </cell>
          <cell r="H4399" t="str">
            <v>Josefina Ochoa</v>
          </cell>
          <cell r="I4399"/>
          <cell r="J4399" t="str">
            <v>MARIA DEL PILAR</v>
          </cell>
          <cell r="K4399" t="str">
            <v>ROSAS</v>
          </cell>
          <cell r="L4399" t="str">
            <v>MORA</v>
          </cell>
          <cell r="M4399">
            <v>3000</v>
          </cell>
          <cell r="N4399">
            <v>2.73</v>
          </cell>
          <cell r="O4399" t="str">
            <v>SEMANAL</v>
          </cell>
          <cell r="P4399">
            <v>40732</v>
          </cell>
        </row>
        <row r="4400">
          <cell r="B4400">
            <v>4554</v>
          </cell>
          <cell r="C4400"/>
          <cell r="D4400" t="str">
            <v>B</v>
          </cell>
          <cell r="E4400" t="str">
            <v>LIQUIDADO</v>
          </cell>
          <cell r="F4400"/>
          <cell r="G4400" t="str">
            <v>PERSONAL</v>
          </cell>
          <cell r="H4400" t="str">
            <v>Josefina Ochoa</v>
          </cell>
          <cell r="I4400"/>
          <cell r="J4400" t="str">
            <v>NANCY ROSARIO</v>
          </cell>
          <cell r="K4400" t="str">
            <v>MEDINA</v>
          </cell>
          <cell r="L4400" t="str">
            <v>MIRELES</v>
          </cell>
          <cell r="M4400">
            <v>6000</v>
          </cell>
          <cell r="N4400">
            <v>2.4900000000000002</v>
          </cell>
          <cell r="O4400" t="str">
            <v>SEMANAL</v>
          </cell>
          <cell r="P4400">
            <v>40732</v>
          </cell>
        </row>
        <row r="4401">
          <cell r="B4401">
            <v>4556</v>
          </cell>
          <cell r="C4401"/>
          <cell r="D4401" t="str">
            <v>D</v>
          </cell>
          <cell r="E4401" t="str">
            <v>ACTIVO</v>
          </cell>
          <cell r="F4401"/>
          <cell r="G4401" t="str">
            <v>PERSONAL</v>
          </cell>
          <cell r="H4401" t="str">
            <v>Josefina Ochoa</v>
          </cell>
          <cell r="I4401"/>
          <cell r="J4401" t="str">
            <v>JOSE ANTONIO</v>
          </cell>
          <cell r="K4401" t="str">
            <v>NAVARRO</v>
          </cell>
          <cell r="L4401" t="str">
            <v>TAPIA</v>
          </cell>
          <cell r="M4401">
            <v>27543</v>
          </cell>
          <cell r="N4401">
            <v>0.379</v>
          </cell>
          <cell r="O4401" t="str">
            <v>SEMANAL</v>
          </cell>
          <cell r="P4401">
            <v>40732</v>
          </cell>
        </row>
        <row r="4402">
          <cell r="B4402">
            <v>4557</v>
          </cell>
          <cell r="C4402"/>
          <cell r="D4402" t="str">
            <v>D</v>
          </cell>
          <cell r="E4402" t="str">
            <v>COBRANZA EXTERNA</v>
          </cell>
          <cell r="F4402"/>
          <cell r="G4402" t="str">
            <v>PERSONAL</v>
          </cell>
          <cell r="H4402" t="str">
            <v>Monica Flores Mendoza (colima)</v>
          </cell>
          <cell r="I4402"/>
          <cell r="J4402" t="str">
            <v>MARIA DE LA CRUZ</v>
          </cell>
          <cell r="K4402" t="str">
            <v>CONTRERAS</v>
          </cell>
          <cell r="L4402" t="str">
            <v>JIMENEZ</v>
          </cell>
          <cell r="M4402">
            <v>18000</v>
          </cell>
          <cell r="N4402">
            <v>2.21</v>
          </cell>
          <cell r="O4402" t="str">
            <v>SEMANAL</v>
          </cell>
          <cell r="P4402">
            <v>40735</v>
          </cell>
        </row>
        <row r="4403">
          <cell r="B4403">
            <v>4558</v>
          </cell>
          <cell r="C4403"/>
          <cell r="D4403" t="str">
            <v>D</v>
          </cell>
          <cell r="E4403" t="str">
            <v>LIQUIDADO</v>
          </cell>
          <cell r="F4403"/>
          <cell r="G4403" t="str">
            <v>PERSONAL</v>
          </cell>
          <cell r="H4403" t="str">
            <v>Monica Flores Mendoza (colima)</v>
          </cell>
          <cell r="I4403"/>
          <cell r="J4403" t="str">
            <v>LILIA MARGARITA</v>
          </cell>
          <cell r="K4403" t="str">
            <v>GOMEZ</v>
          </cell>
          <cell r="L4403" t="str">
            <v>PALESTINO</v>
          </cell>
          <cell r="M4403">
            <v>11000</v>
          </cell>
          <cell r="N4403">
            <v>2.25</v>
          </cell>
          <cell r="O4403" t="str">
            <v>SEMANAL</v>
          </cell>
          <cell r="P4403">
            <v>40732</v>
          </cell>
        </row>
        <row r="4404">
          <cell r="B4404">
            <v>4559</v>
          </cell>
          <cell r="C4404"/>
          <cell r="D4404" t="str">
            <v>B</v>
          </cell>
          <cell r="E4404" t="str">
            <v>LIQUIDADO</v>
          </cell>
          <cell r="F4404"/>
          <cell r="G4404" t="str">
            <v>PERSONAL</v>
          </cell>
          <cell r="H4404" t="str">
            <v>Victoria Garcia Mejia</v>
          </cell>
          <cell r="I4404"/>
          <cell r="J4404" t="str">
            <v>ISAIAS</v>
          </cell>
          <cell r="K4404" t="str">
            <v>ZAMORA</v>
          </cell>
          <cell r="L4404" t="str">
            <v>VALDEZ</v>
          </cell>
          <cell r="M4404">
            <v>15000</v>
          </cell>
          <cell r="N4404">
            <v>2.23</v>
          </cell>
          <cell r="O4404" t="str">
            <v>SEMANAL</v>
          </cell>
          <cell r="P4404">
            <v>40732</v>
          </cell>
        </row>
        <row r="4405">
          <cell r="B4405">
            <v>4560</v>
          </cell>
          <cell r="C4405"/>
          <cell r="D4405" t="str">
            <v>D</v>
          </cell>
          <cell r="E4405" t="str">
            <v>LIQUIDADO</v>
          </cell>
          <cell r="F4405"/>
          <cell r="G4405" t="str">
            <v>PERSONAL</v>
          </cell>
          <cell r="H4405" t="str">
            <v>Victoria Garcia Mejia</v>
          </cell>
          <cell r="I4405"/>
          <cell r="J4405" t="str">
            <v>EDUARDO</v>
          </cell>
          <cell r="K4405" t="str">
            <v>BERNABE</v>
          </cell>
          <cell r="L4405" t="str">
            <v>FIGUEROA</v>
          </cell>
          <cell r="M4405">
            <v>20000</v>
          </cell>
          <cell r="N4405">
            <v>2.1800000000000002</v>
          </cell>
          <cell r="O4405" t="str">
            <v>SEMANAL</v>
          </cell>
          <cell r="P4405">
            <v>40732</v>
          </cell>
        </row>
        <row r="4406">
          <cell r="B4406">
            <v>4561</v>
          </cell>
          <cell r="C4406"/>
          <cell r="D4406" t="str">
            <v>A</v>
          </cell>
          <cell r="E4406" t="str">
            <v>LIQUIDADO</v>
          </cell>
          <cell r="F4406"/>
          <cell r="G4406" t="str">
            <v>PERSONAL</v>
          </cell>
          <cell r="H4406" t="str">
            <v>Angelica Tabares Lopez</v>
          </cell>
          <cell r="I4406"/>
          <cell r="J4406" t="str">
            <v>BEATRIZ</v>
          </cell>
          <cell r="K4406" t="str">
            <v>ACOSTA</v>
          </cell>
          <cell r="L4406" t="str">
            <v>GONZALEZ</v>
          </cell>
          <cell r="M4406">
            <v>4000</v>
          </cell>
          <cell r="N4406">
            <v>2.6</v>
          </cell>
          <cell r="O4406" t="str">
            <v>SEMANAL</v>
          </cell>
          <cell r="P4406">
            <v>40735</v>
          </cell>
        </row>
        <row r="4407">
          <cell r="B4407">
            <v>4562</v>
          </cell>
          <cell r="C4407"/>
          <cell r="D4407" t="str">
            <v>B</v>
          </cell>
          <cell r="E4407" t="str">
            <v>LIQUIDADO</v>
          </cell>
          <cell r="F4407"/>
          <cell r="G4407" t="str">
            <v>PERSONAL</v>
          </cell>
          <cell r="H4407" t="str">
            <v>Angelica Tabares Lopez</v>
          </cell>
          <cell r="I4407"/>
          <cell r="J4407" t="str">
            <v>JOSE</v>
          </cell>
          <cell r="K4407" t="str">
            <v>PALESTINA</v>
          </cell>
          <cell r="L4407" t="str">
            <v>GONZALEZ</v>
          </cell>
          <cell r="M4407">
            <v>5000</v>
          </cell>
          <cell r="N4407">
            <v>2</v>
          </cell>
          <cell r="O4407" t="str">
            <v>SEMANAL</v>
          </cell>
          <cell r="P4407">
            <v>40735</v>
          </cell>
        </row>
        <row r="4408">
          <cell r="B4408">
            <v>4563</v>
          </cell>
          <cell r="C4408"/>
          <cell r="D4408" t="str">
            <v>C</v>
          </cell>
          <cell r="E4408" t="str">
            <v>LIQUIDADO</v>
          </cell>
          <cell r="F4408"/>
          <cell r="G4408" t="str">
            <v>PERSONAL</v>
          </cell>
          <cell r="H4408" t="str">
            <v>Marcela Lopez Munoz</v>
          </cell>
          <cell r="I4408"/>
          <cell r="J4408" t="str">
            <v>TERESITA</v>
          </cell>
          <cell r="K4408" t="str">
            <v>ALCANTARA</v>
          </cell>
          <cell r="L4408" t="str">
            <v>MORA</v>
          </cell>
          <cell r="M4408">
            <v>7000</v>
          </cell>
          <cell r="N4408">
            <v>2.25</v>
          </cell>
          <cell r="O4408" t="str">
            <v>SEMANAL</v>
          </cell>
          <cell r="P4408">
            <v>40736</v>
          </cell>
        </row>
        <row r="4409">
          <cell r="B4409">
            <v>4564</v>
          </cell>
          <cell r="C4409"/>
          <cell r="D4409" t="str">
            <v>B</v>
          </cell>
          <cell r="E4409" t="str">
            <v>LIQUIDADO</v>
          </cell>
          <cell r="F4409"/>
          <cell r="G4409" t="str">
            <v>PERSONAL</v>
          </cell>
          <cell r="H4409" t="str">
            <v>Josefina Ochoa</v>
          </cell>
          <cell r="I4409"/>
          <cell r="J4409" t="str">
            <v>OSCAR JONATHAN</v>
          </cell>
          <cell r="K4409" t="str">
            <v>MARTINEZ</v>
          </cell>
          <cell r="L4409" t="str">
            <v>TORRES</v>
          </cell>
          <cell r="M4409">
            <v>7000</v>
          </cell>
          <cell r="N4409">
            <v>2.56</v>
          </cell>
          <cell r="O4409" t="str">
            <v>SEMANAL</v>
          </cell>
          <cell r="P4409">
            <v>40736</v>
          </cell>
        </row>
        <row r="4410">
          <cell r="B4410">
            <v>4565</v>
          </cell>
          <cell r="C4410"/>
          <cell r="D4410" t="str">
            <v>D</v>
          </cell>
          <cell r="E4410" t="str">
            <v>LIQUIDADO</v>
          </cell>
          <cell r="F4410"/>
          <cell r="G4410" t="str">
            <v>PERSONAL</v>
          </cell>
          <cell r="H4410" t="str">
            <v>Josefina Ochoa</v>
          </cell>
          <cell r="I4410"/>
          <cell r="J4410" t="str">
            <v>BEATRIZ ADRIANA</v>
          </cell>
          <cell r="K4410" t="str">
            <v>MORALES</v>
          </cell>
          <cell r="L4410" t="str">
            <v>DE LA ROSA</v>
          </cell>
          <cell r="M4410">
            <v>7000</v>
          </cell>
          <cell r="N4410">
            <v>2.25</v>
          </cell>
          <cell r="O4410" t="str">
            <v>SEMANAL</v>
          </cell>
          <cell r="P4410">
            <v>40736</v>
          </cell>
        </row>
        <row r="4411">
          <cell r="B4411">
            <v>4566</v>
          </cell>
          <cell r="C4411"/>
          <cell r="D4411" t="str">
            <v>D</v>
          </cell>
          <cell r="E4411" t="str">
            <v>LIQUIDADO</v>
          </cell>
          <cell r="F4411"/>
          <cell r="G4411" t="str">
            <v>PERSONAL</v>
          </cell>
          <cell r="H4411" t="str">
            <v>Marcela Lopez Munoz</v>
          </cell>
          <cell r="I4411"/>
          <cell r="J4411" t="str">
            <v>ANTONIO</v>
          </cell>
          <cell r="K4411" t="str">
            <v>ARABIA</v>
          </cell>
          <cell r="L4411" t="str">
            <v>CRESPO</v>
          </cell>
          <cell r="M4411">
            <v>10000</v>
          </cell>
          <cell r="N4411">
            <v>2.17</v>
          </cell>
          <cell r="O4411" t="str">
            <v>SEMANAL</v>
          </cell>
          <cell r="P4411">
            <v>40736</v>
          </cell>
        </row>
        <row r="4412">
          <cell r="B4412">
            <v>4567</v>
          </cell>
          <cell r="C4412"/>
          <cell r="D4412" t="str">
            <v>D</v>
          </cell>
          <cell r="E4412" t="str">
            <v>LIQUIDADO</v>
          </cell>
          <cell r="F4412"/>
          <cell r="G4412" t="str">
            <v>PERSONAL</v>
          </cell>
          <cell r="H4412" t="str">
            <v>Marcela Lopez Munoz</v>
          </cell>
          <cell r="I4412"/>
          <cell r="J4412" t="str">
            <v>OSVALDO ALFONSO</v>
          </cell>
          <cell r="K4412" t="str">
            <v>CAMACHO</v>
          </cell>
          <cell r="L4412" t="str">
            <v>VICTORIA</v>
          </cell>
          <cell r="M4412">
            <v>9000</v>
          </cell>
          <cell r="N4412">
            <v>2.2799999999999998</v>
          </cell>
          <cell r="O4412" t="str">
            <v>SEMANAL</v>
          </cell>
          <cell r="P4412">
            <v>40736</v>
          </cell>
        </row>
        <row r="4413">
          <cell r="B4413">
            <v>4568</v>
          </cell>
          <cell r="C4413"/>
          <cell r="D4413" t="str">
            <v>D</v>
          </cell>
          <cell r="E4413" t="str">
            <v>LIQUIDADO</v>
          </cell>
          <cell r="F4413"/>
          <cell r="G4413" t="str">
            <v>PERSONAL</v>
          </cell>
          <cell r="H4413" t="str">
            <v>Marcela Lopez Munoz</v>
          </cell>
          <cell r="I4413"/>
          <cell r="J4413" t="str">
            <v>RAUL ARMANDO</v>
          </cell>
          <cell r="K4413" t="str">
            <v>RODRIGUEZ</v>
          </cell>
          <cell r="L4413" t="str">
            <v>SANTILLAN</v>
          </cell>
          <cell r="M4413">
            <v>5000</v>
          </cell>
          <cell r="N4413">
            <v>2.35</v>
          </cell>
          <cell r="O4413" t="str">
            <v>SEMANAL</v>
          </cell>
          <cell r="P4413">
            <v>40736</v>
          </cell>
        </row>
        <row r="4414">
          <cell r="B4414">
            <v>4569</v>
          </cell>
          <cell r="C4414"/>
          <cell r="D4414" t="str">
            <v>A</v>
          </cell>
          <cell r="E4414" t="str">
            <v>LIQUIDADO</v>
          </cell>
          <cell r="F4414"/>
          <cell r="G4414" t="str">
            <v>PERSONAL</v>
          </cell>
          <cell r="H4414" t="str">
            <v>Victoria Garcia Mejia</v>
          </cell>
          <cell r="I4414"/>
          <cell r="J4414" t="str">
            <v>ANA MARISOL</v>
          </cell>
          <cell r="K4414" t="str">
            <v>LARIOS</v>
          </cell>
          <cell r="L4414" t="str">
            <v>DAVILA</v>
          </cell>
          <cell r="M4414">
            <v>4000</v>
          </cell>
          <cell r="N4414">
            <v>2.61</v>
          </cell>
          <cell r="O4414" t="str">
            <v>SEMANAL</v>
          </cell>
          <cell r="P4414">
            <v>40736</v>
          </cell>
        </row>
        <row r="4415">
          <cell r="B4415">
            <v>4570</v>
          </cell>
          <cell r="C4415"/>
          <cell r="D4415" t="str">
            <v>D</v>
          </cell>
          <cell r="E4415" t="str">
            <v>LIQUIDADO</v>
          </cell>
          <cell r="F4415"/>
          <cell r="G4415" t="str">
            <v>PERSONAL</v>
          </cell>
          <cell r="H4415" t="str">
            <v>Victoria Garcia Mejia</v>
          </cell>
          <cell r="I4415"/>
          <cell r="J4415" t="str">
            <v>MARIA CANDELARIA</v>
          </cell>
          <cell r="K4415" t="str">
            <v>MONTAL</v>
          </cell>
          <cell r="L4415" t="str">
            <v>BANDA</v>
          </cell>
          <cell r="M4415">
            <v>4000</v>
          </cell>
          <cell r="N4415">
            <v>2.6</v>
          </cell>
          <cell r="O4415" t="str">
            <v>SEMANAL</v>
          </cell>
          <cell r="P4415">
            <v>40736</v>
          </cell>
        </row>
        <row r="4416">
          <cell r="B4416">
            <v>4571</v>
          </cell>
          <cell r="C4416"/>
          <cell r="D4416" t="str">
            <v>A</v>
          </cell>
          <cell r="E4416" t="str">
            <v>LIQUIDADO</v>
          </cell>
          <cell r="F4416"/>
          <cell r="G4416" t="str">
            <v>SOLIDARIO</v>
          </cell>
          <cell r="H4416" t="str">
            <v>Victoria Garcia Mejia</v>
          </cell>
          <cell r="I4416"/>
          <cell r="J4416" t="str">
            <v>PODEROSAS</v>
          </cell>
          <cell r="K4416"/>
          <cell r="L4416"/>
          <cell r="M4416">
            <v>3500</v>
          </cell>
          <cell r="N4416">
            <v>5.5</v>
          </cell>
          <cell r="O4416" t="str">
            <v>CATORCENAL</v>
          </cell>
          <cell r="P4416">
            <v>40736</v>
          </cell>
        </row>
        <row r="4417">
          <cell r="B4417">
            <v>4572</v>
          </cell>
          <cell r="C4417"/>
          <cell r="D4417" t="str">
            <v>D</v>
          </cell>
          <cell r="E4417" t="str">
            <v>LIQUIDADO</v>
          </cell>
          <cell r="F4417"/>
          <cell r="G4417" t="str">
            <v>PERSONAL</v>
          </cell>
          <cell r="H4417" t="str">
            <v>Monica Flores Mendoza (colima)</v>
          </cell>
          <cell r="I4417"/>
          <cell r="J4417" t="str">
            <v>MA CONCEPCION</v>
          </cell>
          <cell r="K4417" t="str">
            <v>BOLANOS</v>
          </cell>
          <cell r="L4417" t="str">
            <v>RUIZ</v>
          </cell>
          <cell r="M4417">
            <v>3000</v>
          </cell>
          <cell r="N4417">
            <v>2.75</v>
          </cell>
          <cell r="O4417" t="str">
            <v>SEMANAL</v>
          </cell>
          <cell r="P4417">
            <v>40736</v>
          </cell>
        </row>
        <row r="4418">
          <cell r="B4418">
            <v>4573</v>
          </cell>
          <cell r="C4418"/>
          <cell r="D4418" t="str">
            <v>D</v>
          </cell>
          <cell r="E4418" t="str">
            <v>LIQUIDADO</v>
          </cell>
          <cell r="F4418"/>
          <cell r="G4418" t="str">
            <v>SOLIDARIO</v>
          </cell>
          <cell r="H4418" t="str">
            <v>Victoria Garcia Mejia</v>
          </cell>
          <cell r="I4418"/>
          <cell r="J4418" t="str">
            <v>CONFIABLES</v>
          </cell>
          <cell r="K4418"/>
          <cell r="L4418"/>
          <cell r="M4418">
            <v>5000</v>
          </cell>
          <cell r="N4418">
            <v>5.2</v>
          </cell>
          <cell r="O4418" t="str">
            <v>CATORCENAL</v>
          </cell>
          <cell r="P4418">
            <v>40736</v>
          </cell>
        </row>
        <row r="4419">
          <cell r="B4419">
            <v>4574</v>
          </cell>
          <cell r="C4419"/>
          <cell r="D4419" t="str">
            <v>D</v>
          </cell>
          <cell r="E4419" t="str">
            <v>ACTIVO</v>
          </cell>
          <cell r="F4419"/>
          <cell r="G4419" t="str">
            <v>SOLIDARIO</v>
          </cell>
          <cell r="H4419" t="str">
            <v>Monica Flores Mendoza (colima)</v>
          </cell>
          <cell r="I4419"/>
          <cell r="J4419" t="str">
            <v>ENTUSIASTAS</v>
          </cell>
          <cell r="K4419"/>
          <cell r="L4419"/>
          <cell r="M4419">
            <v>6500</v>
          </cell>
          <cell r="N4419">
            <v>5.12</v>
          </cell>
          <cell r="O4419" t="str">
            <v>CATORCENAL</v>
          </cell>
          <cell r="P4419">
            <v>40736</v>
          </cell>
        </row>
        <row r="4420">
          <cell r="B4420">
            <v>4575</v>
          </cell>
          <cell r="C4420"/>
          <cell r="D4420" t="str">
            <v>A</v>
          </cell>
          <cell r="E4420" t="str">
            <v>LIQUIDADO</v>
          </cell>
          <cell r="F4420"/>
          <cell r="G4420" t="str">
            <v>PERSONAL</v>
          </cell>
          <cell r="H4420" t="str">
            <v>Josefina Ochoa</v>
          </cell>
          <cell r="I4420"/>
          <cell r="J4420" t="str">
            <v>MARIA ENRIQUETA</v>
          </cell>
          <cell r="K4420" t="str">
            <v>MENDEZ</v>
          </cell>
          <cell r="L4420" t="str">
            <v>TRUJILLO</v>
          </cell>
          <cell r="M4420">
            <v>11000</v>
          </cell>
          <cell r="N4420">
            <v>2.15</v>
          </cell>
          <cell r="O4420" t="str">
            <v>SEMANAL</v>
          </cell>
          <cell r="P4420">
            <v>40739</v>
          </cell>
        </row>
        <row r="4421">
          <cell r="B4421">
            <v>4576</v>
          </cell>
          <cell r="C4421"/>
          <cell r="D4421" t="str">
            <v>B</v>
          </cell>
          <cell r="E4421" t="str">
            <v>LIQUIDADO</v>
          </cell>
          <cell r="F4421"/>
          <cell r="G4421" t="str">
            <v>PERSONAL</v>
          </cell>
          <cell r="H4421" t="str">
            <v>Josefina Ochoa</v>
          </cell>
          <cell r="I4421"/>
          <cell r="J4421" t="str">
            <v>YOLANDA</v>
          </cell>
          <cell r="K4421" t="str">
            <v>RIOS</v>
          </cell>
          <cell r="L4421" t="str">
            <v>PEREZ</v>
          </cell>
          <cell r="M4421">
            <v>15000</v>
          </cell>
          <cell r="N4421">
            <v>1.81</v>
          </cell>
          <cell r="O4421" t="str">
            <v>SEMANAL</v>
          </cell>
          <cell r="P4421">
            <v>40737</v>
          </cell>
        </row>
        <row r="4422">
          <cell r="B4422">
            <v>4577</v>
          </cell>
          <cell r="C4422"/>
          <cell r="D4422" t="str">
            <v>D</v>
          </cell>
          <cell r="E4422" t="str">
            <v>LIQUIDADO</v>
          </cell>
          <cell r="F4422"/>
          <cell r="G4422" t="str">
            <v>PERSONAL</v>
          </cell>
          <cell r="H4422" t="str">
            <v>Marcela Lopez Munoz</v>
          </cell>
          <cell r="I4422"/>
          <cell r="J4422" t="str">
            <v>FERNANDO</v>
          </cell>
          <cell r="K4422" t="str">
            <v>SOTO</v>
          </cell>
          <cell r="L4422" t="str">
            <v>HURTADO</v>
          </cell>
          <cell r="M4422">
            <v>8000</v>
          </cell>
          <cell r="N4422">
            <v>2.19</v>
          </cell>
          <cell r="O4422" t="str">
            <v>SEMANAL</v>
          </cell>
          <cell r="P4422">
            <v>40737</v>
          </cell>
        </row>
        <row r="4423">
          <cell r="B4423">
            <v>4578</v>
          </cell>
          <cell r="C4423"/>
          <cell r="D4423" t="str">
            <v>D</v>
          </cell>
          <cell r="E4423" t="str">
            <v>LIQUIDADO</v>
          </cell>
          <cell r="F4423"/>
          <cell r="G4423" t="str">
            <v>PERSONAL</v>
          </cell>
          <cell r="H4423" t="str">
            <v>Josefina Ochoa</v>
          </cell>
          <cell r="I4423"/>
          <cell r="J4423" t="str">
            <v>FERNANDO DOMINGO</v>
          </cell>
          <cell r="K4423" t="str">
            <v>SANTOS</v>
          </cell>
          <cell r="L4423" t="str">
            <v>JASINTO</v>
          </cell>
          <cell r="M4423">
            <v>3000</v>
          </cell>
          <cell r="N4423">
            <v>2.75</v>
          </cell>
          <cell r="O4423" t="str">
            <v>SEMANAL</v>
          </cell>
          <cell r="P4423">
            <v>40737</v>
          </cell>
        </row>
        <row r="4424">
          <cell r="B4424">
            <v>4579</v>
          </cell>
          <cell r="C4424"/>
          <cell r="D4424" t="str">
            <v>B</v>
          </cell>
          <cell r="E4424" t="str">
            <v>LIQUIDADO</v>
          </cell>
          <cell r="F4424"/>
          <cell r="G4424" t="str">
            <v>PERSONAL</v>
          </cell>
          <cell r="H4424" t="str">
            <v>Josefina Ochoa</v>
          </cell>
          <cell r="I4424"/>
          <cell r="J4424" t="str">
            <v>PEDRO ANTONIO</v>
          </cell>
          <cell r="K4424" t="str">
            <v>CASTANEDA</v>
          </cell>
          <cell r="L4424" t="str">
            <v>OLVERA</v>
          </cell>
          <cell r="M4424">
            <v>3000</v>
          </cell>
          <cell r="N4424">
            <v>2.75</v>
          </cell>
          <cell r="O4424" t="str">
            <v>SEMANAL</v>
          </cell>
          <cell r="P4424">
            <v>40737</v>
          </cell>
        </row>
        <row r="4425">
          <cell r="B4425">
            <v>4580</v>
          </cell>
          <cell r="C4425"/>
          <cell r="D4425" t="str">
            <v>D</v>
          </cell>
          <cell r="E4425" t="str">
            <v>LIQUIDADO</v>
          </cell>
          <cell r="F4425"/>
          <cell r="G4425" t="str">
            <v>PERSONAL</v>
          </cell>
          <cell r="H4425" t="str">
            <v>Angelica Tabares Lopez</v>
          </cell>
          <cell r="I4425"/>
          <cell r="J4425" t="str">
            <v>MAXIMINO</v>
          </cell>
          <cell r="K4425" t="str">
            <v>ROSALES</v>
          </cell>
          <cell r="L4425" t="str">
            <v>JIMENEZ</v>
          </cell>
          <cell r="M4425">
            <v>4000</v>
          </cell>
          <cell r="N4425">
            <v>2.6</v>
          </cell>
          <cell r="O4425" t="str">
            <v>SEMANAL</v>
          </cell>
          <cell r="P4425">
            <v>40709</v>
          </cell>
        </row>
        <row r="4426">
          <cell r="B4426">
            <v>4581</v>
          </cell>
          <cell r="C4426"/>
          <cell r="D4426" t="str">
            <v>B</v>
          </cell>
          <cell r="E4426" t="str">
            <v>LIQUIDADO</v>
          </cell>
          <cell r="F4426"/>
          <cell r="G4426" t="str">
            <v>PERSONAL</v>
          </cell>
          <cell r="H4426" t="str">
            <v>Josefina Ochoa</v>
          </cell>
          <cell r="I4426"/>
          <cell r="J4426" t="str">
            <v>JUAN JOSE</v>
          </cell>
          <cell r="K4426" t="str">
            <v>VALLEJO</v>
          </cell>
          <cell r="L4426" t="str">
            <v>GARCIA</v>
          </cell>
          <cell r="M4426">
            <v>5000</v>
          </cell>
          <cell r="N4426">
            <v>2.52</v>
          </cell>
          <cell r="O4426" t="str">
            <v>CATORCENAL</v>
          </cell>
          <cell r="P4426">
            <v>40739</v>
          </cell>
        </row>
        <row r="4427">
          <cell r="B4427">
            <v>4582</v>
          </cell>
          <cell r="C4427"/>
          <cell r="D4427" t="str">
            <v>C</v>
          </cell>
          <cell r="E4427" t="str">
            <v>LIQUIDADO</v>
          </cell>
          <cell r="F4427"/>
          <cell r="G4427" t="str">
            <v>PERSONAL</v>
          </cell>
          <cell r="H4427" t="str">
            <v>Victoria Garcia Mejia</v>
          </cell>
          <cell r="I4427"/>
          <cell r="J4427" t="str">
            <v>MARIA FERNANDA JOSELYN</v>
          </cell>
          <cell r="K4427" t="str">
            <v>SANTIAGO</v>
          </cell>
          <cell r="L4427" t="str">
            <v>FLORES</v>
          </cell>
          <cell r="M4427">
            <v>4000</v>
          </cell>
          <cell r="N4427">
            <v>0.96</v>
          </cell>
          <cell r="O4427" t="str">
            <v>CATORCENAL</v>
          </cell>
          <cell r="P4427">
            <v>40739</v>
          </cell>
        </row>
        <row r="4428">
          <cell r="B4428">
            <v>4583</v>
          </cell>
          <cell r="C4428"/>
          <cell r="D4428" t="str">
            <v>D</v>
          </cell>
          <cell r="E4428" t="str">
            <v>INCOBRABLE</v>
          </cell>
          <cell r="F4428"/>
          <cell r="G4428" t="str">
            <v>PERSONAL</v>
          </cell>
          <cell r="H4428" t="str">
            <v>Marcela Lopez Munoz</v>
          </cell>
          <cell r="I4428"/>
          <cell r="J4428" t="str">
            <v>SERGIO NICOLAS</v>
          </cell>
          <cell r="K4428" t="str">
            <v>ROMAN</v>
          </cell>
          <cell r="L4428" t="str">
            <v>SOSA</v>
          </cell>
          <cell r="M4428">
            <v>5000</v>
          </cell>
          <cell r="N4428">
            <v>2.5</v>
          </cell>
          <cell r="O4428" t="str">
            <v>SEMANAL</v>
          </cell>
          <cell r="P4428">
            <v>40739</v>
          </cell>
        </row>
        <row r="4429">
          <cell r="B4429">
            <v>4585</v>
          </cell>
          <cell r="C4429"/>
          <cell r="D4429" t="str">
            <v>A</v>
          </cell>
          <cell r="E4429" t="str">
            <v>LIQUIDADO</v>
          </cell>
          <cell r="F4429"/>
          <cell r="G4429" t="str">
            <v>PERSONAL</v>
          </cell>
          <cell r="H4429" t="str">
            <v>Angelica Tabares Lopez</v>
          </cell>
          <cell r="I4429"/>
          <cell r="J4429" t="str">
            <v>TERESA</v>
          </cell>
          <cell r="K4429" t="str">
            <v>RETAMA</v>
          </cell>
          <cell r="L4429" t="str">
            <v>ALEMAN</v>
          </cell>
          <cell r="M4429">
            <v>8000</v>
          </cell>
          <cell r="N4429">
            <v>2.41</v>
          </cell>
          <cell r="O4429" t="str">
            <v>SEMANAL</v>
          </cell>
          <cell r="P4429">
            <v>40742</v>
          </cell>
        </row>
        <row r="4430">
          <cell r="B4430">
            <v>4586</v>
          </cell>
          <cell r="C4430"/>
          <cell r="D4430" t="str">
            <v>A</v>
          </cell>
          <cell r="E4430" t="str">
            <v>LIQUIDADO</v>
          </cell>
          <cell r="F4430"/>
          <cell r="G4430" t="str">
            <v>PERSONAL</v>
          </cell>
          <cell r="H4430" t="str">
            <v>Angelica Tabares Lopez</v>
          </cell>
          <cell r="I4430"/>
          <cell r="J4430" t="str">
            <v>CONCEPCION</v>
          </cell>
          <cell r="K4430" t="str">
            <v>SANCHEZ</v>
          </cell>
          <cell r="L4430" t="str">
            <v>LARA</v>
          </cell>
          <cell r="M4430">
            <v>5000</v>
          </cell>
          <cell r="N4430">
            <v>2.536</v>
          </cell>
          <cell r="O4430" t="str">
            <v>SEMANAL</v>
          </cell>
          <cell r="P4430">
            <v>40742</v>
          </cell>
        </row>
        <row r="4431">
          <cell r="B4431">
            <v>4587</v>
          </cell>
          <cell r="C4431"/>
          <cell r="D4431" t="str">
            <v>D</v>
          </cell>
          <cell r="E4431" t="str">
            <v>LIQUIDADO</v>
          </cell>
          <cell r="F4431"/>
          <cell r="G4431" t="str">
            <v>PERSONAL</v>
          </cell>
          <cell r="H4431" t="str">
            <v>Angelica Tabares Lopez</v>
          </cell>
          <cell r="I4431"/>
          <cell r="J4431" t="str">
            <v>PAULINA</v>
          </cell>
          <cell r="K4431" t="str">
            <v>AGUILAR</v>
          </cell>
          <cell r="L4431" t="str">
            <v>JIMENEZ</v>
          </cell>
          <cell r="M4431">
            <v>8000</v>
          </cell>
          <cell r="N4431">
            <v>2.4</v>
          </cell>
          <cell r="O4431" t="str">
            <v>SEMANAL</v>
          </cell>
          <cell r="P4431">
            <v>40742</v>
          </cell>
        </row>
        <row r="4432">
          <cell r="B4432">
            <v>4588</v>
          </cell>
          <cell r="C4432"/>
          <cell r="D4432" t="str">
            <v>B</v>
          </cell>
          <cell r="E4432" t="str">
            <v>LIQUIDADO</v>
          </cell>
          <cell r="F4432"/>
          <cell r="G4432" t="str">
            <v>PERSONAL</v>
          </cell>
          <cell r="H4432" t="str">
            <v>Angelica Tabares Lopez</v>
          </cell>
          <cell r="I4432"/>
          <cell r="J4432" t="str">
            <v>JOSEFINA</v>
          </cell>
          <cell r="K4432" t="str">
            <v>AGUILAR</v>
          </cell>
          <cell r="L4432" t="str">
            <v>JUAREZ</v>
          </cell>
          <cell r="M4432">
            <v>5000</v>
          </cell>
          <cell r="N4432">
            <v>2.52</v>
          </cell>
          <cell r="O4432" t="str">
            <v>SEMANAL</v>
          </cell>
          <cell r="P4432">
            <v>40742</v>
          </cell>
        </row>
        <row r="4433">
          <cell r="B4433">
            <v>4589</v>
          </cell>
          <cell r="C4433"/>
          <cell r="D4433" t="str">
            <v>D</v>
          </cell>
          <cell r="E4433" t="str">
            <v>LIQUIDADO</v>
          </cell>
          <cell r="F4433"/>
          <cell r="G4433" t="str">
            <v>PERSONAL</v>
          </cell>
          <cell r="H4433" t="str">
            <v>Josefina Ochoa</v>
          </cell>
          <cell r="I4433"/>
          <cell r="J4433" t="str">
            <v>CLAUDIA</v>
          </cell>
          <cell r="K4433" t="str">
            <v>TORRES</v>
          </cell>
          <cell r="L4433" t="str">
            <v>DAVILA</v>
          </cell>
          <cell r="M4433">
            <v>3000</v>
          </cell>
          <cell r="N4433">
            <v>2.75</v>
          </cell>
          <cell r="O4433" t="str">
            <v>SEMANAL</v>
          </cell>
          <cell r="P4433">
            <v>40742</v>
          </cell>
        </row>
        <row r="4434">
          <cell r="B4434">
            <v>4590</v>
          </cell>
          <cell r="C4434"/>
          <cell r="D4434" t="str">
            <v>C</v>
          </cell>
          <cell r="E4434" t="str">
            <v>LIQUIDADO</v>
          </cell>
          <cell r="F4434"/>
          <cell r="G4434" t="str">
            <v>PERSONAL</v>
          </cell>
          <cell r="H4434" t="str">
            <v>Josefina Ochoa</v>
          </cell>
          <cell r="I4434"/>
          <cell r="J4434" t="str">
            <v>FRANCISCO JAVIER</v>
          </cell>
          <cell r="K4434" t="str">
            <v>ORTIZ</v>
          </cell>
          <cell r="L4434" t="str">
            <v>VARGAS</v>
          </cell>
          <cell r="M4434">
            <v>10000</v>
          </cell>
          <cell r="N4434">
            <v>2.37</v>
          </cell>
          <cell r="O4434" t="str">
            <v>SEMANAL</v>
          </cell>
          <cell r="P4434">
            <v>40742</v>
          </cell>
        </row>
        <row r="4435">
          <cell r="B4435">
            <v>4591</v>
          </cell>
          <cell r="C4435"/>
          <cell r="D4435" t="str">
            <v>A</v>
          </cell>
          <cell r="E4435" t="str">
            <v>LIQUIDADO</v>
          </cell>
          <cell r="F4435"/>
          <cell r="G4435" t="str">
            <v>PERSONAL</v>
          </cell>
          <cell r="H4435" t="str">
            <v>Angelica Tabares Lopez</v>
          </cell>
          <cell r="I4435"/>
          <cell r="J4435" t="str">
            <v>IZAIN FELICIANO</v>
          </cell>
          <cell r="K4435" t="str">
            <v>OLIVARES</v>
          </cell>
          <cell r="L4435" t="str">
            <v>GRANADOS</v>
          </cell>
          <cell r="M4435">
            <v>3000</v>
          </cell>
          <cell r="N4435">
            <v>2.75</v>
          </cell>
          <cell r="O4435" t="str">
            <v>SEMANAL</v>
          </cell>
          <cell r="P4435">
            <v>40742</v>
          </cell>
        </row>
        <row r="4436">
          <cell r="B4436">
            <v>4592</v>
          </cell>
          <cell r="C4436"/>
          <cell r="D4436" t="str">
            <v>D</v>
          </cell>
          <cell r="E4436" t="str">
            <v>LIQUIDADO</v>
          </cell>
          <cell r="F4436"/>
          <cell r="G4436" t="str">
            <v>PERSONAL</v>
          </cell>
          <cell r="H4436" t="str">
            <v>Marcela Lopez Munoz</v>
          </cell>
          <cell r="I4436"/>
          <cell r="J4436" t="str">
            <v>VIANEY BERENICE</v>
          </cell>
          <cell r="K4436" t="str">
            <v>VALDOVINOS</v>
          </cell>
          <cell r="L4436" t="str">
            <v>VILLEGAS</v>
          </cell>
          <cell r="M4436">
            <v>10000</v>
          </cell>
          <cell r="N4436">
            <v>2.37</v>
          </cell>
          <cell r="O4436" t="str">
            <v>SEMANAL</v>
          </cell>
          <cell r="P4436">
            <v>40742</v>
          </cell>
        </row>
        <row r="4437">
          <cell r="B4437">
            <v>4593</v>
          </cell>
          <cell r="C4437"/>
          <cell r="D4437" t="str">
            <v>D</v>
          </cell>
          <cell r="E4437" t="str">
            <v>LIQUIDADO</v>
          </cell>
          <cell r="F4437"/>
          <cell r="G4437" t="str">
            <v>PERSONAL</v>
          </cell>
          <cell r="H4437" t="str">
            <v>Marcela Lopez Munoz</v>
          </cell>
          <cell r="I4437"/>
          <cell r="J4437" t="str">
            <v>ISAAC</v>
          </cell>
          <cell r="K4437" t="str">
            <v>SOLIS</v>
          </cell>
          <cell r="L4437" t="str">
            <v>LOPEZ</v>
          </cell>
          <cell r="M4437">
            <v>5000</v>
          </cell>
          <cell r="N4437">
            <v>2.52</v>
          </cell>
          <cell r="O4437" t="str">
            <v>SEMANAL</v>
          </cell>
          <cell r="P4437">
            <v>40742</v>
          </cell>
        </row>
        <row r="4438">
          <cell r="B4438">
            <v>4594</v>
          </cell>
          <cell r="C4438"/>
          <cell r="D4438" t="str">
            <v>A</v>
          </cell>
          <cell r="E4438" t="str">
            <v>LIQUIDADO</v>
          </cell>
          <cell r="F4438"/>
          <cell r="G4438" t="str">
            <v>PERSONAL</v>
          </cell>
          <cell r="H4438" t="str">
            <v>Josefina Ochoa</v>
          </cell>
          <cell r="I4438"/>
          <cell r="J4438" t="str">
            <v>FIDEL</v>
          </cell>
          <cell r="K4438" t="str">
            <v>PACHECO</v>
          </cell>
          <cell r="L4438" t="str">
            <v>TORRES</v>
          </cell>
          <cell r="M4438">
            <v>5000</v>
          </cell>
          <cell r="N4438">
            <v>2.5299999999999998</v>
          </cell>
          <cell r="O4438" t="str">
            <v>CATORCENAL</v>
          </cell>
          <cell r="P4438">
            <v>40742</v>
          </cell>
        </row>
        <row r="4439">
          <cell r="B4439">
            <v>4595</v>
          </cell>
          <cell r="C4439"/>
          <cell r="D4439" t="str">
            <v>D</v>
          </cell>
          <cell r="E4439" t="str">
            <v>LIQUIDADO</v>
          </cell>
          <cell r="F4439"/>
          <cell r="G4439" t="str">
            <v>PERSONAL</v>
          </cell>
          <cell r="H4439" t="str">
            <v>Marcela Lopez Munoz</v>
          </cell>
          <cell r="I4439"/>
          <cell r="J4439" t="str">
            <v>CIRINO</v>
          </cell>
          <cell r="K4439" t="str">
            <v>LOPEZ</v>
          </cell>
          <cell r="L4439" t="str">
            <v>MARTINEZ</v>
          </cell>
          <cell r="M4439">
            <v>10000</v>
          </cell>
          <cell r="N4439">
            <v>2.37</v>
          </cell>
          <cell r="O4439" t="str">
            <v>SEMANAL</v>
          </cell>
          <cell r="P4439">
            <v>40742</v>
          </cell>
        </row>
        <row r="4440">
          <cell r="B4440">
            <v>4596</v>
          </cell>
          <cell r="C4440"/>
          <cell r="D4440" t="str">
            <v>D</v>
          </cell>
          <cell r="E4440" t="str">
            <v>COBRANZA EXTERNA</v>
          </cell>
          <cell r="F4440"/>
          <cell r="G4440" t="str">
            <v>PERSONAL</v>
          </cell>
          <cell r="H4440" t="str">
            <v>Marcela Lopez Munoz</v>
          </cell>
          <cell r="I4440"/>
          <cell r="J4440" t="str">
            <v>DANIELA WENDOLIN</v>
          </cell>
          <cell r="K4440" t="str">
            <v>VALDOVINOS</v>
          </cell>
          <cell r="L4440" t="str">
            <v>VILLEGAS</v>
          </cell>
          <cell r="M4440">
            <v>3000</v>
          </cell>
          <cell r="N4440">
            <v>2.75</v>
          </cell>
          <cell r="O4440" t="str">
            <v>SEMANAL</v>
          </cell>
          <cell r="P4440">
            <v>40742</v>
          </cell>
        </row>
        <row r="4441">
          <cell r="B4441">
            <v>4597</v>
          </cell>
          <cell r="C4441"/>
          <cell r="D4441" t="str">
            <v>B</v>
          </cell>
          <cell r="E4441" t="str">
            <v>LIQUIDADO</v>
          </cell>
          <cell r="F4441"/>
          <cell r="G4441" t="str">
            <v>PERSONAL</v>
          </cell>
          <cell r="H4441" t="str">
            <v>Marcela Lopez Munoz</v>
          </cell>
          <cell r="I4441"/>
          <cell r="J4441" t="str">
            <v>RAUL ENRIQUE</v>
          </cell>
          <cell r="K4441" t="str">
            <v>GARCIA</v>
          </cell>
          <cell r="L4441" t="str">
            <v>MENESES</v>
          </cell>
          <cell r="M4441">
            <v>4000</v>
          </cell>
          <cell r="N4441">
            <v>2.65</v>
          </cell>
          <cell r="O4441" t="str">
            <v>SEMANAL</v>
          </cell>
          <cell r="P4441">
            <v>40742</v>
          </cell>
        </row>
        <row r="4442">
          <cell r="B4442">
            <v>4598</v>
          </cell>
          <cell r="C4442"/>
          <cell r="D4442" t="str">
            <v>A</v>
          </cell>
          <cell r="E4442" t="str">
            <v>LIQUIDADO</v>
          </cell>
          <cell r="F4442"/>
          <cell r="G4442" t="str">
            <v>SOLIDARIO</v>
          </cell>
          <cell r="H4442" t="str">
            <v>Josefina Ochoa</v>
          </cell>
          <cell r="I4442"/>
          <cell r="J4442" t="str">
            <v>SAN FRANCISCO</v>
          </cell>
          <cell r="K4442"/>
          <cell r="L4442"/>
          <cell r="M4442">
            <v>9500</v>
          </cell>
          <cell r="N4442">
            <v>4.9800000000000004</v>
          </cell>
          <cell r="O4442" t="str">
            <v>CATORCENAL</v>
          </cell>
          <cell r="P4442">
            <v>40742</v>
          </cell>
        </row>
        <row r="4443">
          <cell r="B4443">
            <v>4599</v>
          </cell>
          <cell r="C4443"/>
          <cell r="D4443" t="str">
            <v>D</v>
          </cell>
          <cell r="E4443" t="str">
            <v>LIQUIDADO</v>
          </cell>
          <cell r="F4443"/>
          <cell r="G4443" t="str">
            <v>PERSONAL</v>
          </cell>
          <cell r="H4443" t="str">
            <v>Josefina Ochoa</v>
          </cell>
          <cell r="I4443"/>
          <cell r="J4443" t="str">
            <v>MARIA GUADALUPE</v>
          </cell>
          <cell r="K4443" t="str">
            <v>MUNGUIA</v>
          </cell>
          <cell r="L4443" t="str">
            <v>SALAZAR</v>
          </cell>
          <cell r="M4443">
            <v>5000</v>
          </cell>
          <cell r="N4443">
            <v>2.5299999999999998</v>
          </cell>
          <cell r="O4443" t="str">
            <v>CATORCENAL</v>
          </cell>
          <cell r="P4443">
            <v>40742</v>
          </cell>
        </row>
        <row r="4444">
          <cell r="B4444">
            <v>4600</v>
          </cell>
          <cell r="C4444"/>
          <cell r="D4444" t="str">
            <v>C</v>
          </cell>
          <cell r="E4444" t="str">
            <v>LIQUIDADO</v>
          </cell>
          <cell r="F4444"/>
          <cell r="G4444" t="str">
            <v>PERSONAL</v>
          </cell>
          <cell r="H4444" t="str">
            <v>Josefina Ochoa</v>
          </cell>
          <cell r="I4444"/>
          <cell r="J4444" t="str">
            <v>FRANCISCO ESTEBAN</v>
          </cell>
          <cell r="K4444" t="str">
            <v>MARTINEZ</v>
          </cell>
          <cell r="L4444" t="str">
            <v>ROJAS</v>
          </cell>
          <cell r="M4444">
            <v>8000</v>
          </cell>
          <cell r="N4444">
            <v>4.38</v>
          </cell>
          <cell r="O4444" t="str">
            <v>CATORCENAL</v>
          </cell>
          <cell r="P4444">
            <v>40742</v>
          </cell>
        </row>
        <row r="4445">
          <cell r="B4445">
            <v>4601</v>
          </cell>
          <cell r="C4445"/>
          <cell r="D4445" t="str">
            <v>A</v>
          </cell>
          <cell r="E4445" t="str">
            <v>LIQUIDADO</v>
          </cell>
          <cell r="F4445"/>
          <cell r="G4445" t="str">
            <v>PERSONAL</v>
          </cell>
          <cell r="H4445" t="str">
            <v>Josefina Ochoa</v>
          </cell>
          <cell r="I4445"/>
          <cell r="J4445" t="str">
            <v>ARMANDO</v>
          </cell>
          <cell r="K4445" t="str">
            <v>FLORES</v>
          </cell>
          <cell r="L4445" t="str">
            <v>CONTRERAS</v>
          </cell>
          <cell r="M4445">
            <v>3000</v>
          </cell>
          <cell r="N4445">
            <v>2.75</v>
          </cell>
          <cell r="O4445" t="str">
            <v>SEMANAL</v>
          </cell>
          <cell r="P4445">
            <v>40742</v>
          </cell>
        </row>
        <row r="4446">
          <cell r="B4446">
            <v>4602</v>
          </cell>
          <cell r="C4446"/>
          <cell r="D4446" t="str">
            <v>D</v>
          </cell>
          <cell r="E4446" t="str">
            <v>LIQUIDADO</v>
          </cell>
          <cell r="F4446"/>
          <cell r="G4446" t="str">
            <v>PERSONAL</v>
          </cell>
          <cell r="H4446" t="str">
            <v>Marcela Lopez Munoz</v>
          </cell>
          <cell r="I4446"/>
          <cell r="J4446" t="str">
            <v>MAGDALENA</v>
          </cell>
          <cell r="K4446" t="str">
            <v>REYES</v>
          </cell>
          <cell r="L4446" t="str">
            <v>PONCIANO</v>
          </cell>
          <cell r="M4446">
            <v>3000</v>
          </cell>
          <cell r="N4446">
            <v>2.21</v>
          </cell>
          <cell r="O4446" t="str">
            <v>SEMANAL</v>
          </cell>
          <cell r="P4446">
            <v>40742</v>
          </cell>
        </row>
        <row r="4447">
          <cell r="B4447">
            <v>4603</v>
          </cell>
          <cell r="C4447"/>
          <cell r="D4447" t="str">
            <v>C</v>
          </cell>
          <cell r="E4447" t="str">
            <v>LIQUIDADO</v>
          </cell>
          <cell r="F4447"/>
          <cell r="G4447" t="str">
            <v>PERSONAL</v>
          </cell>
          <cell r="H4447" t="str">
            <v>Marcela Lopez Munoz</v>
          </cell>
          <cell r="I4447"/>
          <cell r="J4447" t="str">
            <v>CATALINA</v>
          </cell>
          <cell r="K4447" t="str">
            <v>GIL</v>
          </cell>
          <cell r="L4447" t="str">
            <v>VEGA</v>
          </cell>
          <cell r="M4447">
            <v>8000</v>
          </cell>
          <cell r="N4447">
            <v>2.21</v>
          </cell>
          <cell r="O4447" t="str">
            <v>SEMANAL</v>
          </cell>
          <cell r="P4447">
            <v>40742</v>
          </cell>
        </row>
        <row r="4448">
          <cell r="B4448">
            <v>4604</v>
          </cell>
          <cell r="C4448"/>
          <cell r="D4448" t="str">
            <v>A</v>
          </cell>
          <cell r="E4448" t="str">
            <v>LIQUIDADO</v>
          </cell>
          <cell r="F4448"/>
          <cell r="G4448" t="str">
            <v>PERSONAL</v>
          </cell>
          <cell r="H4448" t="str">
            <v>Josefina Ochoa</v>
          </cell>
          <cell r="I4448"/>
          <cell r="J4448" t="str">
            <v>MARCELA</v>
          </cell>
          <cell r="K4448" t="str">
            <v>LOPEZ</v>
          </cell>
          <cell r="L4448" t="str">
            <v>CRUZ</v>
          </cell>
          <cell r="M4448">
            <v>15000</v>
          </cell>
          <cell r="N4448">
            <v>2.19</v>
          </cell>
          <cell r="O4448" t="str">
            <v>SEMANAL</v>
          </cell>
          <cell r="P4448">
            <v>40742</v>
          </cell>
        </row>
        <row r="4449">
          <cell r="B4449">
            <v>4605</v>
          </cell>
          <cell r="C4449"/>
          <cell r="D4449" t="str">
            <v>D</v>
          </cell>
          <cell r="E4449" t="str">
            <v>LIQUIDADO</v>
          </cell>
          <cell r="F4449"/>
          <cell r="G4449" t="str">
            <v>PERSONAL</v>
          </cell>
          <cell r="H4449" t="str">
            <v>Victoria Garcia Mejia</v>
          </cell>
          <cell r="I4449"/>
          <cell r="J4449" t="str">
            <v>GILBERTO</v>
          </cell>
          <cell r="K4449" t="str">
            <v>CAYETANO</v>
          </cell>
          <cell r="L4449" t="str">
            <v>OCARANZA</v>
          </cell>
          <cell r="M4449">
            <v>6000</v>
          </cell>
          <cell r="N4449">
            <v>2.42</v>
          </cell>
          <cell r="O4449" t="str">
            <v>SEMANAL</v>
          </cell>
          <cell r="P4449">
            <v>40742</v>
          </cell>
        </row>
        <row r="4450">
          <cell r="B4450">
            <v>4606</v>
          </cell>
          <cell r="C4450"/>
          <cell r="D4450" t="str">
            <v>C</v>
          </cell>
          <cell r="E4450" t="str">
            <v>LIQUIDADO</v>
          </cell>
          <cell r="F4450"/>
          <cell r="G4450" t="str">
            <v>PERSONAL</v>
          </cell>
          <cell r="H4450" t="str">
            <v>Josefina Ochoa</v>
          </cell>
          <cell r="I4450"/>
          <cell r="J4450" t="str">
            <v>MARIA EULALIA</v>
          </cell>
          <cell r="K4450" t="str">
            <v>CERVANTES</v>
          </cell>
          <cell r="L4450" t="str">
            <v>CARDOSO</v>
          </cell>
          <cell r="M4450">
            <v>8000</v>
          </cell>
          <cell r="N4450">
            <v>2.52</v>
          </cell>
          <cell r="O4450" t="str">
            <v>SEMANAL</v>
          </cell>
          <cell r="P4450">
            <v>40742</v>
          </cell>
        </row>
        <row r="4451">
          <cell r="B4451">
            <v>4607</v>
          </cell>
          <cell r="C4451"/>
          <cell r="D4451" t="str">
            <v>A</v>
          </cell>
          <cell r="E4451" t="str">
            <v>LIQUIDADO</v>
          </cell>
          <cell r="F4451"/>
          <cell r="G4451" t="str">
            <v>PERSONAL</v>
          </cell>
          <cell r="H4451" t="str">
            <v>Angelica Tabares Lopez</v>
          </cell>
          <cell r="I4451"/>
          <cell r="J4451" t="str">
            <v>FAUSTINO</v>
          </cell>
          <cell r="K4451" t="str">
            <v>PRICILIANO</v>
          </cell>
          <cell r="L4451" t="str">
            <v>MARTINEZ</v>
          </cell>
          <cell r="M4451">
            <v>20000</v>
          </cell>
          <cell r="N4451">
            <v>2.06</v>
          </cell>
          <cell r="O4451" t="str">
            <v>SEMANAL</v>
          </cell>
          <cell r="P4451">
            <v>40742</v>
          </cell>
        </row>
        <row r="4452">
          <cell r="B4452">
            <v>4608</v>
          </cell>
          <cell r="C4452"/>
          <cell r="D4452" t="str">
            <v>D</v>
          </cell>
          <cell r="E4452" t="str">
            <v>LIQUIDADO</v>
          </cell>
          <cell r="F4452"/>
          <cell r="G4452" t="str">
            <v>PERSONAL</v>
          </cell>
          <cell r="H4452" t="str">
            <v>Marcela Lopez Munoz</v>
          </cell>
          <cell r="I4452"/>
          <cell r="J4452" t="str">
            <v>MARIA DEL REFUGIO</v>
          </cell>
          <cell r="K4452" t="str">
            <v>AGUILAR</v>
          </cell>
          <cell r="L4452" t="str">
            <v>RODRIGUEZ</v>
          </cell>
          <cell r="M4452">
            <v>5000</v>
          </cell>
          <cell r="N4452">
            <v>2.21</v>
          </cell>
          <cell r="O4452" t="str">
            <v>SEMANAL</v>
          </cell>
          <cell r="P4452">
            <v>40742</v>
          </cell>
        </row>
        <row r="4453">
          <cell r="B4453">
            <v>4610</v>
          </cell>
          <cell r="C4453"/>
          <cell r="D4453" t="str">
            <v>D</v>
          </cell>
          <cell r="E4453" t="str">
            <v>LIQUIDADO</v>
          </cell>
          <cell r="F4453"/>
          <cell r="G4453" t="str">
            <v>PERSONAL</v>
          </cell>
          <cell r="H4453" t="str">
            <v>Josefina Ochoa</v>
          </cell>
          <cell r="I4453"/>
          <cell r="J4453" t="str">
            <v>ROSA MARIA</v>
          </cell>
          <cell r="K4453" t="str">
            <v>MENDEZ</v>
          </cell>
          <cell r="L4453" t="str">
            <v>GONZALEZ</v>
          </cell>
          <cell r="M4453">
            <v>3000</v>
          </cell>
          <cell r="N4453">
            <v>2.75</v>
          </cell>
          <cell r="O4453" t="str">
            <v>SEMANAL</v>
          </cell>
          <cell r="P4453">
            <v>40742</v>
          </cell>
        </row>
        <row r="4454">
          <cell r="B4454">
            <v>4611</v>
          </cell>
          <cell r="C4454"/>
          <cell r="D4454" t="str">
            <v>B</v>
          </cell>
          <cell r="E4454" t="str">
            <v>LIQUIDADO</v>
          </cell>
          <cell r="F4454"/>
          <cell r="G4454" t="str">
            <v>PERSONAL</v>
          </cell>
          <cell r="H4454" t="str">
            <v>Josefina Ochoa</v>
          </cell>
          <cell r="I4454"/>
          <cell r="J4454" t="str">
            <v>VIOLETA</v>
          </cell>
          <cell r="K4454" t="str">
            <v>ORTEGA</v>
          </cell>
          <cell r="L4454" t="str">
            <v>GONZALEZ</v>
          </cell>
          <cell r="M4454">
            <v>8000</v>
          </cell>
          <cell r="N4454">
            <v>2.37</v>
          </cell>
          <cell r="O4454" t="str">
            <v>SEMANAL</v>
          </cell>
          <cell r="P4454">
            <v>40742</v>
          </cell>
        </row>
        <row r="4455">
          <cell r="B4455">
            <v>4612</v>
          </cell>
          <cell r="C4455"/>
          <cell r="D4455" t="str">
            <v>D</v>
          </cell>
          <cell r="E4455" t="str">
            <v>LIQUIDADO</v>
          </cell>
          <cell r="F4455"/>
          <cell r="G4455" t="str">
            <v>PERSONAL</v>
          </cell>
          <cell r="H4455" t="str">
            <v>Victoria Garcia Mejia</v>
          </cell>
          <cell r="I4455"/>
          <cell r="J4455" t="str">
            <v>VERONICA ILIANA</v>
          </cell>
          <cell r="K4455" t="str">
            <v>LINAN</v>
          </cell>
          <cell r="L4455" t="str">
            <v>MOLINA</v>
          </cell>
          <cell r="M4455">
            <v>7000</v>
          </cell>
          <cell r="N4455">
            <v>2.41</v>
          </cell>
          <cell r="O4455" t="str">
            <v>SEMANAL</v>
          </cell>
          <cell r="P4455">
            <v>40742</v>
          </cell>
        </row>
        <row r="4456">
          <cell r="B4456">
            <v>4613</v>
          </cell>
          <cell r="C4456"/>
          <cell r="D4456" t="str">
            <v>B</v>
          </cell>
          <cell r="E4456" t="str">
            <v>LIQUIDADO</v>
          </cell>
          <cell r="F4456"/>
          <cell r="G4456" t="str">
            <v>PERSONAL</v>
          </cell>
          <cell r="H4456" t="str">
            <v>Josefina Ochoa</v>
          </cell>
          <cell r="I4456"/>
          <cell r="J4456" t="str">
            <v>MARIA DEL ROCIO</v>
          </cell>
          <cell r="K4456" t="str">
            <v>HERNANDEZ</v>
          </cell>
          <cell r="L4456" t="str">
            <v>MARTINEZ</v>
          </cell>
          <cell r="M4456">
            <v>3000</v>
          </cell>
          <cell r="N4456">
            <v>2</v>
          </cell>
          <cell r="O4456" t="str">
            <v>SEMANAL</v>
          </cell>
          <cell r="P4456">
            <v>40742</v>
          </cell>
        </row>
        <row r="4457">
          <cell r="B4457">
            <v>4615</v>
          </cell>
          <cell r="C4457"/>
          <cell r="D4457" t="str">
            <v>A</v>
          </cell>
          <cell r="E4457" t="str">
            <v>LIQUIDADO</v>
          </cell>
          <cell r="F4457"/>
          <cell r="G4457" t="str">
            <v>PERSONAL</v>
          </cell>
          <cell r="H4457" t="str">
            <v>Marcela Lopez Munoz</v>
          </cell>
          <cell r="I4457"/>
          <cell r="J4457" t="str">
            <v>ROSALBA</v>
          </cell>
          <cell r="K4457" t="str">
            <v>GOMEZ</v>
          </cell>
          <cell r="L4457" t="str">
            <v>RAMIREZ</v>
          </cell>
          <cell r="M4457">
            <v>14000</v>
          </cell>
          <cell r="N4457">
            <v>4.0999999999999996</v>
          </cell>
          <cell r="O4457" t="str">
            <v>CATORCENAL</v>
          </cell>
          <cell r="P4457">
            <v>40743</v>
          </cell>
        </row>
        <row r="4458">
          <cell r="B4458">
            <v>4616</v>
          </cell>
          <cell r="C4458"/>
          <cell r="D4458" t="str">
            <v>B</v>
          </cell>
          <cell r="E4458" t="str">
            <v>LIQUIDADO</v>
          </cell>
          <cell r="F4458"/>
          <cell r="G4458" t="str">
            <v>PERSONAL</v>
          </cell>
          <cell r="H4458" t="str">
            <v>Marcela Lopez Munoz</v>
          </cell>
          <cell r="I4458"/>
          <cell r="J4458" t="str">
            <v>EDUARDO</v>
          </cell>
          <cell r="K4458" t="str">
            <v>PEREZ</v>
          </cell>
          <cell r="L4458" t="str">
            <v>RESENDIZ</v>
          </cell>
          <cell r="M4458">
            <v>7000</v>
          </cell>
          <cell r="N4458">
            <v>2.25</v>
          </cell>
          <cell r="O4458" t="str">
            <v>SEMANAL</v>
          </cell>
          <cell r="P4458">
            <v>40743</v>
          </cell>
        </row>
        <row r="4459">
          <cell r="B4459">
            <v>4617</v>
          </cell>
          <cell r="C4459"/>
          <cell r="D4459" t="str">
            <v>D</v>
          </cell>
          <cell r="E4459" t="str">
            <v>INCOBRABLE</v>
          </cell>
          <cell r="F4459"/>
          <cell r="G4459" t="str">
            <v>PERSONAL</v>
          </cell>
          <cell r="H4459" t="str">
            <v>Josefina Ochoa</v>
          </cell>
          <cell r="I4459"/>
          <cell r="J4459" t="str">
            <v>Perla Sofia</v>
          </cell>
          <cell r="K4459" t="str">
            <v>RUIZ</v>
          </cell>
          <cell r="L4459" t="str">
            <v>AGUILAR</v>
          </cell>
          <cell r="M4459">
            <v>15000</v>
          </cell>
          <cell r="N4459">
            <v>4.0999999999999996</v>
          </cell>
          <cell r="O4459" t="str">
            <v>CATORCENAL</v>
          </cell>
          <cell r="P4459">
            <v>40743</v>
          </cell>
        </row>
        <row r="4460">
          <cell r="B4460">
            <v>4618</v>
          </cell>
          <cell r="C4460"/>
          <cell r="D4460" t="str">
            <v>D</v>
          </cell>
          <cell r="E4460" t="str">
            <v>COBRANZA EXTERNA</v>
          </cell>
          <cell r="F4460"/>
          <cell r="G4460" t="str">
            <v>SOLIDARIO</v>
          </cell>
          <cell r="H4460" t="str">
            <v>Josefina Ochoa</v>
          </cell>
          <cell r="I4460"/>
          <cell r="J4460" t="str">
            <v>ROSAS CREA</v>
          </cell>
          <cell r="K4460"/>
          <cell r="L4460"/>
          <cell r="M4460">
            <v>7500</v>
          </cell>
          <cell r="N4460">
            <v>5.05</v>
          </cell>
          <cell r="O4460" t="str">
            <v>CATORCENAL</v>
          </cell>
          <cell r="P4460">
            <v>40743</v>
          </cell>
        </row>
        <row r="4461">
          <cell r="B4461">
            <v>4619</v>
          </cell>
          <cell r="C4461"/>
          <cell r="D4461" t="str">
            <v>D</v>
          </cell>
          <cell r="E4461" t="str">
            <v>LIQUIDADO</v>
          </cell>
          <cell r="F4461"/>
          <cell r="G4461" t="str">
            <v>PERSONAL</v>
          </cell>
          <cell r="H4461" t="str">
            <v>Victoria Garcia Mejia</v>
          </cell>
          <cell r="I4461"/>
          <cell r="J4461" t="str">
            <v>VERONICA</v>
          </cell>
          <cell r="K4461" t="str">
            <v>PONCE</v>
          </cell>
          <cell r="L4461" t="str">
            <v>GONZALEZ</v>
          </cell>
          <cell r="M4461">
            <v>10000</v>
          </cell>
          <cell r="N4461">
            <v>2.25</v>
          </cell>
          <cell r="O4461" t="str">
            <v>CATORCENAL</v>
          </cell>
          <cell r="P4461">
            <v>40743</v>
          </cell>
        </row>
        <row r="4462">
          <cell r="B4462">
            <v>4620</v>
          </cell>
          <cell r="C4462"/>
          <cell r="D4462" t="str">
            <v>B</v>
          </cell>
          <cell r="E4462" t="str">
            <v>LIQUIDADO</v>
          </cell>
          <cell r="F4462"/>
          <cell r="G4462" t="str">
            <v>PERSONAL</v>
          </cell>
          <cell r="H4462" t="str">
            <v>Victoria Garcia Mejia</v>
          </cell>
          <cell r="I4462"/>
          <cell r="J4462" t="str">
            <v>MA GUADALUPE</v>
          </cell>
          <cell r="K4462" t="str">
            <v>CARDENAS</v>
          </cell>
          <cell r="L4462" t="str">
            <v>GALLARDO</v>
          </cell>
          <cell r="M4462">
            <v>8000</v>
          </cell>
          <cell r="N4462">
            <v>2.25</v>
          </cell>
          <cell r="O4462" t="str">
            <v>SEMANAL</v>
          </cell>
          <cell r="P4462">
            <v>40743</v>
          </cell>
        </row>
        <row r="4463">
          <cell r="B4463">
            <v>4621</v>
          </cell>
          <cell r="C4463"/>
          <cell r="D4463" t="str">
            <v>A</v>
          </cell>
          <cell r="E4463" t="str">
            <v>LIQUIDADO</v>
          </cell>
          <cell r="F4463"/>
          <cell r="G4463" t="str">
            <v>SOLIDARIO</v>
          </cell>
          <cell r="H4463" t="str">
            <v>Victoria Garcia Mejia</v>
          </cell>
          <cell r="I4463"/>
          <cell r="J4463" t="str">
            <v>VALLE</v>
          </cell>
          <cell r="K4463"/>
          <cell r="L4463"/>
          <cell r="M4463">
            <v>6000</v>
          </cell>
          <cell r="N4463">
            <v>5.15</v>
          </cell>
          <cell r="O4463" t="str">
            <v>CATORCENAL</v>
          </cell>
          <cell r="P4463">
            <v>40743</v>
          </cell>
        </row>
        <row r="4464">
          <cell r="B4464">
            <v>4622</v>
          </cell>
          <cell r="C4464"/>
          <cell r="D4464" t="str">
            <v>D</v>
          </cell>
          <cell r="E4464" t="str">
            <v>LIQUIDADO</v>
          </cell>
          <cell r="F4464"/>
          <cell r="G4464" t="str">
            <v>PERSONAL</v>
          </cell>
          <cell r="H4464" t="str">
            <v>Angelica Tabares Lopez</v>
          </cell>
          <cell r="I4464"/>
          <cell r="J4464" t="str">
            <v>IGNACIO</v>
          </cell>
          <cell r="K4464" t="str">
            <v>SOTO</v>
          </cell>
          <cell r="L4464" t="str">
            <v>SERRANO</v>
          </cell>
          <cell r="M4464">
            <v>8000</v>
          </cell>
          <cell r="N4464">
            <v>2.41</v>
          </cell>
          <cell r="O4464" t="str">
            <v>SEMANAL</v>
          </cell>
          <cell r="P4464">
            <v>40743</v>
          </cell>
        </row>
        <row r="4465">
          <cell r="B4465">
            <v>4623</v>
          </cell>
          <cell r="C4465"/>
          <cell r="D4465" t="str">
            <v>D</v>
          </cell>
          <cell r="E4465" t="str">
            <v>COBRANZA EXTERNA</v>
          </cell>
          <cell r="F4465"/>
          <cell r="G4465" t="str">
            <v>PERSONAL</v>
          </cell>
          <cell r="H4465" t="str">
            <v>Victoria Garcia Mejia</v>
          </cell>
          <cell r="I4465"/>
          <cell r="J4465" t="str">
            <v>JUAN EDUARDO</v>
          </cell>
          <cell r="K4465" t="str">
            <v>CARRERA</v>
          </cell>
          <cell r="L4465" t="str">
            <v>NAHUAT</v>
          </cell>
          <cell r="M4465">
            <v>8000</v>
          </cell>
          <cell r="N4465">
            <v>2.38</v>
          </cell>
          <cell r="O4465" t="str">
            <v>SEMANAL</v>
          </cell>
          <cell r="P4465">
            <v>40743</v>
          </cell>
        </row>
        <row r="4466">
          <cell r="B4466">
            <v>4624</v>
          </cell>
          <cell r="C4466"/>
          <cell r="D4466" t="str">
            <v>B</v>
          </cell>
          <cell r="E4466" t="str">
            <v>LIQUIDADO</v>
          </cell>
          <cell r="F4466"/>
          <cell r="G4466" t="str">
            <v>PERSONAL</v>
          </cell>
          <cell r="H4466" t="str">
            <v>Josefina Ochoa</v>
          </cell>
          <cell r="I4466"/>
          <cell r="J4466" t="str">
            <v>Yolanda</v>
          </cell>
          <cell r="K4466" t="str">
            <v>AGUILAR</v>
          </cell>
          <cell r="L4466" t="str">
            <v>RAMIREZ</v>
          </cell>
          <cell r="M4466">
            <v>15000</v>
          </cell>
          <cell r="N4466">
            <v>1.91</v>
          </cell>
          <cell r="O4466" t="str">
            <v>SEMANAL</v>
          </cell>
          <cell r="P4466">
            <v>40744</v>
          </cell>
        </row>
        <row r="4467">
          <cell r="B4467">
            <v>4625</v>
          </cell>
          <cell r="C4467"/>
          <cell r="D4467" t="str">
            <v>D</v>
          </cell>
          <cell r="E4467" t="str">
            <v>INCOBRABLE</v>
          </cell>
          <cell r="F4467"/>
          <cell r="G4467" t="str">
            <v>PERSONAL</v>
          </cell>
          <cell r="H4467" t="str">
            <v>Josefina Ochoa</v>
          </cell>
          <cell r="I4467"/>
          <cell r="J4467" t="str">
            <v>José Alfredo</v>
          </cell>
          <cell r="K4467" t="str">
            <v>Hernandez</v>
          </cell>
          <cell r="L4467" t="str">
            <v>Alvarez</v>
          </cell>
          <cell r="M4467">
            <v>15000</v>
          </cell>
          <cell r="N4467">
            <v>1.8</v>
          </cell>
          <cell r="O4467" t="str">
            <v>SEMANAL</v>
          </cell>
          <cell r="P4467">
            <v>40744</v>
          </cell>
        </row>
        <row r="4468">
          <cell r="B4468">
            <v>4626</v>
          </cell>
          <cell r="C4468"/>
          <cell r="D4468" t="str">
            <v>D</v>
          </cell>
          <cell r="E4468" t="str">
            <v>LIQUIDADO</v>
          </cell>
          <cell r="F4468"/>
          <cell r="G4468" t="str">
            <v>PERSONAL</v>
          </cell>
          <cell r="H4468" t="str">
            <v>Josefina Ochoa</v>
          </cell>
          <cell r="I4468"/>
          <cell r="J4468" t="str">
            <v>HECTOR</v>
          </cell>
          <cell r="K4468" t="str">
            <v>HERNANDEZ</v>
          </cell>
          <cell r="L4468" t="str">
            <v>PLAZA</v>
          </cell>
          <cell r="M4468">
            <v>3000</v>
          </cell>
          <cell r="N4468">
            <v>2.75</v>
          </cell>
          <cell r="O4468" t="str">
            <v>SEMANAL</v>
          </cell>
          <cell r="P4468">
            <v>40744</v>
          </cell>
        </row>
        <row r="4469">
          <cell r="B4469">
            <v>4627</v>
          </cell>
          <cell r="C4469"/>
          <cell r="D4469" t="str">
            <v>B</v>
          </cell>
          <cell r="E4469" t="str">
            <v>LIQUIDADO</v>
          </cell>
          <cell r="F4469"/>
          <cell r="G4469" t="str">
            <v>PERSONAL</v>
          </cell>
          <cell r="H4469" t="str">
            <v>Victoria Garcia Mejia</v>
          </cell>
          <cell r="I4469"/>
          <cell r="J4469" t="str">
            <v>J JESUS</v>
          </cell>
          <cell r="K4469" t="str">
            <v>PAZ</v>
          </cell>
          <cell r="L4469" t="str">
            <v>RINCON</v>
          </cell>
          <cell r="M4469">
            <v>4000</v>
          </cell>
          <cell r="N4469">
            <v>2.56</v>
          </cell>
          <cell r="O4469" t="str">
            <v>SEMANAL</v>
          </cell>
          <cell r="P4469">
            <v>40744</v>
          </cell>
        </row>
        <row r="4470">
          <cell r="B4470">
            <v>4628</v>
          </cell>
          <cell r="C4470"/>
          <cell r="D4470" t="str">
            <v>D</v>
          </cell>
          <cell r="E4470" t="str">
            <v>LIQUIDADO</v>
          </cell>
          <cell r="F4470"/>
          <cell r="G4470" t="str">
            <v>PERSONAL</v>
          </cell>
          <cell r="H4470" t="str">
            <v>Angelica Tabares Lopez</v>
          </cell>
          <cell r="I4470"/>
          <cell r="J4470" t="str">
            <v>YOLANDA</v>
          </cell>
          <cell r="K4470" t="str">
            <v>AGUILAR</v>
          </cell>
          <cell r="L4470" t="str">
            <v>VELA</v>
          </cell>
          <cell r="M4470">
            <v>16000</v>
          </cell>
          <cell r="N4470">
            <v>4.0599999999999996</v>
          </cell>
          <cell r="O4470" t="str">
            <v>CATORCENAL</v>
          </cell>
          <cell r="P4470">
            <v>40744</v>
          </cell>
        </row>
        <row r="4471">
          <cell r="B4471">
            <v>4629</v>
          </cell>
          <cell r="C4471"/>
          <cell r="D4471" t="str">
            <v>D</v>
          </cell>
          <cell r="E4471" t="str">
            <v>LIQUIDADO</v>
          </cell>
          <cell r="F4471"/>
          <cell r="G4471" t="str">
            <v>PERSONAL</v>
          </cell>
          <cell r="H4471" t="str">
            <v>Marcela Lopez Munoz</v>
          </cell>
          <cell r="I4471"/>
          <cell r="J4471" t="str">
            <v>MARIA DE LOURDES</v>
          </cell>
          <cell r="K4471" t="str">
            <v>VENCES</v>
          </cell>
          <cell r="L4471" t="str">
            <v>GARCIA</v>
          </cell>
          <cell r="M4471">
            <v>6000</v>
          </cell>
          <cell r="N4471">
            <v>2.4700000000000002</v>
          </cell>
          <cell r="O4471" t="str">
            <v>SEMANAL</v>
          </cell>
          <cell r="P4471">
            <v>40745</v>
          </cell>
        </row>
        <row r="4472">
          <cell r="B4472">
            <v>4630</v>
          </cell>
          <cell r="C4472"/>
          <cell r="D4472" t="str">
            <v>D</v>
          </cell>
          <cell r="E4472" t="str">
            <v>LIQUIDADO</v>
          </cell>
          <cell r="F4472"/>
          <cell r="G4472" t="str">
            <v>PERSONAL</v>
          </cell>
          <cell r="H4472" t="str">
            <v>Josefina Ochoa</v>
          </cell>
          <cell r="I4472"/>
          <cell r="J4472" t="str">
            <v>LUIS MIGUEL</v>
          </cell>
          <cell r="K4472" t="str">
            <v>ROBLES</v>
          </cell>
          <cell r="L4472" t="str">
            <v>PERALTA</v>
          </cell>
          <cell r="M4472">
            <v>4000</v>
          </cell>
          <cell r="N4472">
            <v>2.65</v>
          </cell>
          <cell r="O4472" t="str">
            <v>SEMANAL</v>
          </cell>
          <cell r="P4472">
            <v>40749</v>
          </cell>
        </row>
        <row r="4473">
          <cell r="B4473">
            <v>4631</v>
          </cell>
          <cell r="C4473"/>
          <cell r="D4473" t="str">
            <v>D</v>
          </cell>
          <cell r="E4473" t="str">
            <v>LIQUIDADO</v>
          </cell>
          <cell r="F4473"/>
          <cell r="G4473" t="str">
            <v>PERSONAL</v>
          </cell>
          <cell r="H4473" t="str">
            <v>Josefina Ochoa</v>
          </cell>
          <cell r="I4473"/>
          <cell r="J4473" t="str">
            <v>BENIGNO</v>
          </cell>
          <cell r="K4473" t="str">
            <v>RAMOS</v>
          </cell>
          <cell r="L4473" t="str">
            <v>MONTES</v>
          </cell>
          <cell r="M4473">
            <v>7000</v>
          </cell>
          <cell r="N4473">
            <v>2.61</v>
          </cell>
          <cell r="O4473" t="str">
            <v>SEMANAL</v>
          </cell>
          <cell r="P4473">
            <v>40745</v>
          </cell>
        </row>
        <row r="4474">
          <cell r="B4474">
            <v>4632</v>
          </cell>
          <cell r="C4474"/>
          <cell r="D4474" t="str">
            <v>C</v>
          </cell>
          <cell r="E4474" t="str">
            <v>LIQUIDADO</v>
          </cell>
          <cell r="F4474"/>
          <cell r="G4474" t="str">
            <v>PERSONAL</v>
          </cell>
          <cell r="H4474" t="str">
            <v>Victoria Garcia Mejia</v>
          </cell>
          <cell r="I4474"/>
          <cell r="J4474" t="str">
            <v>PATRICIA</v>
          </cell>
          <cell r="K4474" t="str">
            <v>PEREZ</v>
          </cell>
          <cell r="L4474" t="str">
            <v>CHAVEZ</v>
          </cell>
          <cell r="M4474">
            <v>10000</v>
          </cell>
          <cell r="N4474">
            <v>2.25</v>
          </cell>
          <cell r="O4474" t="str">
            <v>SEMANAL</v>
          </cell>
          <cell r="P4474">
            <v>40745</v>
          </cell>
        </row>
        <row r="4475">
          <cell r="B4475">
            <v>4633</v>
          </cell>
          <cell r="C4475"/>
          <cell r="D4475" t="str">
            <v>D</v>
          </cell>
          <cell r="E4475" t="str">
            <v>LIQUIDADO</v>
          </cell>
          <cell r="F4475"/>
          <cell r="G4475" t="str">
            <v>PERSONAL</v>
          </cell>
          <cell r="H4475" t="str">
            <v>Angelica Tabares Lopez</v>
          </cell>
          <cell r="I4475"/>
          <cell r="J4475" t="str">
            <v>JOEL</v>
          </cell>
          <cell r="K4475" t="str">
            <v>ESQUIVEL</v>
          </cell>
          <cell r="L4475" t="str">
            <v>LUNA</v>
          </cell>
          <cell r="M4475">
            <v>10500</v>
          </cell>
          <cell r="N4475">
            <v>1.75</v>
          </cell>
          <cell r="O4475" t="str">
            <v>SEMANAL</v>
          </cell>
          <cell r="P4475">
            <v>40745</v>
          </cell>
        </row>
        <row r="4476">
          <cell r="B4476">
            <v>4634</v>
          </cell>
          <cell r="C4476"/>
          <cell r="D4476" t="str">
            <v>D</v>
          </cell>
          <cell r="E4476" t="str">
            <v>ACTIVO</v>
          </cell>
          <cell r="F4476"/>
          <cell r="G4476" t="str">
            <v>SOLIDARIO</v>
          </cell>
          <cell r="H4476" t="str">
            <v>Victoria Garcia Mejia</v>
          </cell>
          <cell r="I4476"/>
          <cell r="J4476" t="str">
            <v>CAFETALES</v>
          </cell>
          <cell r="K4476"/>
          <cell r="L4476"/>
          <cell r="M4476">
            <v>16000</v>
          </cell>
          <cell r="N4476">
            <v>4.5</v>
          </cell>
          <cell r="O4476" t="str">
            <v>CATORCENAL</v>
          </cell>
          <cell r="P4476">
            <v>40745</v>
          </cell>
        </row>
        <row r="4477">
          <cell r="B4477">
            <v>4635</v>
          </cell>
          <cell r="C4477"/>
          <cell r="D4477" t="str">
            <v>D</v>
          </cell>
          <cell r="E4477" t="str">
            <v>COBRANZA EXTERNA</v>
          </cell>
          <cell r="F4477"/>
          <cell r="G4477" t="str">
            <v>PERSONAL</v>
          </cell>
          <cell r="H4477" t="str">
            <v>Angelica Tabares Lopez</v>
          </cell>
          <cell r="I4477"/>
          <cell r="J4477" t="str">
            <v>MARIA ROCIO</v>
          </cell>
          <cell r="K4477" t="str">
            <v>OLMOS</v>
          </cell>
          <cell r="L4477" t="str">
            <v>MORAN</v>
          </cell>
          <cell r="M4477">
            <v>6000</v>
          </cell>
          <cell r="N4477">
            <v>2.46</v>
          </cell>
          <cell r="O4477" t="str">
            <v>SEMANAL</v>
          </cell>
          <cell r="P4477">
            <v>40745</v>
          </cell>
        </row>
        <row r="4478">
          <cell r="B4478">
            <v>4636</v>
          </cell>
          <cell r="C4478"/>
          <cell r="D4478" t="str">
            <v>A</v>
          </cell>
          <cell r="E4478" t="str">
            <v>LIQUIDADO</v>
          </cell>
          <cell r="F4478"/>
          <cell r="G4478" t="str">
            <v>PERSONAL</v>
          </cell>
          <cell r="H4478" t="str">
            <v>Angelica Tabares Lopez</v>
          </cell>
          <cell r="I4478"/>
          <cell r="J4478" t="str">
            <v>BIBIANA</v>
          </cell>
          <cell r="K4478" t="str">
            <v>HERNANDEZ</v>
          </cell>
          <cell r="L4478" t="str">
            <v>GARCIA</v>
          </cell>
          <cell r="M4478">
            <v>15000</v>
          </cell>
          <cell r="N4478">
            <v>2.4</v>
          </cell>
          <cell r="O4478" t="str">
            <v>SEMANAL</v>
          </cell>
          <cell r="P4478">
            <v>40746</v>
          </cell>
        </row>
        <row r="4479">
          <cell r="B4479">
            <v>4637</v>
          </cell>
          <cell r="C4479"/>
          <cell r="D4479" t="str">
            <v>D</v>
          </cell>
          <cell r="E4479" t="str">
            <v>LIQUIDADO</v>
          </cell>
          <cell r="F4479"/>
          <cell r="G4479" t="str">
            <v>PERSONAL</v>
          </cell>
          <cell r="H4479" t="str">
            <v>Marcela Lopez Munoz</v>
          </cell>
          <cell r="I4479"/>
          <cell r="J4479" t="str">
            <v>UBALDO</v>
          </cell>
          <cell r="K4479" t="str">
            <v>CARDENAS</v>
          </cell>
          <cell r="L4479" t="str">
            <v>HERNANDEZ</v>
          </cell>
          <cell r="M4479">
            <v>6000</v>
          </cell>
          <cell r="N4479">
            <v>2.72</v>
          </cell>
          <cell r="O4479" t="str">
            <v>SEMANAL</v>
          </cell>
          <cell r="P4479">
            <v>40746</v>
          </cell>
        </row>
        <row r="4480">
          <cell r="B4480">
            <v>4638</v>
          </cell>
          <cell r="C4480"/>
          <cell r="D4480" t="str">
            <v>C</v>
          </cell>
          <cell r="E4480" t="str">
            <v>LIQUIDADO</v>
          </cell>
          <cell r="F4480"/>
          <cell r="G4480" t="str">
            <v>PERSONAL</v>
          </cell>
          <cell r="H4480" t="str">
            <v>Marcela Lopez Munoz</v>
          </cell>
          <cell r="I4480"/>
          <cell r="J4480" t="str">
            <v>EFRAIN</v>
          </cell>
          <cell r="K4480" t="str">
            <v>MARTINEZ</v>
          </cell>
          <cell r="L4480" t="str">
            <v>NAVARRO</v>
          </cell>
          <cell r="M4480">
            <v>12000</v>
          </cell>
          <cell r="N4480">
            <v>2.21</v>
          </cell>
          <cell r="O4480" t="str">
            <v>SEMANAL</v>
          </cell>
          <cell r="P4480">
            <v>40746</v>
          </cell>
        </row>
        <row r="4481">
          <cell r="B4481">
            <v>4639</v>
          </cell>
          <cell r="C4481"/>
          <cell r="D4481" t="str">
            <v>B</v>
          </cell>
          <cell r="E4481" t="str">
            <v>LIQUIDADO</v>
          </cell>
          <cell r="F4481"/>
          <cell r="G4481" t="str">
            <v>PERSONAL</v>
          </cell>
          <cell r="H4481" t="str">
            <v>Josefina Ochoa</v>
          </cell>
          <cell r="I4481"/>
          <cell r="J4481" t="str">
            <v>RODOLFO</v>
          </cell>
          <cell r="K4481" t="str">
            <v>PILLADO</v>
          </cell>
          <cell r="L4481" t="str">
            <v>DETTMER</v>
          </cell>
          <cell r="M4481">
            <v>20000</v>
          </cell>
          <cell r="N4481">
            <v>2.06</v>
          </cell>
          <cell r="O4481" t="str">
            <v>SEMANAL</v>
          </cell>
          <cell r="P4481">
            <v>40746</v>
          </cell>
        </row>
        <row r="4482">
          <cell r="B4482">
            <v>4640</v>
          </cell>
          <cell r="C4482"/>
          <cell r="D4482" t="str">
            <v>C</v>
          </cell>
          <cell r="E4482" t="str">
            <v>LIQUIDADO</v>
          </cell>
          <cell r="F4482"/>
          <cell r="G4482" t="str">
            <v>PERSONAL</v>
          </cell>
          <cell r="H4482" t="str">
            <v>Josefina Ochoa</v>
          </cell>
          <cell r="I4482"/>
          <cell r="J4482" t="str">
            <v>MARIA GUADALUPE</v>
          </cell>
          <cell r="K4482" t="str">
            <v>VALENCIA</v>
          </cell>
          <cell r="L4482" t="str">
            <v>DE LA CRUZ</v>
          </cell>
          <cell r="M4482">
            <v>6000</v>
          </cell>
          <cell r="N4482">
            <v>2.35</v>
          </cell>
          <cell r="O4482" t="str">
            <v>SEMANAL</v>
          </cell>
          <cell r="P4482">
            <v>40746</v>
          </cell>
        </row>
        <row r="4483">
          <cell r="B4483">
            <v>4641</v>
          </cell>
          <cell r="C4483"/>
          <cell r="D4483" t="str">
            <v>D</v>
          </cell>
          <cell r="E4483" t="str">
            <v>LIQUIDADO</v>
          </cell>
          <cell r="F4483"/>
          <cell r="G4483" t="str">
            <v>PERSONAL</v>
          </cell>
          <cell r="H4483" t="str">
            <v>Josefina Ochoa</v>
          </cell>
          <cell r="I4483"/>
          <cell r="J4483" t="str">
            <v>AURORA DANIRA</v>
          </cell>
          <cell r="K4483" t="str">
            <v>HERNANDEZ</v>
          </cell>
          <cell r="L4483" t="str">
            <v>ACEITUNO</v>
          </cell>
          <cell r="M4483">
            <v>8000</v>
          </cell>
          <cell r="N4483">
            <v>2.06</v>
          </cell>
          <cell r="O4483" t="str">
            <v>SEMANAL</v>
          </cell>
          <cell r="P4483">
            <v>40746</v>
          </cell>
        </row>
        <row r="4484">
          <cell r="B4484">
            <v>4642</v>
          </cell>
          <cell r="C4484"/>
          <cell r="D4484" t="str">
            <v>D</v>
          </cell>
          <cell r="E4484" t="str">
            <v>LIQUIDADO</v>
          </cell>
          <cell r="F4484"/>
          <cell r="G4484" t="str">
            <v>PERSONAL</v>
          </cell>
          <cell r="H4484" t="str">
            <v>Marcela Lopez Munoz</v>
          </cell>
          <cell r="I4484"/>
          <cell r="J4484" t="str">
            <v>JOSE LUIS</v>
          </cell>
          <cell r="K4484" t="str">
            <v>SANCHEZ</v>
          </cell>
          <cell r="L4484" t="str">
            <v>SANCHEZ</v>
          </cell>
          <cell r="M4484">
            <v>8000</v>
          </cell>
          <cell r="N4484">
            <v>2.4900000000000002</v>
          </cell>
          <cell r="O4484" t="str">
            <v>SEMANAL</v>
          </cell>
          <cell r="P4484">
            <v>40746</v>
          </cell>
        </row>
        <row r="4485">
          <cell r="B4485">
            <v>4643</v>
          </cell>
          <cell r="C4485"/>
          <cell r="D4485" t="str">
            <v>D</v>
          </cell>
          <cell r="E4485" t="str">
            <v>COBRANZA EXTERNA</v>
          </cell>
          <cell r="F4485"/>
          <cell r="G4485" t="str">
            <v>PERSONAL</v>
          </cell>
          <cell r="H4485" t="str">
            <v>Josefina Ochoa</v>
          </cell>
          <cell r="I4485"/>
          <cell r="J4485" t="str">
            <v>MARTHA PATRICIA</v>
          </cell>
          <cell r="K4485" t="str">
            <v>PELCASTRE</v>
          </cell>
          <cell r="L4485" t="str">
            <v>TORRES</v>
          </cell>
          <cell r="M4485">
            <v>25000</v>
          </cell>
          <cell r="N4485">
            <v>2.57</v>
          </cell>
          <cell r="O4485" t="str">
            <v>CATORCENAL</v>
          </cell>
          <cell r="P4485">
            <v>40746</v>
          </cell>
        </row>
        <row r="4486">
          <cell r="B4486">
            <v>4644</v>
          </cell>
          <cell r="C4486"/>
          <cell r="D4486" t="str">
            <v>B</v>
          </cell>
          <cell r="E4486" t="str">
            <v>LIQUIDADO</v>
          </cell>
          <cell r="F4486"/>
          <cell r="G4486" t="str">
            <v>PERSONAL</v>
          </cell>
          <cell r="H4486" t="str">
            <v>Victoria Garcia Mejia</v>
          </cell>
          <cell r="I4486"/>
          <cell r="J4486" t="str">
            <v>MA EVELIA</v>
          </cell>
          <cell r="K4486" t="str">
            <v>JIMENEZ</v>
          </cell>
          <cell r="L4486" t="str">
            <v>RODARTE</v>
          </cell>
          <cell r="M4486">
            <v>3000</v>
          </cell>
          <cell r="N4486">
            <v>2.73</v>
          </cell>
          <cell r="O4486" t="str">
            <v>SEMANAL</v>
          </cell>
          <cell r="P4486">
            <v>40746</v>
          </cell>
        </row>
        <row r="4487">
          <cell r="B4487">
            <v>4645</v>
          </cell>
          <cell r="C4487"/>
          <cell r="D4487" t="str">
            <v>D</v>
          </cell>
          <cell r="E4487" t="str">
            <v>COBRANZA EXTERNA</v>
          </cell>
          <cell r="F4487"/>
          <cell r="G4487" t="str">
            <v>SOLIDARIO</v>
          </cell>
          <cell r="H4487" t="str">
            <v>Monica Flores Mendoza (colima)</v>
          </cell>
          <cell r="I4487"/>
          <cell r="J4487" t="str">
            <v>PAGADORAS</v>
          </cell>
          <cell r="K4487"/>
          <cell r="L4487"/>
          <cell r="M4487">
            <v>14500</v>
          </cell>
          <cell r="N4487">
            <v>4.9000000000000004</v>
          </cell>
          <cell r="O4487" t="str">
            <v>CATORCENAL</v>
          </cell>
          <cell r="P4487">
            <v>40746</v>
          </cell>
        </row>
        <row r="4488">
          <cell r="B4488">
            <v>4646</v>
          </cell>
          <cell r="C4488"/>
          <cell r="D4488" t="str">
            <v>A</v>
          </cell>
          <cell r="E4488" t="str">
            <v>LIQUIDADO</v>
          </cell>
          <cell r="F4488"/>
          <cell r="G4488" t="str">
            <v>SOLIDARIO</v>
          </cell>
          <cell r="H4488" t="str">
            <v>Angelica Tabares Lopez</v>
          </cell>
          <cell r="I4488"/>
          <cell r="J4488" t="str">
            <v>GUAPISIMOS</v>
          </cell>
          <cell r="K4488"/>
          <cell r="L4488"/>
          <cell r="M4488">
            <v>8000</v>
          </cell>
          <cell r="N4488">
            <v>5.04</v>
          </cell>
          <cell r="O4488" t="str">
            <v>CATORCENAL</v>
          </cell>
          <cell r="P4488">
            <v>40749</v>
          </cell>
        </row>
        <row r="4489">
          <cell r="B4489">
            <v>4647</v>
          </cell>
          <cell r="C4489"/>
          <cell r="D4489" t="str">
            <v>A</v>
          </cell>
          <cell r="E4489" t="str">
            <v>LIQUIDADO</v>
          </cell>
          <cell r="F4489"/>
          <cell r="G4489" t="str">
            <v>SOLIDARIO</v>
          </cell>
          <cell r="H4489" t="str">
            <v>Angelica Tabares Lopez</v>
          </cell>
          <cell r="I4489"/>
          <cell r="J4489" t="str">
            <v>LAUREL</v>
          </cell>
          <cell r="K4489"/>
          <cell r="L4489"/>
          <cell r="M4489">
            <v>6500</v>
          </cell>
          <cell r="N4489">
            <v>5.07</v>
          </cell>
          <cell r="O4489" t="str">
            <v>CATORCENAL</v>
          </cell>
          <cell r="P4489">
            <v>40749</v>
          </cell>
        </row>
        <row r="4490">
          <cell r="B4490">
            <v>4648</v>
          </cell>
          <cell r="C4490"/>
          <cell r="D4490" t="str">
            <v>D</v>
          </cell>
          <cell r="E4490" t="str">
            <v>LIQUIDADO</v>
          </cell>
          <cell r="F4490"/>
          <cell r="G4490" t="str">
            <v>SOLIDARIO</v>
          </cell>
          <cell r="H4490" t="str">
            <v>Angelica Tabares Lopez</v>
          </cell>
          <cell r="I4490"/>
          <cell r="J4490" t="str">
            <v>SAN ANDRES</v>
          </cell>
          <cell r="K4490"/>
          <cell r="L4490"/>
          <cell r="M4490">
            <v>11500</v>
          </cell>
          <cell r="N4490">
            <v>4.45</v>
          </cell>
          <cell r="O4490" t="str">
            <v>CATORCENAL</v>
          </cell>
          <cell r="P4490">
            <v>40749</v>
          </cell>
        </row>
        <row r="4491">
          <cell r="B4491">
            <v>4649</v>
          </cell>
          <cell r="C4491"/>
          <cell r="D4491" t="str">
            <v>D</v>
          </cell>
          <cell r="E4491" t="str">
            <v>LIQUIDADO</v>
          </cell>
          <cell r="F4491"/>
          <cell r="G4491" t="str">
            <v>PERSONAL</v>
          </cell>
          <cell r="H4491" t="str">
            <v>Josefina Ochoa</v>
          </cell>
          <cell r="I4491"/>
          <cell r="J4491" t="str">
            <v>MARIA DEL PILAR OLIMPIA</v>
          </cell>
          <cell r="K4491" t="str">
            <v>ROJAS</v>
          </cell>
          <cell r="L4491" t="str">
            <v>ELIZALDE</v>
          </cell>
          <cell r="M4491">
            <v>7000</v>
          </cell>
          <cell r="N4491">
            <v>3.5</v>
          </cell>
          <cell r="O4491" t="str">
            <v>CATORCENAL</v>
          </cell>
          <cell r="P4491">
            <v>40749</v>
          </cell>
        </row>
        <row r="4492">
          <cell r="B4492">
            <v>4650</v>
          </cell>
          <cell r="C4492"/>
          <cell r="D4492" t="str">
            <v>D</v>
          </cell>
          <cell r="E4492" t="str">
            <v>LIQUIDADO</v>
          </cell>
          <cell r="F4492"/>
          <cell r="G4492" t="str">
            <v>PERSONAL</v>
          </cell>
          <cell r="H4492" t="str">
            <v>Josefina Ochoa</v>
          </cell>
          <cell r="I4492"/>
          <cell r="J4492" t="str">
            <v>MARIA GUADALUPE</v>
          </cell>
          <cell r="K4492" t="str">
            <v>CARDENAS</v>
          </cell>
          <cell r="L4492" t="str">
            <v>TAPIA</v>
          </cell>
          <cell r="M4492">
            <v>4000</v>
          </cell>
          <cell r="N4492">
            <v>2.65</v>
          </cell>
          <cell r="O4492" t="str">
            <v>SEMANAL</v>
          </cell>
          <cell r="P4492">
            <v>40749</v>
          </cell>
        </row>
        <row r="4493">
          <cell r="B4493">
            <v>4651</v>
          </cell>
          <cell r="C4493"/>
          <cell r="D4493" t="str">
            <v>D</v>
          </cell>
          <cell r="E4493" t="str">
            <v>LIQUIDADO</v>
          </cell>
          <cell r="F4493"/>
          <cell r="G4493" t="str">
            <v>PERSONAL</v>
          </cell>
          <cell r="H4493" t="str">
            <v>Angelica Tabares Lopez</v>
          </cell>
          <cell r="I4493"/>
          <cell r="J4493" t="str">
            <v>IRMA</v>
          </cell>
          <cell r="K4493" t="str">
            <v>FLORES</v>
          </cell>
          <cell r="L4493" t="str">
            <v>GARCIA</v>
          </cell>
          <cell r="M4493">
            <v>4000</v>
          </cell>
          <cell r="N4493">
            <v>2.6</v>
          </cell>
          <cell r="O4493" t="str">
            <v>SEMANAL</v>
          </cell>
          <cell r="P4493">
            <v>40749</v>
          </cell>
        </row>
        <row r="4494">
          <cell r="B4494">
            <v>4652</v>
          </cell>
          <cell r="C4494"/>
          <cell r="D4494" t="str">
            <v>A</v>
          </cell>
          <cell r="E4494" t="str">
            <v>LIQUIDADO</v>
          </cell>
          <cell r="F4494"/>
          <cell r="G4494" t="str">
            <v>PERSONAL</v>
          </cell>
          <cell r="H4494" t="str">
            <v>Josefina Ochoa</v>
          </cell>
          <cell r="I4494"/>
          <cell r="J4494" t="str">
            <v>CONSEJO</v>
          </cell>
          <cell r="K4494" t="str">
            <v>CASTILLO</v>
          </cell>
          <cell r="L4494" t="str">
            <v>CASTRO</v>
          </cell>
          <cell r="M4494">
            <v>8000</v>
          </cell>
          <cell r="N4494">
            <v>2.41</v>
          </cell>
          <cell r="O4494" t="str">
            <v>CATORCENAL</v>
          </cell>
          <cell r="P4494">
            <v>40749</v>
          </cell>
        </row>
        <row r="4495">
          <cell r="B4495">
            <v>4653</v>
          </cell>
          <cell r="C4495"/>
          <cell r="D4495" t="str">
            <v>D</v>
          </cell>
          <cell r="E4495" t="str">
            <v>LIQUIDADO</v>
          </cell>
          <cell r="F4495"/>
          <cell r="G4495" t="str">
            <v>PERSONAL</v>
          </cell>
          <cell r="H4495" t="str">
            <v>Josefina Ochoa</v>
          </cell>
          <cell r="I4495"/>
          <cell r="J4495" t="str">
            <v>MARINA</v>
          </cell>
          <cell r="K4495" t="str">
            <v>MERINO</v>
          </cell>
          <cell r="L4495" t="str">
            <v>CAMPOS</v>
          </cell>
          <cell r="M4495">
            <v>3000</v>
          </cell>
          <cell r="N4495">
            <v>2.75</v>
          </cell>
          <cell r="O4495" t="str">
            <v>SEMANAL</v>
          </cell>
          <cell r="P4495">
            <v>40749</v>
          </cell>
        </row>
        <row r="4496">
          <cell r="B4496">
            <v>4654</v>
          </cell>
          <cell r="C4496"/>
          <cell r="D4496" t="str">
            <v>B</v>
          </cell>
          <cell r="E4496" t="str">
            <v>LIQUIDADO</v>
          </cell>
          <cell r="F4496"/>
          <cell r="G4496" t="str">
            <v>PERSONAL</v>
          </cell>
          <cell r="H4496" t="str">
            <v>Josefina Ochoa</v>
          </cell>
          <cell r="I4496"/>
          <cell r="J4496" t="str">
            <v>ANGELICA</v>
          </cell>
          <cell r="K4496" t="str">
            <v>MARTINEZ</v>
          </cell>
          <cell r="L4496" t="str">
            <v>MARTINEZ</v>
          </cell>
          <cell r="M4496">
            <v>15000</v>
          </cell>
          <cell r="N4496">
            <v>2.23</v>
          </cell>
          <cell r="O4496" t="str">
            <v>SEMANAL</v>
          </cell>
          <cell r="P4496">
            <v>40749</v>
          </cell>
        </row>
        <row r="4497">
          <cell r="B4497">
            <v>4655</v>
          </cell>
          <cell r="C4497"/>
          <cell r="D4497" t="str">
            <v>C</v>
          </cell>
          <cell r="E4497" t="str">
            <v>LIQUIDADO</v>
          </cell>
          <cell r="F4497"/>
          <cell r="G4497" t="str">
            <v>PERSONAL</v>
          </cell>
          <cell r="H4497" t="str">
            <v>Marcela Lopez Munoz</v>
          </cell>
          <cell r="I4497"/>
          <cell r="J4497" t="str">
            <v>MARIA DOMINGA</v>
          </cell>
          <cell r="K4497" t="str">
            <v>MARIO</v>
          </cell>
          <cell r="L4497" t="str">
            <v>ENCARNACION</v>
          </cell>
          <cell r="M4497">
            <v>5000</v>
          </cell>
          <cell r="N4497">
            <v>2.5249999999999999</v>
          </cell>
          <cell r="O4497" t="str">
            <v>SEMANAL</v>
          </cell>
          <cell r="P4497">
            <v>40749</v>
          </cell>
        </row>
        <row r="4498">
          <cell r="B4498">
            <v>4657</v>
          </cell>
          <cell r="C4498"/>
          <cell r="D4498" t="str">
            <v>A</v>
          </cell>
          <cell r="E4498" t="str">
            <v>LIQUIDADO</v>
          </cell>
          <cell r="F4498"/>
          <cell r="G4498" t="str">
            <v>PERSONAL</v>
          </cell>
          <cell r="H4498" t="str">
            <v>Marcela Lopez Munoz</v>
          </cell>
          <cell r="I4498"/>
          <cell r="J4498" t="str">
            <v>MIGUEL ANGEL</v>
          </cell>
          <cell r="K4498" t="str">
            <v>LOPEZ</v>
          </cell>
          <cell r="L4498" t="str">
            <v>APARICIO</v>
          </cell>
          <cell r="M4498">
            <v>11000</v>
          </cell>
          <cell r="N4498">
            <v>2.9</v>
          </cell>
          <cell r="O4498" t="str">
            <v>SEMANAL</v>
          </cell>
          <cell r="P4498">
            <v>40749</v>
          </cell>
        </row>
        <row r="4499">
          <cell r="B4499">
            <v>4658</v>
          </cell>
          <cell r="C4499"/>
          <cell r="D4499" t="str">
            <v>C</v>
          </cell>
          <cell r="E4499" t="str">
            <v>LIQUIDADO</v>
          </cell>
          <cell r="F4499"/>
          <cell r="G4499" t="str">
            <v>PERSONAL</v>
          </cell>
          <cell r="H4499" t="str">
            <v>Josefina Ochoa</v>
          </cell>
          <cell r="I4499"/>
          <cell r="J4499" t="str">
            <v>MIRNA</v>
          </cell>
          <cell r="K4499" t="str">
            <v>LOPEZ</v>
          </cell>
          <cell r="L4499" t="str">
            <v>ORTIZ</v>
          </cell>
          <cell r="M4499">
            <v>7000</v>
          </cell>
          <cell r="N4499">
            <v>2.42</v>
          </cell>
          <cell r="O4499" t="str">
            <v>SEMANAL</v>
          </cell>
          <cell r="P4499">
            <v>40749</v>
          </cell>
        </row>
        <row r="4500">
          <cell r="B4500">
            <v>4659</v>
          </cell>
          <cell r="C4500"/>
          <cell r="D4500" t="str">
            <v>D</v>
          </cell>
          <cell r="E4500" t="str">
            <v>LIQUIDADO</v>
          </cell>
          <cell r="F4500"/>
          <cell r="G4500" t="str">
            <v>PERSONAL</v>
          </cell>
          <cell r="H4500" t="str">
            <v>Marcela Lopez Munoz</v>
          </cell>
          <cell r="I4500"/>
          <cell r="J4500" t="str">
            <v>MARIA</v>
          </cell>
          <cell r="K4500" t="str">
            <v>MUNOZ</v>
          </cell>
          <cell r="L4500" t="str">
            <v>FRAGOSO</v>
          </cell>
          <cell r="M4500">
            <v>14000</v>
          </cell>
          <cell r="N4500">
            <v>2.09</v>
          </cell>
          <cell r="O4500" t="str">
            <v>SEMANAL</v>
          </cell>
          <cell r="P4500">
            <v>40749</v>
          </cell>
        </row>
        <row r="4501">
          <cell r="B4501">
            <v>4660</v>
          </cell>
          <cell r="C4501"/>
          <cell r="D4501" t="str">
            <v>D</v>
          </cell>
          <cell r="E4501" t="str">
            <v>LIQUIDADO</v>
          </cell>
          <cell r="F4501"/>
          <cell r="G4501" t="str">
            <v>PERSONAL</v>
          </cell>
          <cell r="H4501" t="str">
            <v>Marcela Lopez Munoz</v>
          </cell>
          <cell r="I4501"/>
          <cell r="J4501" t="str">
            <v>NATIVIDAD</v>
          </cell>
          <cell r="K4501" t="str">
            <v>ACEVEDO</v>
          </cell>
          <cell r="L4501" t="str">
            <v>ACEVEDO</v>
          </cell>
          <cell r="M4501">
            <v>10000</v>
          </cell>
          <cell r="N4501">
            <v>2.19</v>
          </cell>
          <cell r="O4501" t="str">
            <v>SEMANAL</v>
          </cell>
          <cell r="P4501">
            <v>40749</v>
          </cell>
        </row>
        <row r="4502">
          <cell r="B4502">
            <v>4661</v>
          </cell>
          <cell r="C4502"/>
          <cell r="D4502" t="str">
            <v>C</v>
          </cell>
          <cell r="E4502" t="str">
            <v>LIQUIDADO</v>
          </cell>
          <cell r="F4502"/>
          <cell r="G4502" t="str">
            <v>PERSONAL</v>
          </cell>
          <cell r="H4502" t="str">
            <v>Victoria Garcia Mejia</v>
          </cell>
          <cell r="I4502"/>
          <cell r="J4502" t="str">
            <v>MARIA DEL ROSARIO</v>
          </cell>
          <cell r="K4502" t="str">
            <v>LARIOS</v>
          </cell>
          <cell r="L4502" t="str">
            <v>ROSALES</v>
          </cell>
          <cell r="M4502">
            <v>5000</v>
          </cell>
          <cell r="N4502">
            <v>2.52</v>
          </cell>
          <cell r="O4502" t="str">
            <v>SEMANAL</v>
          </cell>
          <cell r="P4502">
            <v>40749</v>
          </cell>
        </row>
        <row r="4503">
          <cell r="B4503">
            <v>4662</v>
          </cell>
          <cell r="C4503"/>
          <cell r="D4503" t="str">
            <v>B</v>
          </cell>
          <cell r="E4503" t="str">
            <v>LIQUIDADO</v>
          </cell>
          <cell r="F4503"/>
          <cell r="G4503" t="str">
            <v>PERSONAL</v>
          </cell>
          <cell r="H4503" t="str">
            <v>Victoria Garcia Mejia</v>
          </cell>
          <cell r="I4503"/>
          <cell r="J4503" t="str">
            <v>THATIANA MERIT</v>
          </cell>
          <cell r="K4503" t="str">
            <v>GONZALEZ</v>
          </cell>
          <cell r="L4503" t="str">
            <v>QUINTERO</v>
          </cell>
          <cell r="M4503">
            <v>5000</v>
          </cell>
          <cell r="N4503">
            <v>2.5299999999999998</v>
          </cell>
          <cell r="O4503" t="str">
            <v>QUINCENAL</v>
          </cell>
          <cell r="P4503">
            <v>40749</v>
          </cell>
        </row>
        <row r="4504">
          <cell r="B4504">
            <v>4663</v>
          </cell>
          <cell r="C4504"/>
          <cell r="D4504" t="str">
            <v>D</v>
          </cell>
          <cell r="E4504" t="str">
            <v>ACTIVO</v>
          </cell>
          <cell r="F4504"/>
          <cell r="G4504" t="str">
            <v>PERSONAL</v>
          </cell>
          <cell r="H4504" t="str">
            <v>Monica Flores Mendoza (colima)</v>
          </cell>
          <cell r="I4504"/>
          <cell r="J4504" t="str">
            <v>FRANCISCA</v>
          </cell>
          <cell r="K4504" t="str">
            <v>PEREZ</v>
          </cell>
          <cell r="L4504" t="str">
            <v>TELLEZ</v>
          </cell>
          <cell r="M4504">
            <v>15000</v>
          </cell>
          <cell r="N4504">
            <v>2.23</v>
          </cell>
          <cell r="O4504" t="str">
            <v>SEMANAL</v>
          </cell>
          <cell r="P4504">
            <v>40749</v>
          </cell>
        </row>
        <row r="4505">
          <cell r="B4505">
            <v>4664</v>
          </cell>
          <cell r="C4505"/>
          <cell r="D4505" t="str">
            <v>A</v>
          </cell>
          <cell r="E4505" t="str">
            <v>LIQUIDADO</v>
          </cell>
          <cell r="F4505"/>
          <cell r="G4505" t="str">
            <v>PERSONAL</v>
          </cell>
          <cell r="H4505" t="str">
            <v>Josefina Ochoa</v>
          </cell>
          <cell r="I4505"/>
          <cell r="J4505" t="str">
            <v>LAURA</v>
          </cell>
          <cell r="K4505" t="str">
            <v>ACEVEDO</v>
          </cell>
          <cell r="L4505" t="str">
            <v>MIRANDA</v>
          </cell>
          <cell r="M4505">
            <v>5000</v>
          </cell>
          <cell r="N4505">
            <v>2.72</v>
          </cell>
          <cell r="O4505" t="str">
            <v>SEMANAL</v>
          </cell>
          <cell r="P4505">
            <v>40750</v>
          </cell>
        </row>
        <row r="4506">
          <cell r="B4506">
            <v>4665</v>
          </cell>
          <cell r="C4506"/>
          <cell r="D4506" t="str">
            <v>B</v>
          </cell>
          <cell r="E4506" t="str">
            <v>LIQUIDADO</v>
          </cell>
          <cell r="F4506"/>
          <cell r="G4506" t="str">
            <v>SOLIDARIO</v>
          </cell>
          <cell r="H4506" t="str">
            <v>Victoria Garcia Mejia</v>
          </cell>
          <cell r="I4506"/>
          <cell r="J4506" t="str">
            <v>VIOLETAS</v>
          </cell>
          <cell r="K4506"/>
          <cell r="L4506"/>
          <cell r="M4506">
            <v>7500</v>
          </cell>
          <cell r="N4506">
            <v>5.05</v>
          </cell>
          <cell r="O4506" t="str">
            <v>CATORCENAL</v>
          </cell>
          <cell r="P4506">
            <v>40749</v>
          </cell>
        </row>
        <row r="4507">
          <cell r="B4507">
            <v>4666</v>
          </cell>
          <cell r="C4507"/>
          <cell r="D4507" t="str">
            <v>D</v>
          </cell>
          <cell r="E4507" t="str">
            <v>LIQUIDADO</v>
          </cell>
          <cell r="F4507"/>
          <cell r="G4507" t="str">
            <v>PERSONAL</v>
          </cell>
          <cell r="H4507" t="str">
            <v>Victoria Garcia Mejia</v>
          </cell>
          <cell r="I4507"/>
          <cell r="J4507" t="str">
            <v>SOCHIL LLAJAIRA</v>
          </cell>
          <cell r="K4507" t="str">
            <v>AMADOR</v>
          </cell>
          <cell r="L4507" t="str">
            <v>TORRES</v>
          </cell>
          <cell r="M4507">
            <v>10000</v>
          </cell>
          <cell r="N4507">
            <v>2.37</v>
          </cell>
          <cell r="O4507" t="str">
            <v>SEMANAL</v>
          </cell>
          <cell r="P4507">
            <v>40749</v>
          </cell>
        </row>
        <row r="4508">
          <cell r="B4508">
            <v>4667</v>
          </cell>
          <cell r="C4508"/>
          <cell r="D4508" t="str">
            <v>D</v>
          </cell>
          <cell r="E4508" t="str">
            <v>LIQUIDADO</v>
          </cell>
          <cell r="F4508"/>
          <cell r="G4508" t="str">
            <v>PERSONAL</v>
          </cell>
          <cell r="H4508" t="str">
            <v>Victoria Garcia Mejia</v>
          </cell>
          <cell r="I4508"/>
          <cell r="J4508" t="str">
            <v>OFELIA</v>
          </cell>
          <cell r="K4508" t="str">
            <v>CARRILLO</v>
          </cell>
          <cell r="L4508" t="str">
            <v>RAMOS</v>
          </cell>
          <cell r="M4508">
            <v>11000</v>
          </cell>
          <cell r="N4508">
            <v>2.25</v>
          </cell>
          <cell r="O4508" t="str">
            <v>SEMANAL</v>
          </cell>
          <cell r="P4508">
            <v>40749</v>
          </cell>
        </row>
        <row r="4509">
          <cell r="B4509">
            <v>4668</v>
          </cell>
          <cell r="C4509"/>
          <cell r="D4509" t="str">
            <v>A</v>
          </cell>
          <cell r="E4509" t="str">
            <v>LIQUIDADO</v>
          </cell>
          <cell r="F4509"/>
          <cell r="G4509" t="str">
            <v>PERSONAL</v>
          </cell>
          <cell r="H4509" t="str">
            <v>Josefina Ochoa</v>
          </cell>
          <cell r="I4509"/>
          <cell r="J4509" t="str">
            <v>ROSA MARIA</v>
          </cell>
          <cell r="K4509" t="str">
            <v>ROJAS</v>
          </cell>
          <cell r="L4509" t="str">
            <v>MONTES</v>
          </cell>
          <cell r="M4509">
            <v>8000</v>
          </cell>
          <cell r="N4509">
            <v>2.4</v>
          </cell>
          <cell r="O4509" t="str">
            <v>SEMANAL</v>
          </cell>
          <cell r="P4509">
            <v>40750</v>
          </cell>
        </row>
        <row r="4510">
          <cell r="B4510">
            <v>4669</v>
          </cell>
          <cell r="C4510"/>
          <cell r="D4510" t="str">
            <v>D</v>
          </cell>
          <cell r="E4510" t="str">
            <v>COBRANZA EXTERNA</v>
          </cell>
          <cell r="F4510"/>
          <cell r="G4510" t="str">
            <v>PERSONAL</v>
          </cell>
          <cell r="H4510" t="str">
            <v>Josefina Ochoa</v>
          </cell>
          <cell r="I4510"/>
          <cell r="J4510" t="str">
            <v>IRMA</v>
          </cell>
          <cell r="K4510" t="str">
            <v>CRISOSTOMO</v>
          </cell>
          <cell r="L4510" t="str">
            <v>LARIOS</v>
          </cell>
          <cell r="M4510">
            <v>5000</v>
          </cell>
          <cell r="N4510">
            <v>2.59</v>
          </cell>
          <cell r="O4510" t="str">
            <v>SEMANAL</v>
          </cell>
          <cell r="P4510">
            <v>40750</v>
          </cell>
        </row>
        <row r="4511">
          <cell r="B4511">
            <v>4670</v>
          </cell>
          <cell r="C4511"/>
          <cell r="D4511" t="str">
            <v>D</v>
          </cell>
          <cell r="E4511" t="str">
            <v>ACTIVO</v>
          </cell>
          <cell r="F4511"/>
          <cell r="G4511" t="str">
            <v>PERSONAL</v>
          </cell>
          <cell r="H4511" t="str">
            <v>Josefina Ochoa</v>
          </cell>
          <cell r="I4511"/>
          <cell r="J4511" t="str">
            <v>GUADALUPE</v>
          </cell>
          <cell r="K4511" t="str">
            <v>DE LA CRUZ</v>
          </cell>
          <cell r="L4511" t="str">
            <v>CRISTOBAL</v>
          </cell>
          <cell r="M4511">
            <v>8000</v>
          </cell>
          <cell r="N4511">
            <v>2.35</v>
          </cell>
          <cell r="O4511" t="str">
            <v>SEMANAL</v>
          </cell>
          <cell r="P4511">
            <v>40750</v>
          </cell>
        </row>
        <row r="4512">
          <cell r="B4512">
            <v>4671</v>
          </cell>
          <cell r="C4512"/>
          <cell r="D4512" t="str">
            <v>D</v>
          </cell>
          <cell r="E4512" t="str">
            <v>LIQUIDADO</v>
          </cell>
          <cell r="F4512"/>
          <cell r="G4512" t="str">
            <v>PERSONAL</v>
          </cell>
          <cell r="H4512" t="str">
            <v>Josefina Ochoa</v>
          </cell>
          <cell r="I4512"/>
          <cell r="J4512" t="str">
            <v>ALICIA</v>
          </cell>
          <cell r="K4512" t="str">
            <v>GARCIA</v>
          </cell>
          <cell r="L4512" t="str">
            <v>TREJO</v>
          </cell>
          <cell r="M4512">
            <v>6000</v>
          </cell>
          <cell r="N4512">
            <v>2.5</v>
          </cell>
          <cell r="O4512" t="str">
            <v>SEMANAL</v>
          </cell>
          <cell r="P4512">
            <v>40750</v>
          </cell>
        </row>
        <row r="4513">
          <cell r="B4513">
            <v>4672</v>
          </cell>
          <cell r="C4513"/>
          <cell r="D4513" t="str">
            <v>B</v>
          </cell>
          <cell r="E4513" t="str">
            <v>LIQUIDADO</v>
          </cell>
          <cell r="F4513"/>
          <cell r="G4513" t="str">
            <v>PERSONAL</v>
          </cell>
          <cell r="H4513" t="str">
            <v>Angelica Tabares Lopez</v>
          </cell>
          <cell r="I4513"/>
          <cell r="J4513" t="str">
            <v>ROGELIO</v>
          </cell>
          <cell r="K4513" t="str">
            <v>TORRES</v>
          </cell>
          <cell r="L4513" t="str">
            <v>ESPINOSA</v>
          </cell>
          <cell r="M4513">
            <v>16000</v>
          </cell>
          <cell r="N4513">
            <v>2.08</v>
          </cell>
          <cell r="O4513" t="str">
            <v>SEMANAL</v>
          </cell>
          <cell r="P4513">
            <v>40752</v>
          </cell>
        </row>
        <row r="4514">
          <cell r="B4514">
            <v>4673</v>
          </cell>
          <cell r="C4514"/>
          <cell r="D4514" t="str">
            <v>B</v>
          </cell>
          <cell r="E4514" t="str">
            <v>LIQUIDADO</v>
          </cell>
          <cell r="F4514"/>
          <cell r="G4514" t="str">
            <v>PERSONAL</v>
          </cell>
          <cell r="H4514" t="str">
            <v>Angelica Tabares Lopez</v>
          </cell>
          <cell r="I4514"/>
          <cell r="J4514" t="str">
            <v>EDGAR</v>
          </cell>
          <cell r="K4514" t="str">
            <v>VARGAS</v>
          </cell>
          <cell r="L4514" t="str">
            <v>JUAREZ</v>
          </cell>
          <cell r="M4514">
            <v>8000</v>
          </cell>
          <cell r="N4514">
            <v>2.35</v>
          </cell>
          <cell r="O4514" t="str">
            <v>SEMANAL</v>
          </cell>
          <cell r="P4514">
            <v>40753</v>
          </cell>
        </row>
        <row r="4515">
          <cell r="B4515">
            <v>4674</v>
          </cell>
          <cell r="C4515"/>
          <cell r="D4515" t="str">
            <v>C</v>
          </cell>
          <cell r="E4515" t="str">
            <v>LIQUIDADO</v>
          </cell>
          <cell r="F4515"/>
          <cell r="G4515" t="str">
            <v>PERSONAL</v>
          </cell>
          <cell r="H4515" t="str">
            <v>Marcela Lopez Munoz</v>
          </cell>
          <cell r="I4515"/>
          <cell r="J4515" t="str">
            <v>GUADALUPE</v>
          </cell>
          <cell r="K4515" t="str">
            <v>DIAZ</v>
          </cell>
          <cell r="L4515" t="str">
            <v>LOPEZ</v>
          </cell>
          <cell r="M4515">
            <v>3000</v>
          </cell>
          <cell r="N4515">
            <v>2.72</v>
          </cell>
          <cell r="O4515" t="str">
            <v>SEMANAL</v>
          </cell>
          <cell r="P4515">
            <v>40753</v>
          </cell>
        </row>
        <row r="4516">
          <cell r="B4516">
            <v>4675</v>
          </cell>
          <cell r="C4516"/>
          <cell r="D4516" t="str">
            <v>B</v>
          </cell>
          <cell r="E4516" t="str">
            <v>LIQUIDADO</v>
          </cell>
          <cell r="F4516"/>
          <cell r="G4516" t="str">
            <v>PERSONAL</v>
          </cell>
          <cell r="H4516" t="str">
            <v>Josefina Ochoa</v>
          </cell>
          <cell r="I4516"/>
          <cell r="J4516" t="str">
            <v>MAXIMINO</v>
          </cell>
          <cell r="K4516" t="str">
            <v>REYES</v>
          </cell>
          <cell r="L4516" t="str">
            <v>MUNOZ</v>
          </cell>
          <cell r="M4516">
            <v>3000</v>
          </cell>
          <cell r="N4516">
            <v>2.72</v>
          </cell>
          <cell r="O4516" t="str">
            <v>SEMANAL</v>
          </cell>
          <cell r="P4516">
            <v>40753</v>
          </cell>
        </row>
        <row r="4517">
          <cell r="B4517">
            <v>4676</v>
          </cell>
          <cell r="C4517"/>
          <cell r="D4517" t="str">
            <v>D</v>
          </cell>
          <cell r="E4517" t="str">
            <v>LIQUIDADO</v>
          </cell>
          <cell r="F4517"/>
          <cell r="G4517" t="str">
            <v>PERSONAL</v>
          </cell>
          <cell r="H4517" t="str">
            <v>Josefina Ochoa</v>
          </cell>
          <cell r="I4517"/>
          <cell r="J4517" t="str">
            <v>RODRIGO</v>
          </cell>
          <cell r="K4517" t="str">
            <v>SILVA</v>
          </cell>
          <cell r="L4517" t="str">
            <v>VARGAS</v>
          </cell>
          <cell r="M4517">
            <v>3000</v>
          </cell>
          <cell r="N4517">
            <v>2.35</v>
          </cell>
          <cell r="O4517" t="str">
            <v>SEMANAL</v>
          </cell>
          <cell r="P4517">
            <v>40753</v>
          </cell>
        </row>
        <row r="4518">
          <cell r="B4518">
            <v>4677</v>
          </cell>
          <cell r="C4518"/>
          <cell r="D4518" t="str">
            <v>D</v>
          </cell>
          <cell r="E4518" t="str">
            <v>COBRANZA EXTERNA</v>
          </cell>
          <cell r="F4518"/>
          <cell r="G4518" t="str">
            <v>PERSONAL</v>
          </cell>
          <cell r="H4518" t="str">
            <v>Angelica Tabares Lopez</v>
          </cell>
          <cell r="I4518"/>
          <cell r="J4518" t="str">
            <v>Enrique</v>
          </cell>
          <cell r="K4518" t="str">
            <v>Martinez</v>
          </cell>
          <cell r="L4518" t="str">
            <v>Flores</v>
          </cell>
          <cell r="M4518">
            <v>5000</v>
          </cell>
          <cell r="N4518">
            <v>2</v>
          </cell>
          <cell r="O4518" t="str">
            <v>SEMANAL</v>
          </cell>
          <cell r="P4518">
            <v>40753</v>
          </cell>
        </row>
        <row r="4519">
          <cell r="B4519">
            <v>4678</v>
          </cell>
          <cell r="C4519"/>
          <cell r="D4519" t="str">
            <v>D</v>
          </cell>
          <cell r="E4519" t="str">
            <v>LIQUIDADO</v>
          </cell>
          <cell r="F4519"/>
          <cell r="G4519" t="str">
            <v>PERSONAL</v>
          </cell>
          <cell r="H4519" t="str">
            <v>Angelica Tabares Lopez</v>
          </cell>
          <cell r="I4519"/>
          <cell r="J4519" t="str">
            <v>SALVADOR ALEJANDRO</v>
          </cell>
          <cell r="K4519" t="str">
            <v>SOTELO</v>
          </cell>
          <cell r="L4519" t="str">
            <v>REVELO</v>
          </cell>
          <cell r="M4519">
            <v>10000</v>
          </cell>
          <cell r="N4519">
            <v>4.4800000000000004</v>
          </cell>
          <cell r="O4519" t="str">
            <v>CATORCENAL</v>
          </cell>
          <cell r="P4519">
            <v>40753</v>
          </cell>
        </row>
        <row r="4520">
          <cell r="B4520">
            <v>4679</v>
          </cell>
          <cell r="C4520"/>
          <cell r="D4520" t="str">
            <v>B</v>
          </cell>
          <cell r="E4520" t="str">
            <v>LIQUIDADO</v>
          </cell>
          <cell r="F4520"/>
          <cell r="G4520" t="str">
            <v>PERSONAL</v>
          </cell>
          <cell r="H4520" t="str">
            <v>Josefina Ochoa</v>
          </cell>
          <cell r="I4520"/>
          <cell r="J4520" t="str">
            <v>GUILLERMO</v>
          </cell>
          <cell r="K4520" t="str">
            <v>MONTESINOS</v>
          </cell>
          <cell r="L4520" t="str">
            <v>BOBADILLA</v>
          </cell>
          <cell r="M4520">
            <v>3000</v>
          </cell>
          <cell r="N4520">
            <v>2.75</v>
          </cell>
          <cell r="O4520" t="str">
            <v>SEMANAL</v>
          </cell>
          <cell r="P4520">
            <v>40753</v>
          </cell>
        </row>
        <row r="4521">
          <cell r="B4521">
            <v>4680</v>
          </cell>
          <cell r="C4521"/>
          <cell r="D4521" t="str">
            <v>D</v>
          </cell>
          <cell r="E4521" t="str">
            <v>COBRANZA EXTERNA</v>
          </cell>
          <cell r="F4521"/>
          <cell r="G4521" t="str">
            <v>PERSONAL</v>
          </cell>
          <cell r="H4521" t="str">
            <v>Marcela Lopez Munoz</v>
          </cell>
          <cell r="I4521"/>
          <cell r="J4521" t="str">
            <v>LUZ MARIA SAMANTHA</v>
          </cell>
          <cell r="K4521" t="str">
            <v>GARRIDO</v>
          </cell>
          <cell r="L4521" t="str">
            <v>DIAZ</v>
          </cell>
          <cell r="M4521">
            <v>5000</v>
          </cell>
          <cell r="N4521">
            <v>2.52</v>
          </cell>
          <cell r="O4521" t="str">
            <v>SEMANAL</v>
          </cell>
          <cell r="P4521">
            <v>40753</v>
          </cell>
        </row>
        <row r="4522">
          <cell r="B4522">
            <v>4681</v>
          </cell>
          <cell r="C4522"/>
          <cell r="D4522" t="str">
            <v>D</v>
          </cell>
          <cell r="E4522" t="str">
            <v>LIQUIDADO</v>
          </cell>
          <cell r="F4522"/>
          <cell r="G4522" t="str">
            <v>PERSONAL</v>
          </cell>
          <cell r="H4522" t="str">
            <v>Marcela Lopez Munoz</v>
          </cell>
          <cell r="I4522"/>
          <cell r="J4522" t="str">
            <v>GRISELDA</v>
          </cell>
          <cell r="K4522" t="str">
            <v>QUINTERO</v>
          </cell>
          <cell r="L4522" t="str">
            <v>ROJO</v>
          </cell>
          <cell r="M4522">
            <v>3000</v>
          </cell>
          <cell r="N4522">
            <v>2.75</v>
          </cell>
          <cell r="O4522" t="str">
            <v>SEMANAL</v>
          </cell>
          <cell r="P4522">
            <v>40753</v>
          </cell>
        </row>
        <row r="4523">
          <cell r="B4523">
            <v>4682</v>
          </cell>
          <cell r="C4523"/>
          <cell r="D4523" t="str">
            <v>D</v>
          </cell>
          <cell r="E4523" t="str">
            <v>LIQUIDADO</v>
          </cell>
          <cell r="F4523"/>
          <cell r="G4523" t="str">
            <v>PERSONAL</v>
          </cell>
          <cell r="H4523" t="str">
            <v>Marcela Lopez Munoz</v>
          </cell>
          <cell r="I4523"/>
          <cell r="J4523" t="str">
            <v>ARELI VIRGINIA</v>
          </cell>
          <cell r="K4523" t="str">
            <v>GUTIERREZ</v>
          </cell>
          <cell r="L4523" t="str">
            <v>CASTILLO</v>
          </cell>
          <cell r="M4523">
            <v>4000</v>
          </cell>
          <cell r="N4523">
            <v>2.6</v>
          </cell>
          <cell r="O4523" t="str">
            <v>SEMANAL</v>
          </cell>
          <cell r="P4523">
            <v>40753</v>
          </cell>
        </row>
        <row r="4524">
          <cell r="B4524">
            <v>4683</v>
          </cell>
          <cell r="C4524"/>
          <cell r="D4524" t="str">
            <v>D</v>
          </cell>
          <cell r="E4524" t="str">
            <v>LIQUIDADO</v>
          </cell>
          <cell r="F4524"/>
          <cell r="G4524" t="str">
            <v>PERSONAL</v>
          </cell>
          <cell r="H4524" t="str">
            <v>Marcela Lopez Munoz</v>
          </cell>
          <cell r="I4524"/>
          <cell r="J4524" t="str">
            <v>OSCAR</v>
          </cell>
          <cell r="K4524" t="str">
            <v>CHAVEZ</v>
          </cell>
          <cell r="L4524" t="str">
            <v>ALFARO</v>
          </cell>
          <cell r="M4524">
            <v>5000</v>
          </cell>
          <cell r="N4524">
            <v>2.52</v>
          </cell>
          <cell r="O4524" t="str">
            <v>SEMANAL</v>
          </cell>
          <cell r="P4524">
            <v>40753</v>
          </cell>
        </row>
        <row r="4525">
          <cell r="B4525">
            <v>4684</v>
          </cell>
          <cell r="C4525"/>
          <cell r="D4525" t="str">
            <v>D</v>
          </cell>
          <cell r="E4525" t="str">
            <v>LIQUIDADO</v>
          </cell>
          <cell r="F4525"/>
          <cell r="G4525" t="str">
            <v>SOLIDARIO</v>
          </cell>
          <cell r="H4525" t="str">
            <v>Victoria Garcia Mejia</v>
          </cell>
          <cell r="I4525"/>
          <cell r="J4525" t="str">
            <v>PERLAS</v>
          </cell>
          <cell r="K4525"/>
          <cell r="L4525"/>
          <cell r="M4525">
            <v>12000</v>
          </cell>
          <cell r="N4525">
            <v>4.95</v>
          </cell>
          <cell r="O4525" t="str">
            <v>CATORCENAL</v>
          </cell>
          <cell r="P4525">
            <v>40753</v>
          </cell>
        </row>
        <row r="4526">
          <cell r="B4526">
            <v>4685</v>
          </cell>
          <cell r="C4526"/>
          <cell r="D4526" t="str">
            <v>B</v>
          </cell>
          <cell r="E4526" t="str">
            <v>LIQUIDADO</v>
          </cell>
          <cell r="F4526"/>
          <cell r="G4526" t="str">
            <v>PERSONAL</v>
          </cell>
          <cell r="H4526" t="str">
            <v>Victoria Garcia Mejia</v>
          </cell>
          <cell r="I4526"/>
          <cell r="J4526" t="str">
            <v>TOMAS</v>
          </cell>
          <cell r="K4526" t="str">
            <v>BARTOLO</v>
          </cell>
          <cell r="L4526" t="str">
            <v>REYES</v>
          </cell>
          <cell r="M4526">
            <v>3000</v>
          </cell>
          <cell r="N4526">
            <v>2.75</v>
          </cell>
          <cell r="O4526" t="str">
            <v>SEMANAL</v>
          </cell>
          <cell r="P4526">
            <v>40753</v>
          </cell>
        </row>
        <row r="4527">
          <cell r="B4527">
            <v>4686</v>
          </cell>
          <cell r="C4527"/>
          <cell r="D4527" t="str">
            <v>C</v>
          </cell>
          <cell r="E4527" t="str">
            <v>LIQUIDADO</v>
          </cell>
          <cell r="F4527"/>
          <cell r="G4527" t="str">
            <v>PERSONAL</v>
          </cell>
          <cell r="H4527" t="str">
            <v>Angelica Tabares Lopez</v>
          </cell>
          <cell r="I4527"/>
          <cell r="J4527" t="str">
            <v>MARIA SOLEDAD</v>
          </cell>
          <cell r="K4527" t="str">
            <v>ZACARIAS</v>
          </cell>
          <cell r="L4527" t="str">
            <v>CORDERO</v>
          </cell>
          <cell r="M4527">
            <v>3000</v>
          </cell>
          <cell r="N4527">
            <v>2.73</v>
          </cell>
          <cell r="O4527" t="str">
            <v>SEMANAL</v>
          </cell>
          <cell r="P4527">
            <v>40756</v>
          </cell>
        </row>
        <row r="4528">
          <cell r="B4528">
            <v>4687</v>
          </cell>
          <cell r="C4528"/>
          <cell r="D4528" t="str">
            <v>C</v>
          </cell>
          <cell r="E4528" t="str">
            <v>LIQUIDADO</v>
          </cell>
          <cell r="F4528"/>
          <cell r="G4528" t="str">
            <v>PERSONAL</v>
          </cell>
          <cell r="H4528" t="str">
            <v>Angelica Tabares Lopez</v>
          </cell>
          <cell r="I4528"/>
          <cell r="J4528" t="str">
            <v>GABRIELA</v>
          </cell>
          <cell r="K4528" t="str">
            <v>GARDUÑO</v>
          </cell>
          <cell r="L4528" t="str">
            <v>GUEVARA</v>
          </cell>
          <cell r="M4528">
            <v>8000</v>
          </cell>
          <cell r="N4528">
            <v>2.38</v>
          </cell>
          <cell r="O4528" t="str">
            <v>SEMANAL</v>
          </cell>
          <cell r="P4528">
            <v>40756</v>
          </cell>
        </row>
        <row r="4529">
          <cell r="B4529">
            <v>4688</v>
          </cell>
          <cell r="C4529"/>
          <cell r="D4529" t="str">
            <v>C</v>
          </cell>
          <cell r="E4529" t="str">
            <v>LIQUIDADO</v>
          </cell>
          <cell r="F4529"/>
          <cell r="G4529" t="str">
            <v>PERSONAL</v>
          </cell>
          <cell r="H4529" t="str">
            <v>Angelica Tabares Lopez</v>
          </cell>
          <cell r="I4529"/>
          <cell r="J4529" t="str">
            <v>JULIETA</v>
          </cell>
          <cell r="K4529" t="str">
            <v>SANCHEZ</v>
          </cell>
          <cell r="L4529" t="str">
            <v>TERREROS</v>
          </cell>
          <cell r="M4529">
            <v>10000</v>
          </cell>
          <cell r="N4529">
            <v>2.41</v>
          </cell>
          <cell r="O4529" t="str">
            <v>SEMANAL</v>
          </cell>
          <cell r="P4529">
            <v>40756</v>
          </cell>
        </row>
        <row r="4530">
          <cell r="B4530">
            <v>4689</v>
          </cell>
          <cell r="C4530"/>
          <cell r="D4530" t="str">
            <v>B</v>
          </cell>
          <cell r="E4530" t="str">
            <v>LIQUIDADO</v>
          </cell>
          <cell r="F4530"/>
          <cell r="G4530" t="str">
            <v>PERSONAL</v>
          </cell>
          <cell r="H4530" t="str">
            <v>Angelica Tabares Lopez</v>
          </cell>
          <cell r="I4530"/>
          <cell r="J4530" t="str">
            <v>TEOFILA</v>
          </cell>
          <cell r="K4530" t="str">
            <v>RAMOS</v>
          </cell>
          <cell r="L4530" t="str">
            <v>ANGEL</v>
          </cell>
          <cell r="M4530">
            <v>4000</v>
          </cell>
          <cell r="N4530">
            <v>2.6</v>
          </cell>
          <cell r="O4530" t="str">
            <v>SEMANAL</v>
          </cell>
          <cell r="P4530">
            <v>40756</v>
          </cell>
        </row>
        <row r="4531">
          <cell r="B4531">
            <v>4690</v>
          </cell>
          <cell r="C4531"/>
          <cell r="D4531" t="str">
            <v>D</v>
          </cell>
          <cell r="E4531" t="str">
            <v>LIQUIDADO</v>
          </cell>
          <cell r="F4531"/>
          <cell r="G4531" t="str">
            <v>PERSONAL</v>
          </cell>
          <cell r="H4531" t="str">
            <v>Angelica Tabares Lopez</v>
          </cell>
          <cell r="I4531"/>
          <cell r="J4531" t="str">
            <v>ANAHI</v>
          </cell>
          <cell r="K4531" t="str">
            <v>ALQUICIRA</v>
          </cell>
          <cell r="L4531" t="str">
            <v>HARO</v>
          </cell>
          <cell r="M4531">
            <v>15000</v>
          </cell>
          <cell r="N4531">
            <v>2.06</v>
          </cell>
          <cell r="O4531" t="str">
            <v>SEMANAL</v>
          </cell>
          <cell r="P4531">
            <v>40757</v>
          </cell>
        </row>
        <row r="4532">
          <cell r="B4532">
            <v>4691</v>
          </cell>
          <cell r="C4532"/>
          <cell r="D4532" t="str">
            <v>B</v>
          </cell>
          <cell r="E4532" t="str">
            <v>LIQUIDADO</v>
          </cell>
          <cell r="F4532"/>
          <cell r="G4532" t="str">
            <v>PERSONAL</v>
          </cell>
          <cell r="H4532" t="str">
            <v>Josefina Ochoa</v>
          </cell>
          <cell r="I4532"/>
          <cell r="J4532" t="str">
            <v>CECILIA PATRICIA</v>
          </cell>
          <cell r="K4532" t="str">
            <v>SANCHEZ</v>
          </cell>
          <cell r="L4532" t="str">
            <v>MORALES</v>
          </cell>
          <cell r="M4532">
            <v>6000</v>
          </cell>
          <cell r="N4532">
            <v>2.5</v>
          </cell>
          <cell r="O4532" t="str">
            <v>SEMANAL</v>
          </cell>
          <cell r="P4532">
            <v>40757</v>
          </cell>
        </row>
        <row r="4533">
          <cell r="B4533">
            <v>4692</v>
          </cell>
          <cell r="C4533"/>
          <cell r="D4533" t="str">
            <v>D</v>
          </cell>
          <cell r="E4533" t="str">
            <v>LIQUIDADO</v>
          </cell>
          <cell r="F4533"/>
          <cell r="G4533" t="str">
            <v>PERSONAL</v>
          </cell>
          <cell r="H4533" t="str">
            <v>Victoria Garcia Mejia</v>
          </cell>
          <cell r="I4533"/>
          <cell r="J4533" t="str">
            <v>SERGIO</v>
          </cell>
          <cell r="K4533" t="str">
            <v>CHAVEZ</v>
          </cell>
          <cell r="L4533" t="str">
            <v>RUIZ</v>
          </cell>
          <cell r="M4533">
            <v>15000</v>
          </cell>
          <cell r="N4533">
            <v>2.23</v>
          </cell>
          <cell r="O4533" t="str">
            <v>SEMANAL</v>
          </cell>
          <cell r="P4533">
            <v>40757</v>
          </cell>
        </row>
        <row r="4534">
          <cell r="B4534">
            <v>4693</v>
          </cell>
          <cell r="C4534"/>
          <cell r="D4534" t="str">
            <v>B</v>
          </cell>
          <cell r="E4534" t="str">
            <v>LIQUIDADO</v>
          </cell>
          <cell r="F4534"/>
          <cell r="G4534" t="str">
            <v>PERSONAL</v>
          </cell>
          <cell r="H4534" t="str">
            <v>Victoria Garcia Mejia</v>
          </cell>
          <cell r="I4534"/>
          <cell r="J4534" t="str">
            <v>ELBA</v>
          </cell>
          <cell r="K4534" t="str">
            <v>OROZCO</v>
          </cell>
          <cell r="L4534" t="str">
            <v>MARTINEZ</v>
          </cell>
          <cell r="M4534">
            <v>20000</v>
          </cell>
          <cell r="N4534">
            <v>2.5249999999999999</v>
          </cell>
          <cell r="O4534" t="str">
            <v>SEMANAL</v>
          </cell>
          <cell r="P4534">
            <v>40757</v>
          </cell>
        </row>
        <row r="4535">
          <cell r="B4535">
            <v>4694</v>
          </cell>
          <cell r="C4535"/>
          <cell r="D4535" t="str">
            <v>A</v>
          </cell>
          <cell r="E4535" t="str">
            <v>LIQUIDADO</v>
          </cell>
          <cell r="F4535"/>
          <cell r="G4535" t="str">
            <v>PERSONAL</v>
          </cell>
          <cell r="H4535" t="str">
            <v>Victoria Garcia Mejia</v>
          </cell>
          <cell r="I4535"/>
          <cell r="J4535" t="str">
            <v>MA DEL CARMEN</v>
          </cell>
          <cell r="K4535" t="str">
            <v>ROSAS</v>
          </cell>
          <cell r="L4535" t="str">
            <v>VAZQUEZ</v>
          </cell>
          <cell r="M4535">
            <v>20000</v>
          </cell>
          <cell r="N4535">
            <v>2.04</v>
          </cell>
          <cell r="O4535" t="str">
            <v>SEMANAL</v>
          </cell>
          <cell r="P4535">
            <v>40757</v>
          </cell>
        </row>
        <row r="4536">
          <cell r="B4536">
            <v>4695</v>
          </cell>
          <cell r="C4536"/>
          <cell r="D4536" t="str">
            <v>D</v>
          </cell>
          <cell r="E4536" t="str">
            <v>INCOBRABLE</v>
          </cell>
          <cell r="F4536"/>
          <cell r="G4536" t="str">
            <v>PERSONAL</v>
          </cell>
          <cell r="H4536" t="str">
            <v>Angelica Tabares Lopez</v>
          </cell>
          <cell r="I4536"/>
          <cell r="J4536" t="str">
            <v>INOCENCIO</v>
          </cell>
          <cell r="K4536" t="str">
            <v>MARTINEZ</v>
          </cell>
          <cell r="L4536" t="str">
            <v>OSNAYA</v>
          </cell>
          <cell r="M4536">
            <v>5000</v>
          </cell>
          <cell r="N4536">
            <v>2.5299999999999998</v>
          </cell>
          <cell r="O4536" t="str">
            <v>CATORCENAL</v>
          </cell>
          <cell r="P4536">
            <v>40757</v>
          </cell>
        </row>
        <row r="4537">
          <cell r="B4537">
            <v>4696</v>
          </cell>
          <cell r="C4537"/>
          <cell r="D4537" t="str">
            <v>D</v>
          </cell>
          <cell r="E4537" t="str">
            <v>COBRANZA EXTERNA</v>
          </cell>
          <cell r="F4537"/>
          <cell r="G4537" t="str">
            <v>PERSONAL</v>
          </cell>
          <cell r="H4537" t="str">
            <v>Angelica Tabares Lopez</v>
          </cell>
          <cell r="I4537"/>
          <cell r="J4537" t="str">
            <v>LUIS</v>
          </cell>
          <cell r="K4537" t="str">
            <v>ZAVALETA</v>
          </cell>
          <cell r="L4537" t="str">
            <v>CORREA</v>
          </cell>
          <cell r="M4537">
            <v>6000</v>
          </cell>
          <cell r="N4537">
            <v>2.4700000000000002</v>
          </cell>
          <cell r="O4537" t="str">
            <v>SEMANAL</v>
          </cell>
          <cell r="P4537">
            <v>40757</v>
          </cell>
        </row>
        <row r="4538">
          <cell r="B4538">
            <v>4697</v>
          </cell>
          <cell r="C4538"/>
          <cell r="D4538" t="str">
            <v>D</v>
          </cell>
          <cell r="E4538" t="str">
            <v>COBRANZA EXTERNA</v>
          </cell>
          <cell r="F4538"/>
          <cell r="G4538" t="str">
            <v>SOLIDARIO</v>
          </cell>
          <cell r="H4538" t="str">
            <v>Victoria Garcia Mejia</v>
          </cell>
          <cell r="I4538"/>
          <cell r="J4538" t="str">
            <v>NENUCAS</v>
          </cell>
          <cell r="K4538"/>
          <cell r="L4538"/>
          <cell r="M4538">
            <v>15000</v>
          </cell>
          <cell r="N4538">
            <v>3.2850000000000001</v>
          </cell>
          <cell r="O4538" t="str">
            <v>CATORCENAL</v>
          </cell>
          <cell r="P4538">
            <v>40757</v>
          </cell>
        </row>
        <row r="4539">
          <cell r="B4539">
            <v>4698</v>
          </cell>
          <cell r="C4539"/>
          <cell r="D4539" t="str">
            <v>A</v>
          </cell>
          <cell r="E4539" t="str">
            <v>LIQUIDADO</v>
          </cell>
          <cell r="F4539"/>
          <cell r="G4539" t="str">
            <v>PERSONAL</v>
          </cell>
          <cell r="H4539" t="str">
            <v>Angelica Tabares Lopez</v>
          </cell>
          <cell r="I4539"/>
          <cell r="J4539" t="str">
            <v>Ismael</v>
          </cell>
          <cell r="K4539" t="str">
            <v>Cortez</v>
          </cell>
          <cell r="L4539" t="str">
            <v>Linares</v>
          </cell>
          <cell r="M4539">
            <v>10000</v>
          </cell>
          <cell r="N4539">
            <v>2.17</v>
          </cell>
          <cell r="O4539" t="str">
            <v>SEMANAL</v>
          </cell>
          <cell r="P4539">
            <v>40757</v>
          </cell>
        </row>
        <row r="4540">
          <cell r="B4540">
            <v>4699</v>
          </cell>
          <cell r="C4540"/>
          <cell r="D4540" t="str">
            <v>B</v>
          </cell>
          <cell r="E4540" t="str">
            <v>LIQUIDADO</v>
          </cell>
          <cell r="F4540"/>
          <cell r="G4540" t="str">
            <v>PERSONAL</v>
          </cell>
          <cell r="H4540" t="str">
            <v>Marcela Lopez Munoz</v>
          </cell>
          <cell r="I4540"/>
          <cell r="J4540" t="str">
            <v>GLADYS</v>
          </cell>
          <cell r="K4540" t="str">
            <v>CABRERA</v>
          </cell>
          <cell r="L4540" t="str">
            <v>AGUIRRE</v>
          </cell>
          <cell r="M4540">
            <v>5000</v>
          </cell>
          <cell r="N4540">
            <v>2.5350000000000001</v>
          </cell>
          <cell r="O4540" t="str">
            <v>SEMANAL</v>
          </cell>
          <cell r="P4540">
            <v>40758</v>
          </cell>
        </row>
        <row r="4541">
          <cell r="B4541">
            <v>4700</v>
          </cell>
          <cell r="C4541"/>
          <cell r="D4541" t="str">
            <v>D</v>
          </cell>
          <cell r="E4541" t="str">
            <v>COBRANZA EXTERNA</v>
          </cell>
          <cell r="F4541"/>
          <cell r="G4541" t="str">
            <v>SOLIDARIO</v>
          </cell>
          <cell r="H4541" t="str">
            <v>Monica Flores Mendoza (colima)</v>
          </cell>
          <cell r="I4541"/>
          <cell r="J4541" t="str">
            <v>SIETE, MARIA OCARANZA PRUDENCIO</v>
          </cell>
          <cell r="K4541"/>
          <cell r="L4541"/>
          <cell r="M4541">
            <v>24000</v>
          </cell>
          <cell r="N4541">
            <v>4.13</v>
          </cell>
          <cell r="O4541" t="str">
            <v>CATORCENAL</v>
          </cell>
          <cell r="P4541">
            <v>40758</v>
          </cell>
        </row>
        <row r="4542">
          <cell r="B4542">
            <v>4701</v>
          </cell>
          <cell r="C4542"/>
          <cell r="D4542" t="str">
            <v>D</v>
          </cell>
          <cell r="E4542" t="str">
            <v>LIQUIDADO</v>
          </cell>
          <cell r="F4542"/>
          <cell r="G4542" t="str">
            <v>SOLIDARIO</v>
          </cell>
          <cell r="H4542" t="str">
            <v>Victoria Garcia Mejia</v>
          </cell>
          <cell r="I4542"/>
          <cell r="J4542" t="str">
            <v>OCHO</v>
          </cell>
          <cell r="K4542"/>
          <cell r="L4542"/>
          <cell r="M4542">
            <v>36000</v>
          </cell>
          <cell r="N4542">
            <v>4.0599999999999996</v>
          </cell>
          <cell r="O4542" t="str">
            <v>CATORCENAL</v>
          </cell>
          <cell r="P4542">
            <v>40758</v>
          </cell>
        </row>
        <row r="4543">
          <cell r="B4543">
            <v>4702</v>
          </cell>
          <cell r="C4543"/>
          <cell r="D4543" t="str">
            <v>A</v>
          </cell>
          <cell r="E4543" t="str">
            <v>LIQUIDADO</v>
          </cell>
          <cell r="F4543"/>
          <cell r="G4543" t="str">
            <v>PERSONAL</v>
          </cell>
          <cell r="H4543" t="str">
            <v>Victoria Garcia Mejia</v>
          </cell>
          <cell r="I4543"/>
          <cell r="J4543" t="str">
            <v>ANA MARIA</v>
          </cell>
          <cell r="K4543" t="str">
            <v>VENEGAS</v>
          </cell>
          <cell r="L4543" t="str">
            <v>LLAMAS</v>
          </cell>
          <cell r="M4543">
            <v>15000</v>
          </cell>
          <cell r="N4543">
            <v>2.23</v>
          </cell>
          <cell r="O4543" t="str">
            <v>SEMANAL</v>
          </cell>
          <cell r="P4543">
            <v>40758</v>
          </cell>
        </row>
        <row r="4544">
          <cell r="B4544">
            <v>4703</v>
          </cell>
          <cell r="C4544"/>
          <cell r="D4544" t="str">
            <v>C</v>
          </cell>
          <cell r="E4544" t="str">
            <v>LIQUIDADO</v>
          </cell>
          <cell r="F4544"/>
          <cell r="G4544" t="str">
            <v>PERSONAL</v>
          </cell>
          <cell r="H4544" t="str">
            <v>Victoria Garcia Mejia</v>
          </cell>
          <cell r="I4544"/>
          <cell r="J4544" t="str">
            <v>MIGUEL ROBERTO</v>
          </cell>
          <cell r="K4544" t="str">
            <v>ROSALES</v>
          </cell>
          <cell r="L4544" t="str">
            <v>HERNANDEZ</v>
          </cell>
          <cell r="M4544">
            <v>10000</v>
          </cell>
          <cell r="N4544">
            <v>2.35</v>
          </cell>
          <cell r="O4544" t="str">
            <v>QUINCENAL</v>
          </cell>
          <cell r="P4544">
            <v>40758</v>
          </cell>
        </row>
        <row r="4545">
          <cell r="B4545">
            <v>4704</v>
          </cell>
          <cell r="C4545"/>
          <cell r="D4545" t="str">
            <v>B</v>
          </cell>
          <cell r="E4545" t="str">
            <v>LIQUIDADO</v>
          </cell>
          <cell r="F4545"/>
          <cell r="G4545" t="str">
            <v>PERSONAL</v>
          </cell>
          <cell r="H4545" t="str">
            <v>Victoria Garcia Mejia</v>
          </cell>
          <cell r="I4545"/>
          <cell r="J4545" t="str">
            <v>GABRIELA</v>
          </cell>
          <cell r="K4545" t="str">
            <v>MENDEZ</v>
          </cell>
          <cell r="L4545" t="str">
            <v>CASTILLO</v>
          </cell>
          <cell r="M4545">
            <v>10000</v>
          </cell>
          <cell r="N4545">
            <v>2.37</v>
          </cell>
          <cell r="O4545" t="str">
            <v>SEMANAL</v>
          </cell>
          <cell r="P4545">
            <v>40758</v>
          </cell>
        </row>
        <row r="4546">
          <cell r="B4546">
            <v>4705</v>
          </cell>
          <cell r="C4546"/>
          <cell r="D4546" t="str">
            <v>C</v>
          </cell>
          <cell r="E4546" t="str">
            <v>LIQUIDADO</v>
          </cell>
          <cell r="F4546"/>
          <cell r="G4546" t="str">
            <v>PERSONAL</v>
          </cell>
          <cell r="H4546" t="str">
            <v>Victoria Garcia Mejia</v>
          </cell>
          <cell r="I4546"/>
          <cell r="J4546" t="str">
            <v>HOMERO</v>
          </cell>
          <cell r="K4546" t="str">
            <v>GUILLEN</v>
          </cell>
          <cell r="L4546" t="str">
            <v>SOSA</v>
          </cell>
          <cell r="M4546">
            <v>10000</v>
          </cell>
          <cell r="N4546">
            <v>2.17</v>
          </cell>
          <cell r="O4546" t="str">
            <v>SEMANAL</v>
          </cell>
          <cell r="P4546">
            <v>40758</v>
          </cell>
        </row>
        <row r="4547">
          <cell r="B4547">
            <v>4706</v>
          </cell>
          <cell r="C4547"/>
          <cell r="D4547" t="str">
            <v>C</v>
          </cell>
          <cell r="E4547" t="str">
            <v>LIQUIDADO</v>
          </cell>
          <cell r="F4547"/>
          <cell r="G4547" t="str">
            <v>PERSONAL</v>
          </cell>
          <cell r="H4547" t="str">
            <v>Marcela Lopez Munoz</v>
          </cell>
          <cell r="I4547"/>
          <cell r="J4547" t="str">
            <v>JOSE LUIS</v>
          </cell>
          <cell r="K4547" t="str">
            <v>MURILLO</v>
          </cell>
          <cell r="L4547" t="str">
            <v>RODRIGUEZ</v>
          </cell>
          <cell r="M4547">
            <v>20000</v>
          </cell>
          <cell r="N4547">
            <v>1.64</v>
          </cell>
          <cell r="O4547" t="str">
            <v>SEMANAL</v>
          </cell>
          <cell r="P4547">
            <v>40763</v>
          </cell>
        </row>
        <row r="4548">
          <cell r="B4548">
            <v>4707</v>
          </cell>
          <cell r="C4548"/>
          <cell r="D4548" t="str">
            <v>D</v>
          </cell>
          <cell r="E4548" t="str">
            <v>COBRANZA EXTERNA</v>
          </cell>
          <cell r="F4548"/>
          <cell r="G4548" t="str">
            <v>SOLIDARIO</v>
          </cell>
          <cell r="H4548" t="str">
            <v>Josefina Ochoa</v>
          </cell>
          <cell r="I4548"/>
          <cell r="J4548" t="str">
            <v>CREA-ALEGRIA</v>
          </cell>
          <cell r="K4548"/>
          <cell r="L4548"/>
          <cell r="M4548">
            <v>10000</v>
          </cell>
          <cell r="N4548">
            <v>5</v>
          </cell>
          <cell r="O4548" t="str">
            <v>CATORCENAL</v>
          </cell>
          <cell r="P4548">
            <v>40759</v>
          </cell>
        </row>
        <row r="4549">
          <cell r="B4549">
            <v>4708</v>
          </cell>
          <cell r="C4549"/>
          <cell r="D4549" t="str">
            <v>A</v>
          </cell>
          <cell r="E4549" t="str">
            <v>LIQUIDADO</v>
          </cell>
          <cell r="F4549"/>
          <cell r="G4549" t="str">
            <v>SOLIDARIO</v>
          </cell>
          <cell r="H4549" t="str">
            <v>Josefina Ochoa</v>
          </cell>
          <cell r="I4549"/>
          <cell r="J4549" t="str">
            <v>CHAMBAS</v>
          </cell>
          <cell r="K4549"/>
          <cell r="L4549"/>
          <cell r="M4549">
            <v>10000</v>
          </cell>
          <cell r="N4549">
            <v>5</v>
          </cell>
          <cell r="O4549" t="str">
            <v>CATORCENAL</v>
          </cell>
          <cell r="P4549">
            <v>40759</v>
          </cell>
        </row>
        <row r="4550">
          <cell r="B4550">
            <v>4709</v>
          </cell>
          <cell r="C4550"/>
          <cell r="D4550" t="str">
            <v>D</v>
          </cell>
          <cell r="E4550" t="str">
            <v>COBRANZA EXTERNA</v>
          </cell>
          <cell r="F4550"/>
          <cell r="G4550" t="str">
            <v>SOLIDARIO</v>
          </cell>
          <cell r="H4550" t="str">
            <v>Josefina Ochoa</v>
          </cell>
          <cell r="I4550"/>
          <cell r="J4550" t="str">
            <v>REYNAS DEL SUR</v>
          </cell>
          <cell r="K4550"/>
          <cell r="L4550"/>
          <cell r="M4550">
            <v>11500</v>
          </cell>
          <cell r="N4550">
            <v>4.93</v>
          </cell>
          <cell r="O4550" t="str">
            <v>CATORCENAL</v>
          </cell>
          <cell r="P4550">
            <v>40759</v>
          </cell>
        </row>
        <row r="4551">
          <cell r="B4551">
            <v>4710</v>
          </cell>
          <cell r="C4551"/>
          <cell r="D4551" t="str">
            <v>C</v>
          </cell>
          <cell r="E4551" t="str">
            <v>LIQUIDADO</v>
          </cell>
          <cell r="F4551"/>
          <cell r="G4551" t="str">
            <v>PERSONAL</v>
          </cell>
          <cell r="H4551" t="str">
            <v>Josefina Ochoa</v>
          </cell>
          <cell r="I4551"/>
          <cell r="J4551" t="str">
            <v>MAXIMINO</v>
          </cell>
          <cell r="K4551" t="str">
            <v>DE LA CRUZ</v>
          </cell>
          <cell r="L4551" t="str">
            <v>VERGARA</v>
          </cell>
          <cell r="M4551">
            <v>4000</v>
          </cell>
          <cell r="N4551">
            <v>2.6</v>
          </cell>
          <cell r="O4551" t="str">
            <v>CATORCENAL</v>
          </cell>
          <cell r="P4551">
            <v>40759</v>
          </cell>
        </row>
        <row r="4552">
          <cell r="B4552">
            <v>4711</v>
          </cell>
          <cell r="C4552"/>
          <cell r="D4552" t="str">
            <v>D</v>
          </cell>
          <cell r="E4552" t="str">
            <v>LIQUIDADO</v>
          </cell>
          <cell r="F4552"/>
          <cell r="G4552" t="str">
            <v>PERSONAL</v>
          </cell>
          <cell r="H4552" t="str">
            <v>Josefina Ochoa</v>
          </cell>
          <cell r="I4552"/>
          <cell r="J4552" t="str">
            <v>MARIA BENARDA</v>
          </cell>
          <cell r="K4552" t="str">
            <v>FLORES</v>
          </cell>
          <cell r="L4552" t="str">
            <v>NUNEZ</v>
          </cell>
          <cell r="M4552">
            <v>4000</v>
          </cell>
          <cell r="N4552">
            <v>2.65</v>
          </cell>
          <cell r="O4552" t="str">
            <v>SEMANAL</v>
          </cell>
          <cell r="P4552">
            <v>40759</v>
          </cell>
        </row>
        <row r="4553">
          <cell r="B4553">
            <v>4712</v>
          </cell>
          <cell r="C4553"/>
          <cell r="D4553" t="str">
            <v>A</v>
          </cell>
          <cell r="E4553" t="str">
            <v>LIQUIDADO</v>
          </cell>
          <cell r="F4553"/>
          <cell r="G4553" t="str">
            <v>PERSONAL</v>
          </cell>
          <cell r="H4553" t="str">
            <v>Josefina Ochoa</v>
          </cell>
          <cell r="I4553"/>
          <cell r="J4553" t="str">
            <v>SARA</v>
          </cell>
          <cell r="K4553" t="str">
            <v>ALVAREZ</v>
          </cell>
          <cell r="L4553" t="str">
            <v>MORENO</v>
          </cell>
          <cell r="M4553">
            <v>4000</v>
          </cell>
          <cell r="N4553">
            <v>2.65</v>
          </cell>
          <cell r="O4553" t="str">
            <v>SEMANAL</v>
          </cell>
          <cell r="P4553">
            <v>40759</v>
          </cell>
        </row>
        <row r="4554">
          <cell r="B4554">
            <v>4713</v>
          </cell>
          <cell r="C4554"/>
          <cell r="D4554" t="str">
            <v>C</v>
          </cell>
          <cell r="E4554" t="str">
            <v>LIQUIDADO</v>
          </cell>
          <cell r="F4554"/>
          <cell r="G4554" t="str">
            <v>PERSONAL</v>
          </cell>
          <cell r="H4554" t="str">
            <v>Josefina Ochoa</v>
          </cell>
          <cell r="I4554"/>
          <cell r="J4554" t="str">
            <v>RICARDO</v>
          </cell>
          <cell r="K4554" t="str">
            <v>SAMANO</v>
          </cell>
          <cell r="L4554" t="str">
            <v>RANGEL</v>
          </cell>
          <cell r="M4554">
            <v>10000</v>
          </cell>
          <cell r="N4554">
            <v>2.35</v>
          </cell>
          <cell r="O4554" t="str">
            <v>SEMANAL</v>
          </cell>
          <cell r="P4554">
            <v>40759</v>
          </cell>
        </row>
        <row r="4555">
          <cell r="B4555">
            <v>4714</v>
          </cell>
          <cell r="C4555"/>
          <cell r="D4555" t="str">
            <v>D</v>
          </cell>
          <cell r="E4555" t="str">
            <v>LIQUIDADO</v>
          </cell>
          <cell r="F4555"/>
          <cell r="G4555" t="str">
            <v>PERSONAL</v>
          </cell>
          <cell r="H4555" t="str">
            <v>Josefina Ochoa</v>
          </cell>
          <cell r="I4555"/>
          <cell r="J4555" t="str">
            <v>MONICA</v>
          </cell>
          <cell r="K4555" t="str">
            <v>RODRIGUEZ</v>
          </cell>
          <cell r="L4555" t="str">
            <v>AGUILAR</v>
          </cell>
          <cell r="M4555">
            <v>6000</v>
          </cell>
          <cell r="N4555">
            <v>2.46</v>
          </cell>
          <cell r="O4555" t="str">
            <v>CATORCENAL</v>
          </cell>
          <cell r="P4555">
            <v>40759</v>
          </cell>
        </row>
        <row r="4556">
          <cell r="B4556">
            <v>4715</v>
          </cell>
          <cell r="C4556"/>
          <cell r="D4556" t="str">
            <v>B</v>
          </cell>
          <cell r="E4556" t="str">
            <v>LIQUIDADO</v>
          </cell>
          <cell r="F4556"/>
          <cell r="G4556" t="str">
            <v>PERSONAL</v>
          </cell>
          <cell r="H4556" t="str">
            <v>Josefina Ochoa</v>
          </cell>
          <cell r="I4556"/>
          <cell r="J4556" t="str">
            <v>EVELIA</v>
          </cell>
          <cell r="K4556" t="str">
            <v>GONZALEZ</v>
          </cell>
          <cell r="L4556" t="str">
            <v>PEREZ</v>
          </cell>
          <cell r="M4556">
            <v>10000</v>
          </cell>
          <cell r="N4556">
            <v>2.25</v>
          </cell>
          <cell r="O4556" t="str">
            <v>SEMANAL</v>
          </cell>
          <cell r="P4556">
            <v>40759</v>
          </cell>
        </row>
        <row r="4557">
          <cell r="B4557">
            <v>4716</v>
          </cell>
          <cell r="C4557"/>
          <cell r="D4557" t="str">
            <v>D</v>
          </cell>
          <cell r="E4557" t="str">
            <v>LIQUIDADO</v>
          </cell>
          <cell r="F4557"/>
          <cell r="G4557" t="str">
            <v>PERSONAL</v>
          </cell>
          <cell r="H4557" t="str">
            <v>Josefina Ochoa</v>
          </cell>
          <cell r="I4557"/>
          <cell r="J4557" t="str">
            <v>JULIAN SALVADOR</v>
          </cell>
          <cell r="K4557" t="str">
            <v>PINA</v>
          </cell>
          <cell r="L4557" t="str">
            <v>LOZANO</v>
          </cell>
          <cell r="M4557">
            <v>10000</v>
          </cell>
          <cell r="N4557">
            <v>2.42</v>
          </cell>
          <cell r="O4557" t="str">
            <v>SEMANAL</v>
          </cell>
          <cell r="P4557">
            <v>40759</v>
          </cell>
        </row>
        <row r="4558">
          <cell r="B4558">
            <v>4717</v>
          </cell>
          <cell r="C4558"/>
          <cell r="D4558" t="str">
            <v>B</v>
          </cell>
          <cell r="E4558" t="str">
            <v>LIQUIDADO</v>
          </cell>
          <cell r="F4558"/>
          <cell r="G4558" t="str">
            <v>PERSONAL</v>
          </cell>
          <cell r="H4558" t="str">
            <v>Marcela Lopez Munoz</v>
          </cell>
          <cell r="I4558"/>
          <cell r="J4558" t="str">
            <v>ROSALINDA</v>
          </cell>
          <cell r="K4558" t="str">
            <v>ESCALANTE</v>
          </cell>
          <cell r="L4558" t="str">
            <v>ARAMBULA</v>
          </cell>
          <cell r="M4558">
            <v>15000</v>
          </cell>
          <cell r="N4558">
            <v>2.08</v>
          </cell>
          <cell r="O4558" t="str">
            <v>SEMANAL</v>
          </cell>
          <cell r="P4558">
            <v>40759</v>
          </cell>
        </row>
        <row r="4559">
          <cell r="B4559">
            <v>4718</v>
          </cell>
          <cell r="C4559"/>
          <cell r="D4559" t="str">
            <v>B</v>
          </cell>
          <cell r="E4559" t="str">
            <v>LIQUIDADO</v>
          </cell>
          <cell r="F4559"/>
          <cell r="G4559" t="str">
            <v>PERSONAL</v>
          </cell>
          <cell r="H4559" t="str">
            <v>Marcela Lopez Munoz</v>
          </cell>
          <cell r="I4559"/>
          <cell r="J4559" t="str">
            <v>VICTORIA EMILIA</v>
          </cell>
          <cell r="K4559" t="str">
            <v>GALVAN</v>
          </cell>
          <cell r="L4559" t="str">
            <v>REYES</v>
          </cell>
          <cell r="M4559">
            <v>7000</v>
          </cell>
          <cell r="N4559">
            <v>2.25</v>
          </cell>
          <cell r="O4559" t="str">
            <v>SEMANAL</v>
          </cell>
          <cell r="P4559">
            <v>40759</v>
          </cell>
        </row>
        <row r="4560">
          <cell r="B4560">
            <v>4720</v>
          </cell>
          <cell r="C4560"/>
          <cell r="D4560" t="str">
            <v>D</v>
          </cell>
          <cell r="E4560" t="str">
            <v>LIQUIDADO</v>
          </cell>
          <cell r="F4560"/>
          <cell r="G4560" t="str">
            <v>PERSONAL</v>
          </cell>
          <cell r="H4560" t="str">
            <v>Josefina Ochoa</v>
          </cell>
          <cell r="I4560"/>
          <cell r="J4560" t="str">
            <v>JUAN MANUEL</v>
          </cell>
          <cell r="K4560" t="str">
            <v>RODRIGUEZ</v>
          </cell>
          <cell r="L4560" t="str">
            <v>SILVA</v>
          </cell>
          <cell r="M4560">
            <v>25000</v>
          </cell>
          <cell r="N4560">
            <v>2.1</v>
          </cell>
          <cell r="O4560" t="str">
            <v>SEMANAL</v>
          </cell>
          <cell r="P4560">
            <v>40759</v>
          </cell>
        </row>
        <row r="4561">
          <cell r="B4561">
            <v>4721</v>
          </cell>
          <cell r="C4561"/>
          <cell r="D4561" t="str">
            <v>D</v>
          </cell>
          <cell r="E4561" t="str">
            <v>LIQUIDADO</v>
          </cell>
          <cell r="F4561"/>
          <cell r="G4561" t="str">
            <v>PERSONAL</v>
          </cell>
          <cell r="H4561" t="str">
            <v>Marcela Lopez Munoz</v>
          </cell>
          <cell r="I4561"/>
          <cell r="J4561" t="str">
            <v>JORGE</v>
          </cell>
          <cell r="K4561" t="str">
            <v>GUTIERREZ</v>
          </cell>
          <cell r="L4561" t="str">
            <v>GARCIA</v>
          </cell>
          <cell r="M4561">
            <v>3000</v>
          </cell>
          <cell r="N4561">
            <v>2.7</v>
          </cell>
          <cell r="O4561" t="str">
            <v>SEMANAL</v>
          </cell>
          <cell r="P4561">
            <v>40759</v>
          </cell>
        </row>
        <row r="4562">
          <cell r="B4562">
            <v>4722</v>
          </cell>
          <cell r="C4562"/>
          <cell r="D4562" t="str">
            <v>B</v>
          </cell>
          <cell r="E4562" t="str">
            <v>LIQUIDADO</v>
          </cell>
          <cell r="F4562"/>
          <cell r="G4562" t="str">
            <v>PERSONAL</v>
          </cell>
          <cell r="H4562" t="str">
            <v>Angelica Tabares Lopez</v>
          </cell>
          <cell r="I4562"/>
          <cell r="J4562" t="str">
            <v>ELIZABETH</v>
          </cell>
          <cell r="K4562" t="str">
            <v>RAMIREZ</v>
          </cell>
          <cell r="L4562" t="str">
            <v>HEREDIA</v>
          </cell>
          <cell r="M4562">
            <v>20000</v>
          </cell>
          <cell r="N4562">
            <v>2.02</v>
          </cell>
          <cell r="O4562" t="str">
            <v>SEMANAL</v>
          </cell>
          <cell r="P4562">
            <v>40759</v>
          </cell>
        </row>
        <row r="4563">
          <cell r="B4563">
            <v>4723</v>
          </cell>
          <cell r="C4563"/>
          <cell r="D4563" t="str">
            <v>D</v>
          </cell>
          <cell r="E4563" t="str">
            <v>LIQUIDADO</v>
          </cell>
          <cell r="F4563"/>
          <cell r="G4563" t="str">
            <v>PERSONAL</v>
          </cell>
          <cell r="H4563" t="str">
            <v>Angelica Tabares Lopez</v>
          </cell>
          <cell r="I4563"/>
          <cell r="J4563" t="str">
            <v>ADAN</v>
          </cell>
          <cell r="K4563" t="str">
            <v>ALVARADO</v>
          </cell>
          <cell r="L4563" t="str">
            <v>CAMACHO</v>
          </cell>
          <cell r="M4563">
            <v>12000</v>
          </cell>
          <cell r="N4563">
            <v>2.2599999999999998</v>
          </cell>
          <cell r="O4563" t="str">
            <v>SEMANAL</v>
          </cell>
          <cell r="P4563">
            <v>40759</v>
          </cell>
        </row>
        <row r="4564">
          <cell r="B4564">
            <v>4724</v>
          </cell>
          <cell r="C4564"/>
          <cell r="D4564" t="str">
            <v>B</v>
          </cell>
          <cell r="E4564" t="str">
            <v>LIQUIDADO</v>
          </cell>
          <cell r="F4564"/>
          <cell r="G4564" t="str">
            <v>PERSONAL</v>
          </cell>
          <cell r="H4564" t="str">
            <v>Marcela Lopez Munoz</v>
          </cell>
          <cell r="I4564"/>
          <cell r="J4564" t="str">
            <v>LORENA</v>
          </cell>
          <cell r="K4564" t="str">
            <v>MARTINEZ</v>
          </cell>
          <cell r="L4564" t="str">
            <v>VELAZQUEZ</v>
          </cell>
          <cell r="M4564">
            <v>6000</v>
          </cell>
          <cell r="N4564">
            <v>1</v>
          </cell>
          <cell r="O4564" t="str">
            <v>CATORCENAL</v>
          </cell>
          <cell r="P4564">
            <v>40759</v>
          </cell>
        </row>
        <row r="4565">
          <cell r="B4565">
            <v>4725</v>
          </cell>
          <cell r="C4565"/>
          <cell r="D4565" t="str">
            <v>D</v>
          </cell>
          <cell r="E4565" t="str">
            <v>COBRANZA EXTERNA</v>
          </cell>
          <cell r="F4565"/>
          <cell r="G4565" t="str">
            <v>PERSONAL</v>
          </cell>
          <cell r="H4565" t="str">
            <v>Josefina Ochoa</v>
          </cell>
          <cell r="I4565"/>
          <cell r="J4565" t="str">
            <v>ABEL</v>
          </cell>
          <cell r="K4565" t="str">
            <v>GUERRERO</v>
          </cell>
          <cell r="L4565" t="str">
            <v>RUIZ</v>
          </cell>
          <cell r="M4565">
            <v>10000</v>
          </cell>
          <cell r="N4565">
            <v>2.37</v>
          </cell>
          <cell r="O4565" t="str">
            <v>SEMANAL</v>
          </cell>
          <cell r="P4565">
            <v>40759</v>
          </cell>
        </row>
        <row r="4566">
          <cell r="B4566">
            <v>4726</v>
          </cell>
          <cell r="C4566"/>
          <cell r="D4566" t="str">
            <v>D</v>
          </cell>
          <cell r="E4566" t="str">
            <v>LIQUIDADO</v>
          </cell>
          <cell r="F4566"/>
          <cell r="G4566" t="str">
            <v>PERSONAL</v>
          </cell>
          <cell r="H4566" t="str">
            <v>Angelica Tabares Lopez</v>
          </cell>
          <cell r="I4566"/>
          <cell r="J4566" t="str">
            <v>BENITO</v>
          </cell>
          <cell r="K4566" t="str">
            <v>SOTELO</v>
          </cell>
          <cell r="L4566" t="str">
            <v>FRANCO</v>
          </cell>
          <cell r="M4566">
            <v>15000</v>
          </cell>
          <cell r="N4566">
            <v>2.08</v>
          </cell>
          <cell r="O4566" t="str">
            <v>CATORCENAL</v>
          </cell>
          <cell r="P4566">
            <v>40765</v>
          </cell>
        </row>
        <row r="4567">
          <cell r="B4567">
            <v>4727</v>
          </cell>
          <cell r="C4567"/>
          <cell r="D4567" t="str">
            <v>B</v>
          </cell>
          <cell r="E4567" t="str">
            <v>LIQUIDADO</v>
          </cell>
          <cell r="F4567"/>
          <cell r="G4567" t="str">
            <v>PERSONAL</v>
          </cell>
          <cell r="H4567" t="str">
            <v>Angelica Tabares Lopez</v>
          </cell>
          <cell r="I4567"/>
          <cell r="J4567" t="str">
            <v>NOE</v>
          </cell>
          <cell r="K4567" t="str">
            <v>SANCHEZ</v>
          </cell>
          <cell r="L4567" t="str">
            <v>GALVAN</v>
          </cell>
          <cell r="M4567">
            <v>11500</v>
          </cell>
          <cell r="N4567">
            <v>2.02</v>
          </cell>
          <cell r="O4567" t="str">
            <v>SEMANAL</v>
          </cell>
          <cell r="P4567">
            <v>40759</v>
          </cell>
        </row>
        <row r="4568">
          <cell r="B4568">
            <v>4728</v>
          </cell>
          <cell r="C4568"/>
          <cell r="D4568" t="str">
            <v>B</v>
          </cell>
          <cell r="E4568" t="str">
            <v>LIQUIDADO</v>
          </cell>
          <cell r="F4568"/>
          <cell r="G4568" t="str">
            <v>PERSONAL</v>
          </cell>
          <cell r="H4568" t="str">
            <v>Josefina Ochoa</v>
          </cell>
          <cell r="I4568"/>
          <cell r="J4568" t="str">
            <v>VICENTE</v>
          </cell>
          <cell r="K4568" t="str">
            <v>REYES</v>
          </cell>
          <cell r="L4568" t="str">
            <v>OTERO</v>
          </cell>
          <cell r="M4568">
            <v>3000</v>
          </cell>
          <cell r="N4568">
            <v>2.73</v>
          </cell>
          <cell r="O4568" t="str">
            <v>SEMANAL</v>
          </cell>
          <cell r="P4568">
            <v>40759</v>
          </cell>
        </row>
        <row r="4569">
          <cell r="B4569">
            <v>4729</v>
          </cell>
          <cell r="C4569"/>
          <cell r="D4569" t="str">
            <v>C</v>
          </cell>
          <cell r="E4569" t="str">
            <v>LIQUIDADO</v>
          </cell>
          <cell r="F4569"/>
          <cell r="G4569" t="str">
            <v>PERSONAL</v>
          </cell>
          <cell r="H4569" t="str">
            <v>Marcela Lopez Munoz</v>
          </cell>
          <cell r="I4569"/>
          <cell r="J4569" t="str">
            <v>RUBEN REFUGIO</v>
          </cell>
          <cell r="K4569" t="str">
            <v>RAMIREZ</v>
          </cell>
          <cell r="L4569" t="str">
            <v>REYES</v>
          </cell>
          <cell r="M4569">
            <v>6000</v>
          </cell>
          <cell r="N4569">
            <v>2.46</v>
          </cell>
          <cell r="O4569" t="str">
            <v>SEMANAL</v>
          </cell>
          <cell r="P4569">
            <v>40759</v>
          </cell>
        </row>
        <row r="4570">
          <cell r="B4570">
            <v>4730</v>
          </cell>
          <cell r="C4570"/>
          <cell r="D4570" t="str">
            <v>A</v>
          </cell>
          <cell r="E4570" t="str">
            <v>LIQUIDADO</v>
          </cell>
          <cell r="F4570"/>
          <cell r="G4570" t="str">
            <v>PERSONAL</v>
          </cell>
          <cell r="H4570" t="str">
            <v>Josefina Ochoa</v>
          </cell>
          <cell r="I4570"/>
          <cell r="J4570" t="str">
            <v>BERTHA ESTELA</v>
          </cell>
          <cell r="K4570" t="str">
            <v>RAMOS</v>
          </cell>
          <cell r="L4570" t="str">
            <v>FRAUSTO</v>
          </cell>
          <cell r="M4570">
            <v>5000</v>
          </cell>
          <cell r="N4570">
            <v>2.5299999999999998</v>
          </cell>
          <cell r="O4570" t="str">
            <v>SEMANAL</v>
          </cell>
          <cell r="P4570">
            <v>40759</v>
          </cell>
        </row>
        <row r="4571">
          <cell r="B4571">
            <v>4731</v>
          </cell>
          <cell r="C4571"/>
          <cell r="D4571" t="str">
            <v>D</v>
          </cell>
          <cell r="E4571" t="str">
            <v>LIQUIDADO</v>
          </cell>
          <cell r="F4571"/>
          <cell r="G4571" t="str">
            <v>PERSONAL</v>
          </cell>
          <cell r="H4571" t="str">
            <v>Josefina Ochoa</v>
          </cell>
          <cell r="I4571"/>
          <cell r="J4571" t="str">
            <v>JULIO CESAR</v>
          </cell>
          <cell r="K4571" t="str">
            <v>GOMEZ</v>
          </cell>
          <cell r="L4571" t="str">
            <v>HERNANDEZ</v>
          </cell>
          <cell r="M4571">
            <v>20000</v>
          </cell>
          <cell r="N4571">
            <v>2.52</v>
          </cell>
          <cell r="O4571" t="str">
            <v>SEMANAL</v>
          </cell>
          <cell r="P4571">
            <v>40759</v>
          </cell>
        </row>
        <row r="4572">
          <cell r="B4572">
            <v>4732</v>
          </cell>
          <cell r="C4572"/>
          <cell r="D4572" t="str">
            <v>D</v>
          </cell>
          <cell r="E4572" t="str">
            <v>LIQUIDADO</v>
          </cell>
          <cell r="F4572"/>
          <cell r="G4572" t="str">
            <v>PERSONAL</v>
          </cell>
          <cell r="H4572" t="str">
            <v>Victoria Garcia Mejia</v>
          </cell>
          <cell r="I4572"/>
          <cell r="J4572" t="str">
            <v>FRANCISCO JOSE</v>
          </cell>
          <cell r="K4572" t="str">
            <v>MARTIR</v>
          </cell>
          <cell r="L4572" t="str">
            <v>LARIOS</v>
          </cell>
          <cell r="M4572">
            <v>8000</v>
          </cell>
          <cell r="N4572">
            <v>2.11</v>
          </cell>
          <cell r="O4572" t="str">
            <v>SEMANAL</v>
          </cell>
          <cell r="P4572">
            <v>40759</v>
          </cell>
        </row>
        <row r="4573">
          <cell r="B4573">
            <v>4733</v>
          </cell>
          <cell r="C4573"/>
          <cell r="D4573" t="str">
            <v>C</v>
          </cell>
          <cell r="E4573" t="str">
            <v>LIQUIDADO</v>
          </cell>
          <cell r="F4573"/>
          <cell r="G4573" t="str">
            <v>PERSONAL</v>
          </cell>
          <cell r="H4573" t="str">
            <v>Administracion</v>
          </cell>
          <cell r="I4573"/>
          <cell r="J4573" t="str">
            <v>FERNANDO</v>
          </cell>
          <cell r="K4573" t="str">
            <v>SANCHEZ</v>
          </cell>
          <cell r="L4573" t="str">
            <v>CERVANTES</v>
          </cell>
          <cell r="M4573">
            <v>40000</v>
          </cell>
          <cell r="N4573">
            <v>19.8</v>
          </cell>
          <cell r="O4573" t="str">
            <v>QUINCENAL</v>
          </cell>
          <cell r="P4573">
            <v>40758</v>
          </cell>
        </row>
        <row r="4574">
          <cell r="B4574">
            <v>4734</v>
          </cell>
          <cell r="C4574"/>
          <cell r="D4574" t="str">
            <v>D</v>
          </cell>
          <cell r="E4574" t="str">
            <v>LIQUIDADO</v>
          </cell>
          <cell r="F4574"/>
          <cell r="G4574" t="str">
            <v>PERSONAL</v>
          </cell>
          <cell r="H4574" t="str">
            <v>Josefina Ochoa</v>
          </cell>
          <cell r="I4574"/>
          <cell r="J4574" t="str">
            <v>OSCAR ESTEBAN</v>
          </cell>
          <cell r="K4574" t="str">
            <v>HERNANDEZ</v>
          </cell>
          <cell r="L4574" t="str">
            <v>DIAZ</v>
          </cell>
          <cell r="M4574">
            <v>15000</v>
          </cell>
          <cell r="N4574">
            <v>3.62</v>
          </cell>
          <cell r="O4574" t="str">
            <v>CATORCENAL</v>
          </cell>
          <cell r="P4574">
            <v>40759</v>
          </cell>
        </row>
        <row r="4575">
          <cell r="B4575">
            <v>4735</v>
          </cell>
          <cell r="C4575"/>
          <cell r="D4575" t="str">
            <v>A</v>
          </cell>
          <cell r="E4575" t="str">
            <v>LIQUIDADO</v>
          </cell>
          <cell r="F4575"/>
          <cell r="G4575" t="str">
            <v>PERSONAL</v>
          </cell>
          <cell r="H4575" t="str">
            <v>Victoria Garcia Mejia</v>
          </cell>
          <cell r="I4575"/>
          <cell r="J4575" t="str">
            <v>PATRICIA</v>
          </cell>
          <cell r="K4575" t="str">
            <v>NUNEZ</v>
          </cell>
          <cell r="L4575" t="str">
            <v>HERNANDEZ</v>
          </cell>
          <cell r="M4575">
            <v>17000</v>
          </cell>
          <cell r="N4575">
            <v>2.08</v>
          </cell>
          <cell r="O4575" t="str">
            <v>CATORCENAL</v>
          </cell>
          <cell r="P4575">
            <v>40759</v>
          </cell>
        </row>
        <row r="4576">
          <cell r="B4576">
            <v>4736</v>
          </cell>
          <cell r="C4576"/>
          <cell r="D4576" t="str">
            <v>D</v>
          </cell>
          <cell r="E4576" t="str">
            <v>COBRANZA EXTERNA</v>
          </cell>
          <cell r="F4576"/>
          <cell r="G4576" t="str">
            <v>SOLIDARIO</v>
          </cell>
          <cell r="H4576" t="str">
            <v>Monica Flores Mendoza (colima)</v>
          </cell>
          <cell r="I4576"/>
          <cell r="J4576" t="str">
            <v>PIRUNAS</v>
          </cell>
          <cell r="K4576"/>
          <cell r="L4576"/>
          <cell r="M4576">
            <v>8500</v>
          </cell>
          <cell r="N4576">
            <v>4.7</v>
          </cell>
          <cell r="O4576" t="str">
            <v>CATORCENAL</v>
          </cell>
          <cell r="P4576">
            <v>40759</v>
          </cell>
        </row>
        <row r="4577">
          <cell r="B4577">
            <v>4737</v>
          </cell>
          <cell r="C4577"/>
          <cell r="D4577" t="str">
            <v>A</v>
          </cell>
          <cell r="E4577" t="str">
            <v>LIQUIDADO</v>
          </cell>
          <cell r="F4577"/>
          <cell r="G4577" t="str">
            <v>PERSONAL</v>
          </cell>
          <cell r="H4577" t="str">
            <v>Administracion</v>
          </cell>
          <cell r="I4577"/>
          <cell r="J4577" t="str">
            <v>ZEN MEDIA INTERNATIONAL S.A. DE C.V.</v>
          </cell>
          <cell r="K4577"/>
          <cell r="L4577" t="str">
            <v>JORGE OSCAR ZUBIRAN GOZALEZ REPRESENTANTE LEGAL</v>
          </cell>
          <cell r="M4577">
            <v>35000</v>
          </cell>
          <cell r="N4577">
            <v>3</v>
          </cell>
          <cell r="O4577" t="str">
            <v>MENSUAL</v>
          </cell>
          <cell r="P4577">
            <v>40759</v>
          </cell>
        </row>
        <row r="4578">
          <cell r="B4578">
            <v>4738</v>
          </cell>
          <cell r="C4578"/>
          <cell r="D4578" t="str">
            <v>B</v>
          </cell>
          <cell r="E4578" t="str">
            <v>LIQUIDADO</v>
          </cell>
          <cell r="F4578"/>
          <cell r="G4578" t="str">
            <v>PERSONAL</v>
          </cell>
          <cell r="H4578" t="str">
            <v>Josefina Ochoa</v>
          </cell>
          <cell r="I4578"/>
          <cell r="J4578" t="str">
            <v>MARISOL</v>
          </cell>
          <cell r="K4578" t="str">
            <v>MARTINEZ</v>
          </cell>
          <cell r="L4578" t="str">
            <v>MARTINEZ</v>
          </cell>
          <cell r="M4578">
            <v>6000</v>
          </cell>
          <cell r="N4578">
            <v>2.75</v>
          </cell>
          <cell r="O4578" t="str">
            <v>SEMANAL</v>
          </cell>
          <cell r="P4578">
            <v>40760</v>
          </cell>
        </row>
        <row r="4579">
          <cell r="B4579">
            <v>4739</v>
          </cell>
          <cell r="C4579"/>
          <cell r="D4579" t="str">
            <v>B</v>
          </cell>
          <cell r="E4579" t="str">
            <v>LIQUIDADO</v>
          </cell>
          <cell r="F4579"/>
          <cell r="G4579" t="str">
            <v>PERSONAL</v>
          </cell>
          <cell r="H4579" t="str">
            <v>Josefina Ochoa</v>
          </cell>
          <cell r="I4579"/>
          <cell r="J4579" t="str">
            <v>JULIO CESAR</v>
          </cell>
          <cell r="K4579" t="str">
            <v>OSEGUERA</v>
          </cell>
          <cell r="L4579" t="str">
            <v>PARRA</v>
          </cell>
          <cell r="M4579">
            <v>15000</v>
          </cell>
          <cell r="N4579">
            <v>2.08</v>
          </cell>
          <cell r="O4579" t="str">
            <v>SEMANAL</v>
          </cell>
          <cell r="P4579">
            <v>40760</v>
          </cell>
        </row>
        <row r="4580">
          <cell r="B4580">
            <v>4740</v>
          </cell>
          <cell r="C4580"/>
          <cell r="D4580" t="str">
            <v>D</v>
          </cell>
          <cell r="E4580" t="str">
            <v>LIQUIDADO</v>
          </cell>
          <cell r="F4580"/>
          <cell r="G4580" t="str">
            <v>PERSONAL</v>
          </cell>
          <cell r="H4580" t="str">
            <v>Marcela Lopez Munoz</v>
          </cell>
          <cell r="I4580"/>
          <cell r="J4580" t="str">
            <v>Jose Santiago</v>
          </cell>
          <cell r="K4580" t="str">
            <v>Carbajal</v>
          </cell>
          <cell r="L4580" t="str">
            <v>Islas</v>
          </cell>
          <cell r="M4580">
            <v>14000</v>
          </cell>
          <cell r="N4580">
            <v>1.82</v>
          </cell>
          <cell r="O4580" t="str">
            <v>SEMANAL</v>
          </cell>
          <cell r="P4580">
            <v>40760</v>
          </cell>
        </row>
        <row r="4581">
          <cell r="B4581">
            <v>4741</v>
          </cell>
          <cell r="C4581"/>
          <cell r="D4581" t="str">
            <v>B</v>
          </cell>
          <cell r="E4581" t="str">
            <v>LIQUIDADO</v>
          </cell>
          <cell r="F4581"/>
          <cell r="G4581" t="str">
            <v>PERSONAL</v>
          </cell>
          <cell r="H4581" t="str">
            <v>Josefina Ochoa</v>
          </cell>
          <cell r="I4581"/>
          <cell r="J4581" t="str">
            <v>SIMON FERNANDO</v>
          </cell>
          <cell r="K4581" t="str">
            <v>CORTES</v>
          </cell>
          <cell r="L4581" t="str">
            <v>MEJIA</v>
          </cell>
          <cell r="M4581">
            <v>5000</v>
          </cell>
          <cell r="N4581">
            <v>2.48</v>
          </cell>
          <cell r="O4581" t="str">
            <v>SEMANAL</v>
          </cell>
          <cell r="P4581">
            <v>40760</v>
          </cell>
        </row>
        <row r="4582">
          <cell r="B4582">
            <v>4742</v>
          </cell>
          <cell r="C4582"/>
          <cell r="D4582" t="str">
            <v>D</v>
          </cell>
          <cell r="E4582" t="str">
            <v>COBRANZA EXTERNA</v>
          </cell>
          <cell r="F4582"/>
          <cell r="G4582" t="str">
            <v>PERSONAL</v>
          </cell>
          <cell r="H4582" t="str">
            <v>Marcela Lopez Munoz</v>
          </cell>
          <cell r="I4582"/>
          <cell r="J4582" t="str">
            <v>JULIA</v>
          </cell>
          <cell r="K4582" t="str">
            <v>SANTIAGO</v>
          </cell>
          <cell r="L4582" t="str">
            <v>ORTIZ</v>
          </cell>
          <cell r="M4582">
            <v>3000</v>
          </cell>
          <cell r="N4582">
            <v>5.5</v>
          </cell>
          <cell r="O4582" t="str">
            <v>CATORCENAL</v>
          </cell>
          <cell r="P4582">
            <v>40760</v>
          </cell>
        </row>
        <row r="4583">
          <cell r="B4583">
            <v>4743</v>
          </cell>
          <cell r="C4583"/>
          <cell r="D4583" t="str">
            <v>D</v>
          </cell>
          <cell r="E4583" t="str">
            <v>LIQUIDADO</v>
          </cell>
          <cell r="F4583"/>
          <cell r="G4583" t="str">
            <v>PERSONAL</v>
          </cell>
          <cell r="H4583" t="str">
            <v>Angelica Tabares Lopez</v>
          </cell>
          <cell r="I4583"/>
          <cell r="J4583" t="str">
            <v>AMADO</v>
          </cell>
          <cell r="K4583" t="str">
            <v>PEREZ</v>
          </cell>
          <cell r="L4583"/>
          <cell r="M4583">
            <v>4000</v>
          </cell>
          <cell r="N4583">
            <v>2.08</v>
          </cell>
          <cell r="O4583" t="str">
            <v>SEMANAL</v>
          </cell>
          <cell r="P4583">
            <v>40760</v>
          </cell>
        </row>
        <row r="4584">
          <cell r="B4584">
            <v>4744</v>
          </cell>
          <cell r="C4584"/>
          <cell r="D4584" t="str">
            <v>D</v>
          </cell>
          <cell r="E4584" t="str">
            <v>LIQUIDADO</v>
          </cell>
          <cell r="F4584"/>
          <cell r="G4584" t="str">
            <v>PERSONAL</v>
          </cell>
          <cell r="H4584" t="str">
            <v>Angelica Tabares Lopez</v>
          </cell>
          <cell r="I4584"/>
          <cell r="J4584" t="str">
            <v>GRISELDA</v>
          </cell>
          <cell r="K4584" t="str">
            <v>BOLANOS</v>
          </cell>
          <cell r="L4584" t="str">
            <v>HARO</v>
          </cell>
          <cell r="M4584">
            <v>5000</v>
          </cell>
          <cell r="N4584">
            <v>4.66</v>
          </cell>
          <cell r="O4584" t="str">
            <v>CATORCENAL</v>
          </cell>
          <cell r="P4584">
            <v>40760</v>
          </cell>
        </row>
        <row r="4585">
          <cell r="B4585">
            <v>4745</v>
          </cell>
          <cell r="C4585"/>
          <cell r="D4585" t="str">
            <v>D</v>
          </cell>
          <cell r="E4585" t="str">
            <v>COBRANZA EXTERNA</v>
          </cell>
          <cell r="F4585"/>
          <cell r="G4585" t="str">
            <v>PERSONAL</v>
          </cell>
          <cell r="H4585" t="str">
            <v>Angelica Tabares Lopez</v>
          </cell>
          <cell r="I4585"/>
          <cell r="J4585" t="str">
            <v>SANDRA YADIRA</v>
          </cell>
          <cell r="K4585" t="str">
            <v>GALENO</v>
          </cell>
          <cell r="L4585" t="str">
            <v>CASTRO</v>
          </cell>
          <cell r="M4585">
            <v>12000</v>
          </cell>
          <cell r="N4585">
            <v>2.25</v>
          </cell>
          <cell r="O4585" t="str">
            <v>SEMANAL</v>
          </cell>
          <cell r="P4585">
            <v>40760</v>
          </cell>
        </row>
        <row r="4586">
          <cell r="B4586">
            <v>4746</v>
          </cell>
          <cell r="C4586"/>
          <cell r="D4586" t="str">
            <v>D</v>
          </cell>
          <cell r="E4586" t="str">
            <v>LIQUIDADO</v>
          </cell>
          <cell r="F4586"/>
          <cell r="G4586" t="str">
            <v>SOLIDARIO</v>
          </cell>
          <cell r="H4586" t="str">
            <v>Victoria Garcia Mejia</v>
          </cell>
          <cell r="I4586"/>
          <cell r="J4586" t="str">
            <v>ACTIVOS</v>
          </cell>
          <cell r="K4586"/>
          <cell r="L4586"/>
          <cell r="M4586">
            <v>25000</v>
          </cell>
          <cell r="N4586">
            <v>4.05</v>
          </cell>
          <cell r="O4586" t="str">
            <v>CATORCENAL</v>
          </cell>
          <cell r="P4586">
            <v>40760</v>
          </cell>
        </row>
        <row r="4587">
          <cell r="B4587">
            <v>4747</v>
          </cell>
          <cell r="C4587"/>
          <cell r="D4587" t="str">
            <v>C</v>
          </cell>
          <cell r="E4587" t="str">
            <v>LIQUIDADO</v>
          </cell>
          <cell r="F4587"/>
          <cell r="G4587" t="str">
            <v>PERSONAL</v>
          </cell>
          <cell r="H4587" t="str">
            <v>Josefina Ochoa</v>
          </cell>
          <cell r="I4587"/>
          <cell r="J4587" t="str">
            <v>ROSA MARTHA</v>
          </cell>
          <cell r="K4587" t="str">
            <v>MOLINA</v>
          </cell>
          <cell r="L4587" t="str">
            <v>VELAZQUEZ</v>
          </cell>
          <cell r="M4587">
            <v>6000</v>
          </cell>
          <cell r="N4587">
            <v>2.4500000000000002</v>
          </cell>
          <cell r="O4587" t="str">
            <v>SEMANAL</v>
          </cell>
          <cell r="P4587">
            <v>40763</v>
          </cell>
        </row>
        <row r="4588">
          <cell r="B4588">
            <v>4748</v>
          </cell>
          <cell r="C4588"/>
          <cell r="D4588" t="str">
            <v>D</v>
          </cell>
          <cell r="E4588" t="str">
            <v>LIQUIDADO</v>
          </cell>
          <cell r="F4588"/>
          <cell r="G4588" t="str">
            <v>PERSONAL</v>
          </cell>
          <cell r="H4588" t="str">
            <v>Marcela Lopez Munoz</v>
          </cell>
          <cell r="I4588"/>
          <cell r="J4588" t="str">
            <v>TOMASA</v>
          </cell>
          <cell r="K4588" t="str">
            <v>FLORES</v>
          </cell>
          <cell r="L4588" t="str">
            <v>DE LA CRUZ</v>
          </cell>
          <cell r="M4588">
            <v>8000</v>
          </cell>
          <cell r="N4588">
            <v>2.33</v>
          </cell>
          <cell r="O4588" t="str">
            <v>SEMANAL</v>
          </cell>
          <cell r="P4588">
            <v>40763</v>
          </cell>
        </row>
        <row r="4589">
          <cell r="B4589">
            <v>4749</v>
          </cell>
          <cell r="C4589"/>
          <cell r="D4589" t="str">
            <v>D</v>
          </cell>
          <cell r="E4589" t="str">
            <v>LIQUIDADO</v>
          </cell>
          <cell r="F4589"/>
          <cell r="G4589" t="str">
            <v>PERSONAL</v>
          </cell>
          <cell r="H4589" t="str">
            <v>Marcela Lopez Munoz</v>
          </cell>
          <cell r="I4589"/>
          <cell r="J4589" t="str">
            <v>JESSICA</v>
          </cell>
          <cell r="K4589" t="str">
            <v>VILLALOBOS</v>
          </cell>
          <cell r="L4589" t="str">
            <v>GUZMAN</v>
          </cell>
          <cell r="M4589">
            <v>6000</v>
          </cell>
          <cell r="N4589">
            <v>2.4700000000000002</v>
          </cell>
          <cell r="O4589" t="str">
            <v>SEMANAL</v>
          </cell>
          <cell r="P4589">
            <v>40763</v>
          </cell>
        </row>
        <row r="4590">
          <cell r="B4590">
            <v>4750</v>
          </cell>
          <cell r="C4590"/>
          <cell r="D4590" t="str">
            <v>D</v>
          </cell>
          <cell r="E4590" t="str">
            <v>LIQUIDADO</v>
          </cell>
          <cell r="F4590"/>
          <cell r="G4590" t="str">
            <v>PERSONAL</v>
          </cell>
          <cell r="H4590" t="str">
            <v>Josefina Ochoa</v>
          </cell>
          <cell r="I4590"/>
          <cell r="J4590" t="str">
            <v>MAYRA YOSELIN</v>
          </cell>
          <cell r="K4590" t="str">
            <v>HERNANDEZ</v>
          </cell>
          <cell r="L4590" t="str">
            <v>ARROYO</v>
          </cell>
          <cell r="M4590">
            <v>7000</v>
          </cell>
          <cell r="N4590">
            <v>2.4</v>
          </cell>
          <cell r="O4590" t="str">
            <v>SEMANAL</v>
          </cell>
          <cell r="P4590">
            <v>40763</v>
          </cell>
        </row>
        <row r="4591">
          <cell r="B4591">
            <v>4751</v>
          </cell>
          <cell r="C4591"/>
          <cell r="D4591" t="str">
            <v>B</v>
          </cell>
          <cell r="E4591" t="str">
            <v>LIQUIDADO</v>
          </cell>
          <cell r="F4591"/>
          <cell r="G4591" t="str">
            <v>PERSONAL</v>
          </cell>
          <cell r="H4591" t="str">
            <v>Josefina Ochoa</v>
          </cell>
          <cell r="I4591"/>
          <cell r="J4591" t="str">
            <v>NOHEMI</v>
          </cell>
          <cell r="K4591" t="str">
            <v>MARIN</v>
          </cell>
          <cell r="L4591" t="str">
            <v>MOTA</v>
          </cell>
          <cell r="M4591">
            <v>3000</v>
          </cell>
          <cell r="N4591">
            <v>1</v>
          </cell>
          <cell r="O4591" t="str">
            <v>CATORCENAL</v>
          </cell>
          <cell r="P4591">
            <v>40763</v>
          </cell>
        </row>
        <row r="4592">
          <cell r="B4592">
            <v>4752</v>
          </cell>
          <cell r="C4592"/>
          <cell r="D4592" t="str">
            <v>A</v>
          </cell>
          <cell r="E4592" t="str">
            <v>LIQUIDADO</v>
          </cell>
          <cell r="F4592"/>
          <cell r="G4592" t="str">
            <v>SOLIDARIO</v>
          </cell>
          <cell r="H4592" t="str">
            <v>Marcela Lopez Munoz</v>
          </cell>
          <cell r="I4592"/>
          <cell r="J4592" t="str">
            <v>EL CEGOR</v>
          </cell>
          <cell r="K4592"/>
          <cell r="L4592"/>
          <cell r="M4592">
            <v>9500</v>
          </cell>
          <cell r="N4592">
            <v>4.95</v>
          </cell>
          <cell r="O4592" t="str">
            <v>CATORCENAL</v>
          </cell>
          <cell r="P4592">
            <v>40763</v>
          </cell>
        </row>
        <row r="4593">
          <cell r="B4593">
            <v>4753</v>
          </cell>
          <cell r="C4593"/>
          <cell r="D4593" t="str">
            <v>B</v>
          </cell>
          <cell r="E4593" t="str">
            <v>LIQUIDADO</v>
          </cell>
          <cell r="F4593"/>
          <cell r="G4593" t="str">
            <v>PERSONAL</v>
          </cell>
          <cell r="H4593" t="str">
            <v>Josefina Ochoa</v>
          </cell>
          <cell r="I4593"/>
          <cell r="J4593" t="str">
            <v>HUGO ARTURO</v>
          </cell>
          <cell r="K4593" t="str">
            <v>GONZALEZ</v>
          </cell>
          <cell r="L4593" t="str">
            <v>ESPINOSA</v>
          </cell>
          <cell r="M4593">
            <v>6000</v>
          </cell>
          <cell r="N4593">
            <v>2.4700000000000002</v>
          </cell>
          <cell r="O4593" t="str">
            <v>CATORCENAL</v>
          </cell>
          <cell r="P4593">
            <v>40763</v>
          </cell>
        </row>
        <row r="4594">
          <cell r="B4594">
            <v>4754</v>
          </cell>
          <cell r="C4594"/>
          <cell r="D4594" t="str">
            <v>D</v>
          </cell>
          <cell r="E4594" t="str">
            <v>LIQUIDADO</v>
          </cell>
          <cell r="F4594"/>
          <cell r="G4594" t="str">
            <v>PERSONAL</v>
          </cell>
          <cell r="H4594" t="str">
            <v>Marcela Lopez Munoz</v>
          </cell>
          <cell r="I4594"/>
          <cell r="J4594" t="str">
            <v>MARIA DE LOS ANGELES</v>
          </cell>
          <cell r="K4594" t="str">
            <v>CRUZ</v>
          </cell>
          <cell r="L4594" t="str">
            <v>HERNANDEZ</v>
          </cell>
          <cell r="M4594">
            <v>7000</v>
          </cell>
          <cell r="N4594">
            <v>2.25</v>
          </cell>
          <cell r="O4594" t="str">
            <v>SEMANAL</v>
          </cell>
          <cell r="P4594">
            <v>40763</v>
          </cell>
        </row>
        <row r="4595">
          <cell r="B4595">
            <v>4755</v>
          </cell>
          <cell r="C4595"/>
          <cell r="D4595" t="str">
            <v>C</v>
          </cell>
          <cell r="E4595" t="str">
            <v>LIQUIDADO</v>
          </cell>
          <cell r="F4595"/>
          <cell r="G4595" t="str">
            <v>PERSONAL</v>
          </cell>
          <cell r="H4595" t="str">
            <v>Josefina Ochoa</v>
          </cell>
          <cell r="I4595"/>
          <cell r="J4595" t="str">
            <v>Rosalia</v>
          </cell>
          <cell r="K4595" t="str">
            <v>Vargas</v>
          </cell>
          <cell r="L4595" t="str">
            <v>Gonzalez</v>
          </cell>
          <cell r="M4595">
            <v>20000</v>
          </cell>
          <cell r="N4595">
            <v>1.8</v>
          </cell>
          <cell r="O4595" t="str">
            <v>SEMANAL</v>
          </cell>
          <cell r="P4595">
            <v>40763</v>
          </cell>
        </row>
        <row r="4596">
          <cell r="B4596">
            <v>4756</v>
          </cell>
          <cell r="C4596"/>
          <cell r="D4596" t="str">
            <v>B</v>
          </cell>
          <cell r="E4596" t="str">
            <v>LIQUIDADO</v>
          </cell>
          <cell r="F4596"/>
          <cell r="G4596" t="str">
            <v>PERSONAL</v>
          </cell>
          <cell r="H4596" t="str">
            <v>Josefina Ochoa</v>
          </cell>
          <cell r="I4596"/>
          <cell r="J4596" t="str">
            <v>IVAN</v>
          </cell>
          <cell r="K4596" t="str">
            <v>GARCIA</v>
          </cell>
          <cell r="L4596" t="str">
            <v>MATEO</v>
          </cell>
          <cell r="M4596">
            <v>6000</v>
          </cell>
          <cell r="N4596">
            <v>2.4700000000000002</v>
          </cell>
          <cell r="O4596" t="str">
            <v>SEMANAL</v>
          </cell>
          <cell r="P4596">
            <v>40763</v>
          </cell>
        </row>
        <row r="4597">
          <cell r="B4597">
            <v>4757</v>
          </cell>
          <cell r="C4597"/>
          <cell r="D4597" t="str">
            <v>B</v>
          </cell>
          <cell r="E4597" t="str">
            <v>LIQUIDADO</v>
          </cell>
          <cell r="F4597"/>
          <cell r="G4597" t="str">
            <v>PERSONAL</v>
          </cell>
          <cell r="H4597" t="str">
            <v>Josefina Ochoa</v>
          </cell>
          <cell r="I4597"/>
          <cell r="J4597" t="str">
            <v>ALEJANDRO</v>
          </cell>
          <cell r="K4597" t="str">
            <v>MARTINEZ</v>
          </cell>
          <cell r="L4597" t="str">
            <v>LEONEL</v>
          </cell>
          <cell r="M4597">
            <v>13000</v>
          </cell>
          <cell r="N4597">
            <v>2.2530000000000001</v>
          </cell>
          <cell r="O4597" t="str">
            <v>SEMANAL</v>
          </cell>
          <cell r="P4597">
            <v>40764</v>
          </cell>
        </row>
        <row r="4598">
          <cell r="B4598">
            <v>4758</v>
          </cell>
          <cell r="C4598"/>
          <cell r="D4598" t="str">
            <v>D</v>
          </cell>
          <cell r="E4598" t="str">
            <v>LIQUIDADO</v>
          </cell>
          <cell r="F4598"/>
          <cell r="G4598" t="str">
            <v>PERSONAL</v>
          </cell>
          <cell r="H4598" t="str">
            <v>Josefina Ochoa</v>
          </cell>
          <cell r="I4598"/>
          <cell r="J4598" t="str">
            <v>FANNY LUZ</v>
          </cell>
          <cell r="K4598" t="str">
            <v>GOMEZ</v>
          </cell>
          <cell r="L4598" t="str">
            <v>CRUZ</v>
          </cell>
          <cell r="M4598">
            <v>8000</v>
          </cell>
          <cell r="N4598">
            <v>2.41</v>
          </cell>
          <cell r="O4598" t="str">
            <v>SEMANAL</v>
          </cell>
          <cell r="P4598">
            <v>40764</v>
          </cell>
        </row>
        <row r="4599">
          <cell r="B4599">
            <v>4759</v>
          </cell>
          <cell r="C4599"/>
          <cell r="D4599" t="str">
            <v>B</v>
          </cell>
          <cell r="E4599" t="str">
            <v>LIQUIDADO</v>
          </cell>
          <cell r="F4599"/>
          <cell r="G4599" t="str">
            <v>PERSONAL</v>
          </cell>
          <cell r="H4599" t="str">
            <v>Marcela Lopez Munoz</v>
          </cell>
          <cell r="I4599"/>
          <cell r="J4599" t="str">
            <v>EDELSA GUADALUPE</v>
          </cell>
          <cell r="K4599" t="str">
            <v>GAMINO</v>
          </cell>
          <cell r="L4599" t="str">
            <v>TORRES</v>
          </cell>
          <cell r="M4599">
            <v>6000</v>
          </cell>
          <cell r="N4599">
            <v>2.25</v>
          </cell>
          <cell r="O4599" t="str">
            <v>SEMANAL</v>
          </cell>
          <cell r="P4599">
            <v>40764</v>
          </cell>
        </row>
        <row r="4600">
          <cell r="B4600">
            <v>4760</v>
          </cell>
          <cell r="C4600"/>
          <cell r="D4600" t="str">
            <v>C</v>
          </cell>
          <cell r="E4600" t="str">
            <v>LIQUIDADO</v>
          </cell>
          <cell r="F4600"/>
          <cell r="G4600" t="str">
            <v>PERSONAL</v>
          </cell>
          <cell r="H4600" t="str">
            <v>Marcela Lopez Munoz</v>
          </cell>
          <cell r="I4600"/>
          <cell r="J4600" t="str">
            <v>MARIA</v>
          </cell>
          <cell r="K4600" t="str">
            <v>CORNEJO</v>
          </cell>
          <cell r="L4600" t="str">
            <v>ROJAS</v>
          </cell>
          <cell r="M4600">
            <v>3000</v>
          </cell>
          <cell r="N4600">
            <v>2.35</v>
          </cell>
          <cell r="O4600" t="str">
            <v>SEMANAL</v>
          </cell>
          <cell r="P4600">
            <v>40764</v>
          </cell>
        </row>
        <row r="4601">
          <cell r="B4601">
            <v>4761</v>
          </cell>
          <cell r="C4601"/>
          <cell r="D4601" t="str">
            <v>B</v>
          </cell>
          <cell r="E4601" t="str">
            <v>LIQUIDADO</v>
          </cell>
          <cell r="F4601"/>
          <cell r="G4601" t="str">
            <v>PERSONAL</v>
          </cell>
          <cell r="H4601" t="str">
            <v>Josefina Ochoa</v>
          </cell>
          <cell r="I4601"/>
          <cell r="J4601" t="str">
            <v>CARLOS HUMBERTO</v>
          </cell>
          <cell r="K4601" t="str">
            <v>GODINEZ</v>
          </cell>
          <cell r="L4601" t="str">
            <v>CRUZ</v>
          </cell>
          <cell r="M4601">
            <v>4000</v>
          </cell>
          <cell r="N4601">
            <v>4.82</v>
          </cell>
          <cell r="O4601" t="str">
            <v>QUINCENAL</v>
          </cell>
          <cell r="P4601">
            <v>40764</v>
          </cell>
        </row>
        <row r="4602">
          <cell r="B4602">
            <v>4762</v>
          </cell>
          <cell r="C4602"/>
          <cell r="D4602" t="str">
            <v>D</v>
          </cell>
          <cell r="E4602" t="str">
            <v>LIQUIDADO</v>
          </cell>
          <cell r="F4602"/>
          <cell r="G4602" t="str">
            <v>PERSONAL</v>
          </cell>
          <cell r="H4602" t="str">
            <v>Marcela Lopez Munoz</v>
          </cell>
          <cell r="I4602"/>
          <cell r="J4602" t="str">
            <v>GLORIA</v>
          </cell>
          <cell r="K4602" t="str">
            <v>PEREZ</v>
          </cell>
          <cell r="L4602" t="str">
            <v>SALAZAR</v>
          </cell>
          <cell r="M4602">
            <v>3000</v>
          </cell>
          <cell r="N4602">
            <v>2.2799999999999998</v>
          </cell>
          <cell r="O4602" t="str">
            <v>SEMANAL</v>
          </cell>
          <cell r="P4602">
            <v>40764</v>
          </cell>
        </row>
        <row r="4603">
          <cell r="B4603">
            <v>4763</v>
          </cell>
          <cell r="C4603"/>
          <cell r="D4603" t="str">
            <v>D</v>
          </cell>
          <cell r="E4603" t="str">
            <v>LIQUIDADO</v>
          </cell>
          <cell r="F4603"/>
          <cell r="G4603" t="str">
            <v>PERSONAL</v>
          </cell>
          <cell r="H4603" t="str">
            <v>Marcela Lopez Munoz</v>
          </cell>
          <cell r="I4603"/>
          <cell r="J4603" t="str">
            <v>ELIZABETH</v>
          </cell>
          <cell r="K4603" t="str">
            <v>PISCIL</v>
          </cell>
          <cell r="L4603" t="str">
            <v>CRUZ</v>
          </cell>
          <cell r="M4603">
            <v>5000</v>
          </cell>
          <cell r="N4603">
            <v>4.66</v>
          </cell>
          <cell r="O4603" t="str">
            <v>CATORCENAL</v>
          </cell>
          <cell r="P4603">
            <v>40764</v>
          </cell>
        </row>
        <row r="4604">
          <cell r="B4604">
            <v>4764</v>
          </cell>
          <cell r="C4604"/>
          <cell r="D4604" t="str">
            <v>B</v>
          </cell>
          <cell r="E4604" t="str">
            <v>LIQUIDADO</v>
          </cell>
          <cell r="F4604"/>
          <cell r="G4604" t="str">
            <v>PERSONAL</v>
          </cell>
          <cell r="H4604" t="str">
            <v>Josefina Ochoa</v>
          </cell>
          <cell r="I4604"/>
          <cell r="J4604" t="str">
            <v>LETICIA</v>
          </cell>
          <cell r="K4604" t="str">
            <v>LINARES</v>
          </cell>
          <cell r="L4604" t="str">
            <v>SANCHEZ</v>
          </cell>
          <cell r="M4604">
            <v>3000</v>
          </cell>
          <cell r="N4604">
            <v>2.75</v>
          </cell>
          <cell r="O4604" t="str">
            <v>SEMANAL</v>
          </cell>
          <cell r="P4604">
            <v>40764</v>
          </cell>
        </row>
        <row r="4605">
          <cell r="B4605">
            <v>4765</v>
          </cell>
          <cell r="C4605"/>
          <cell r="D4605" t="str">
            <v>D</v>
          </cell>
          <cell r="E4605" t="str">
            <v>LIQUIDADO</v>
          </cell>
          <cell r="F4605"/>
          <cell r="G4605" t="str">
            <v>PERSONAL</v>
          </cell>
          <cell r="H4605" t="str">
            <v>Josefina Ochoa</v>
          </cell>
          <cell r="I4605"/>
          <cell r="J4605" t="str">
            <v>JACINTO</v>
          </cell>
          <cell r="K4605" t="str">
            <v>RUIZ</v>
          </cell>
          <cell r="L4605" t="str">
            <v>PEREZ</v>
          </cell>
          <cell r="M4605">
            <v>6000</v>
          </cell>
          <cell r="N4605">
            <v>2.4700000000000002</v>
          </cell>
          <cell r="O4605" t="str">
            <v>SEMANAL</v>
          </cell>
          <cell r="P4605">
            <v>40765</v>
          </cell>
        </row>
        <row r="4606">
          <cell r="B4606">
            <v>4766</v>
          </cell>
          <cell r="C4606"/>
          <cell r="D4606" t="str">
            <v>C</v>
          </cell>
          <cell r="E4606" t="str">
            <v>LIQUIDADO</v>
          </cell>
          <cell r="F4606"/>
          <cell r="G4606" t="str">
            <v>PERSONAL</v>
          </cell>
          <cell r="H4606" t="str">
            <v>Josefina Ochoa</v>
          </cell>
          <cell r="I4606"/>
          <cell r="J4606" t="str">
            <v>PATRICIA</v>
          </cell>
          <cell r="K4606" t="str">
            <v>VARGAS</v>
          </cell>
          <cell r="L4606" t="str">
            <v>LOZA</v>
          </cell>
          <cell r="M4606">
            <v>5000</v>
          </cell>
          <cell r="N4606">
            <v>2.04</v>
          </cell>
          <cell r="O4606" t="str">
            <v>SEMANAL</v>
          </cell>
          <cell r="P4606">
            <v>40765</v>
          </cell>
        </row>
        <row r="4607">
          <cell r="B4607">
            <v>4767</v>
          </cell>
          <cell r="C4607"/>
          <cell r="D4607" t="str">
            <v>C</v>
          </cell>
          <cell r="E4607" t="str">
            <v>LIQUIDADO</v>
          </cell>
          <cell r="F4607"/>
          <cell r="G4607" t="str">
            <v>PERSONAL</v>
          </cell>
          <cell r="H4607" t="str">
            <v>Angelica Tabares Lopez</v>
          </cell>
          <cell r="I4607"/>
          <cell r="J4607" t="str">
            <v>ROCIO</v>
          </cell>
          <cell r="K4607" t="str">
            <v>PACHECO</v>
          </cell>
          <cell r="L4607" t="str">
            <v>BANOS</v>
          </cell>
          <cell r="M4607">
            <v>3000</v>
          </cell>
          <cell r="N4607">
            <v>2.7</v>
          </cell>
          <cell r="O4607" t="str">
            <v>SEMANAL</v>
          </cell>
          <cell r="P4607">
            <v>40765</v>
          </cell>
        </row>
        <row r="4608">
          <cell r="B4608">
            <v>4768</v>
          </cell>
          <cell r="C4608"/>
          <cell r="D4608" t="str">
            <v>C</v>
          </cell>
          <cell r="E4608" t="str">
            <v>LIQUIDADO</v>
          </cell>
          <cell r="F4608"/>
          <cell r="G4608" t="str">
            <v>PERSONAL</v>
          </cell>
          <cell r="H4608" t="str">
            <v>Angelica Tabares Lopez</v>
          </cell>
          <cell r="I4608"/>
          <cell r="J4608" t="str">
            <v>BRUNO</v>
          </cell>
          <cell r="K4608" t="str">
            <v>GUDINO</v>
          </cell>
          <cell r="L4608" t="str">
            <v>SORIA</v>
          </cell>
          <cell r="M4608">
            <v>9000</v>
          </cell>
          <cell r="N4608">
            <v>2.35</v>
          </cell>
          <cell r="O4608" t="str">
            <v>SEMANAL</v>
          </cell>
          <cell r="P4608">
            <v>40765</v>
          </cell>
        </row>
        <row r="4609">
          <cell r="B4609">
            <v>4769</v>
          </cell>
          <cell r="C4609"/>
          <cell r="D4609" t="str">
            <v>D</v>
          </cell>
          <cell r="E4609" t="str">
            <v>LIQUIDADO</v>
          </cell>
          <cell r="F4609"/>
          <cell r="G4609" t="str">
            <v>PERSONAL</v>
          </cell>
          <cell r="H4609" t="str">
            <v>Angelica Tabares Lopez</v>
          </cell>
          <cell r="I4609"/>
          <cell r="J4609" t="str">
            <v>ADELINA ESTELA</v>
          </cell>
          <cell r="K4609" t="str">
            <v>ROJAS</v>
          </cell>
          <cell r="L4609" t="str">
            <v>CRUZ</v>
          </cell>
          <cell r="M4609">
            <v>7000</v>
          </cell>
          <cell r="N4609">
            <v>2.44</v>
          </cell>
          <cell r="O4609" t="str">
            <v>SEMANAL</v>
          </cell>
          <cell r="P4609">
            <v>40765</v>
          </cell>
        </row>
        <row r="4610">
          <cell r="B4610">
            <v>4770</v>
          </cell>
          <cell r="C4610"/>
          <cell r="D4610" t="str">
            <v>D</v>
          </cell>
          <cell r="E4610" t="str">
            <v>LIQUIDADO</v>
          </cell>
          <cell r="F4610"/>
          <cell r="G4610" t="str">
            <v>PERSONAL</v>
          </cell>
          <cell r="H4610" t="str">
            <v>Angelica Tabares Lopez</v>
          </cell>
          <cell r="I4610"/>
          <cell r="J4610" t="str">
            <v>REYES</v>
          </cell>
          <cell r="K4610" t="str">
            <v>CRUZ</v>
          </cell>
          <cell r="L4610" t="str">
            <v>RIVERA</v>
          </cell>
          <cell r="M4610">
            <v>12000</v>
          </cell>
          <cell r="N4610">
            <v>2.2599999999999998</v>
          </cell>
          <cell r="O4610" t="str">
            <v>SEMANAL</v>
          </cell>
          <cell r="P4610">
            <v>40765</v>
          </cell>
        </row>
        <row r="4611">
          <cell r="B4611">
            <v>4771</v>
          </cell>
          <cell r="C4611"/>
          <cell r="D4611" t="str">
            <v>A</v>
          </cell>
          <cell r="E4611" t="str">
            <v>LIQUIDADO</v>
          </cell>
          <cell r="F4611"/>
          <cell r="G4611" t="str">
            <v>PERSONAL</v>
          </cell>
          <cell r="H4611" t="str">
            <v>Angelica Tabares Lopez</v>
          </cell>
          <cell r="I4611"/>
          <cell r="J4611" t="str">
            <v>CIRA</v>
          </cell>
          <cell r="K4611" t="str">
            <v>MENDOZA</v>
          </cell>
          <cell r="L4611" t="str">
            <v>VAZQUEZ</v>
          </cell>
          <cell r="M4611">
            <v>7000</v>
          </cell>
          <cell r="N4611">
            <v>2.42</v>
          </cell>
          <cell r="O4611" t="str">
            <v>SEMANAL</v>
          </cell>
          <cell r="P4611">
            <v>40765</v>
          </cell>
        </row>
        <row r="4612">
          <cell r="B4612">
            <v>4772</v>
          </cell>
          <cell r="C4612"/>
          <cell r="D4612" t="str">
            <v>B</v>
          </cell>
          <cell r="E4612" t="str">
            <v>LIQUIDADO</v>
          </cell>
          <cell r="F4612"/>
          <cell r="G4612" t="str">
            <v>PERSONAL</v>
          </cell>
          <cell r="H4612" t="str">
            <v>Angelica Tabares Lopez</v>
          </cell>
          <cell r="I4612"/>
          <cell r="J4612" t="str">
            <v>PABLO ALFREDO</v>
          </cell>
          <cell r="K4612" t="str">
            <v>PALOMARES</v>
          </cell>
          <cell r="L4612" t="str">
            <v>COLIN</v>
          </cell>
          <cell r="M4612">
            <v>5000</v>
          </cell>
          <cell r="N4612">
            <v>2.52</v>
          </cell>
          <cell r="O4612" t="str">
            <v>SEMANAL</v>
          </cell>
          <cell r="P4612">
            <v>40765</v>
          </cell>
        </row>
        <row r="4613">
          <cell r="B4613">
            <v>4773</v>
          </cell>
          <cell r="C4613"/>
          <cell r="D4613" t="str">
            <v>D</v>
          </cell>
          <cell r="E4613" t="str">
            <v>LIQUIDADO</v>
          </cell>
          <cell r="F4613"/>
          <cell r="G4613" t="str">
            <v>PERSONAL</v>
          </cell>
          <cell r="H4613" t="str">
            <v>Marcela Lopez Munoz</v>
          </cell>
          <cell r="I4613"/>
          <cell r="J4613" t="str">
            <v>ESTHER</v>
          </cell>
          <cell r="K4613" t="str">
            <v>CHORENO</v>
          </cell>
          <cell r="L4613" t="str">
            <v>LOZADA</v>
          </cell>
          <cell r="M4613">
            <v>5000</v>
          </cell>
          <cell r="N4613">
            <v>5.04</v>
          </cell>
          <cell r="O4613" t="str">
            <v>QUINCENAL</v>
          </cell>
          <cell r="P4613">
            <v>40766</v>
          </cell>
        </row>
        <row r="4614">
          <cell r="B4614">
            <v>4774</v>
          </cell>
          <cell r="C4614"/>
          <cell r="D4614" t="str">
            <v>D</v>
          </cell>
          <cell r="E4614" t="str">
            <v>LIQUIDADO</v>
          </cell>
          <cell r="F4614"/>
          <cell r="G4614" t="str">
            <v>PERSONAL</v>
          </cell>
          <cell r="H4614" t="str">
            <v>Marcela Lopez Munoz</v>
          </cell>
          <cell r="I4614"/>
          <cell r="J4614" t="str">
            <v>LETICIA RUBI</v>
          </cell>
          <cell r="K4614" t="str">
            <v>PLASCENCIA</v>
          </cell>
          <cell r="L4614" t="str">
            <v>CRUZ</v>
          </cell>
          <cell r="M4614">
            <v>7500</v>
          </cell>
          <cell r="N4614">
            <v>2.4</v>
          </cell>
          <cell r="O4614" t="str">
            <v>SEMANAL</v>
          </cell>
          <cell r="P4614">
            <v>40766</v>
          </cell>
        </row>
        <row r="4615">
          <cell r="B4615">
            <v>4775</v>
          </cell>
          <cell r="C4615"/>
          <cell r="D4615" t="str">
            <v>B</v>
          </cell>
          <cell r="E4615" t="str">
            <v>LIQUIDADO</v>
          </cell>
          <cell r="F4615"/>
          <cell r="G4615" t="str">
            <v>PERSONAL</v>
          </cell>
          <cell r="H4615" t="str">
            <v>Josefina Ochoa</v>
          </cell>
          <cell r="I4615"/>
          <cell r="J4615" t="str">
            <v>ANGELICA</v>
          </cell>
          <cell r="K4615" t="str">
            <v>SANCHEZ</v>
          </cell>
          <cell r="L4615" t="str">
            <v>ESPINOSA</v>
          </cell>
          <cell r="M4615">
            <v>15000</v>
          </cell>
          <cell r="N4615">
            <v>2.23</v>
          </cell>
          <cell r="O4615" t="str">
            <v>SEMANAL</v>
          </cell>
          <cell r="P4615">
            <v>40766</v>
          </cell>
        </row>
        <row r="4616">
          <cell r="B4616">
            <v>4776</v>
          </cell>
          <cell r="C4616"/>
          <cell r="D4616" t="str">
            <v>C</v>
          </cell>
          <cell r="E4616" t="str">
            <v>LIQUIDADO</v>
          </cell>
          <cell r="F4616"/>
          <cell r="G4616" t="str">
            <v>PERSONAL</v>
          </cell>
          <cell r="H4616" t="str">
            <v>Josefina Ochoa</v>
          </cell>
          <cell r="I4616"/>
          <cell r="J4616" t="str">
            <v>SILVINO</v>
          </cell>
          <cell r="K4616" t="str">
            <v>VAZQUEZ</v>
          </cell>
          <cell r="L4616" t="str">
            <v>DECION</v>
          </cell>
          <cell r="M4616">
            <v>10000</v>
          </cell>
          <cell r="N4616">
            <v>2.2999999999999998</v>
          </cell>
          <cell r="O4616" t="str">
            <v>SEMANAL</v>
          </cell>
          <cell r="P4616">
            <v>40766</v>
          </cell>
        </row>
        <row r="4617">
          <cell r="B4617">
            <v>4777</v>
          </cell>
          <cell r="C4617"/>
          <cell r="D4617" t="str">
            <v>D</v>
          </cell>
          <cell r="E4617" t="str">
            <v>LIQUIDADO</v>
          </cell>
          <cell r="F4617"/>
          <cell r="G4617" t="str">
            <v>SOLIDARIO</v>
          </cell>
          <cell r="H4617" t="str">
            <v>Victoria Garcia Mejia</v>
          </cell>
          <cell r="I4617"/>
          <cell r="J4617" t="str">
            <v>VECINAS</v>
          </cell>
          <cell r="K4617"/>
          <cell r="L4617"/>
          <cell r="M4617">
            <v>17500</v>
          </cell>
          <cell r="N4617">
            <v>4.9000000000000004</v>
          </cell>
          <cell r="O4617" t="str">
            <v>CATORCENAL</v>
          </cell>
          <cell r="P4617">
            <v>40770</v>
          </cell>
        </row>
        <row r="4618">
          <cell r="B4618">
            <v>4778</v>
          </cell>
          <cell r="C4618"/>
          <cell r="D4618" t="str">
            <v>D</v>
          </cell>
          <cell r="E4618" t="str">
            <v>COBRANZA EXTERNA</v>
          </cell>
          <cell r="F4618"/>
          <cell r="G4618" t="str">
            <v>SOLIDARIO</v>
          </cell>
          <cell r="H4618" t="str">
            <v>Victoria Garcia Mejia</v>
          </cell>
          <cell r="I4618"/>
          <cell r="J4618" t="str">
            <v>ESTRELLITAS</v>
          </cell>
          <cell r="K4618"/>
          <cell r="L4618"/>
          <cell r="M4618">
            <v>22000</v>
          </cell>
          <cell r="N4618">
            <v>4.83</v>
          </cell>
          <cell r="O4618" t="str">
            <v>CATORCENAL</v>
          </cell>
          <cell r="P4618">
            <v>40770</v>
          </cell>
        </row>
        <row r="4619">
          <cell r="B4619">
            <v>4779</v>
          </cell>
          <cell r="C4619"/>
          <cell r="D4619" t="str">
            <v>D</v>
          </cell>
          <cell r="E4619" t="str">
            <v>COBRANZA EXTERNA</v>
          </cell>
          <cell r="F4619"/>
          <cell r="G4619" t="str">
            <v>SOLIDARIO</v>
          </cell>
          <cell r="H4619" t="str">
            <v>Victoria Garcia Mejia</v>
          </cell>
          <cell r="I4619"/>
          <cell r="J4619" t="str">
            <v>CHIVAS</v>
          </cell>
          <cell r="K4619"/>
          <cell r="L4619"/>
          <cell r="M4619">
            <v>16000</v>
          </cell>
          <cell r="N4619">
            <v>4.95</v>
          </cell>
          <cell r="O4619" t="str">
            <v>CATORCENAL</v>
          </cell>
          <cell r="P4619">
            <v>40770</v>
          </cell>
        </row>
        <row r="4620">
          <cell r="B4620">
            <v>4780</v>
          </cell>
          <cell r="C4620"/>
          <cell r="D4620" t="str">
            <v>D</v>
          </cell>
          <cell r="E4620" t="str">
            <v>LIQUIDADO</v>
          </cell>
          <cell r="F4620"/>
          <cell r="G4620" t="str">
            <v>PERSONAL</v>
          </cell>
          <cell r="H4620" t="str">
            <v>Victoria Garcia Mejia</v>
          </cell>
          <cell r="I4620"/>
          <cell r="J4620" t="str">
            <v>ROSA</v>
          </cell>
          <cell r="K4620" t="str">
            <v>RUIZ</v>
          </cell>
          <cell r="L4620" t="str">
            <v>CORONA</v>
          </cell>
          <cell r="M4620">
            <v>6000</v>
          </cell>
          <cell r="N4620">
            <v>2.4700000000000002</v>
          </cell>
          <cell r="O4620" t="str">
            <v>SEMANAL</v>
          </cell>
          <cell r="P4620">
            <v>40770</v>
          </cell>
        </row>
        <row r="4621">
          <cell r="B4621">
            <v>4781</v>
          </cell>
          <cell r="C4621"/>
          <cell r="D4621" t="str">
            <v>D</v>
          </cell>
          <cell r="E4621" t="str">
            <v>COBRANZA EXTERNA</v>
          </cell>
          <cell r="F4621"/>
          <cell r="G4621" t="str">
            <v>SOLIDARIO</v>
          </cell>
          <cell r="H4621" t="str">
            <v>Josefina Ochoa</v>
          </cell>
          <cell r="I4621"/>
          <cell r="J4621" t="str">
            <v>AUTENTICAS CREA-DORAS</v>
          </cell>
          <cell r="K4621"/>
          <cell r="L4621"/>
          <cell r="M4621">
            <v>5000</v>
          </cell>
          <cell r="N4621">
            <v>5.25</v>
          </cell>
          <cell r="O4621" t="str">
            <v>CATORCENAL</v>
          </cell>
          <cell r="P4621">
            <v>40770</v>
          </cell>
        </row>
        <row r="4622">
          <cell r="B4622">
            <v>4782</v>
          </cell>
          <cell r="C4622"/>
          <cell r="D4622" t="str">
            <v>A</v>
          </cell>
          <cell r="E4622" t="str">
            <v>LIQUIDADO</v>
          </cell>
          <cell r="F4622"/>
          <cell r="G4622" t="str">
            <v>PERSONAL</v>
          </cell>
          <cell r="H4622" t="str">
            <v>Angelica Tabares Lopez</v>
          </cell>
          <cell r="I4622"/>
          <cell r="J4622" t="str">
            <v>GERARDO</v>
          </cell>
          <cell r="K4622" t="str">
            <v>NARCISO</v>
          </cell>
          <cell r="L4622" t="str">
            <v>DE LA CRUZ</v>
          </cell>
          <cell r="M4622">
            <v>8000</v>
          </cell>
          <cell r="N4622">
            <v>2.41</v>
          </cell>
          <cell r="O4622" t="str">
            <v>SEMANAL</v>
          </cell>
          <cell r="P4622">
            <v>40770</v>
          </cell>
        </row>
        <row r="4623">
          <cell r="B4623">
            <v>4783</v>
          </cell>
          <cell r="C4623"/>
          <cell r="D4623" t="str">
            <v>B</v>
          </cell>
          <cell r="E4623" t="str">
            <v>LIQUIDADO</v>
          </cell>
          <cell r="F4623"/>
          <cell r="G4623" t="str">
            <v>PERSONAL</v>
          </cell>
          <cell r="H4623" t="str">
            <v>Josefina Ochoa</v>
          </cell>
          <cell r="I4623"/>
          <cell r="J4623" t="str">
            <v>MARIA DE LA LUZ</v>
          </cell>
          <cell r="K4623" t="str">
            <v>VALERIO</v>
          </cell>
          <cell r="L4623" t="str">
            <v>LLAMAS</v>
          </cell>
          <cell r="M4623">
            <v>5000</v>
          </cell>
          <cell r="N4623">
            <v>2.52</v>
          </cell>
          <cell r="O4623" t="str">
            <v>SEMANAL</v>
          </cell>
          <cell r="P4623">
            <v>40770</v>
          </cell>
        </row>
        <row r="4624">
          <cell r="B4624">
            <v>4784</v>
          </cell>
          <cell r="C4624"/>
          <cell r="D4624" t="str">
            <v>C</v>
          </cell>
          <cell r="E4624" t="str">
            <v>LIQUIDADO</v>
          </cell>
          <cell r="F4624"/>
          <cell r="G4624" t="str">
            <v>PERSONAL</v>
          </cell>
          <cell r="H4624" t="str">
            <v>Josefina Ochoa</v>
          </cell>
          <cell r="I4624"/>
          <cell r="J4624" t="str">
            <v>MARIA DE LOURDES</v>
          </cell>
          <cell r="K4624" t="str">
            <v>MEJIA</v>
          </cell>
          <cell r="L4624" t="str">
            <v>RODRIGUEZ</v>
          </cell>
          <cell r="M4624">
            <v>3000</v>
          </cell>
          <cell r="N4624">
            <v>2.75</v>
          </cell>
          <cell r="O4624" t="str">
            <v>SEMANAL</v>
          </cell>
          <cell r="P4624">
            <v>40770</v>
          </cell>
        </row>
        <row r="4625">
          <cell r="B4625">
            <v>4785</v>
          </cell>
          <cell r="C4625"/>
          <cell r="D4625" t="str">
            <v>B</v>
          </cell>
          <cell r="E4625" t="str">
            <v>LIQUIDADO</v>
          </cell>
          <cell r="F4625"/>
          <cell r="G4625" t="str">
            <v>PERSONAL</v>
          </cell>
          <cell r="H4625" t="str">
            <v>Marcela Lopez Munoz</v>
          </cell>
          <cell r="I4625"/>
          <cell r="J4625" t="str">
            <v>MAGDALENA</v>
          </cell>
          <cell r="K4625" t="str">
            <v>GARCIA</v>
          </cell>
          <cell r="L4625" t="str">
            <v>CAMACHO</v>
          </cell>
          <cell r="M4625">
            <v>3000</v>
          </cell>
          <cell r="N4625">
            <v>2.75</v>
          </cell>
          <cell r="O4625" t="str">
            <v>SEMANAL</v>
          </cell>
          <cell r="P4625">
            <v>40770</v>
          </cell>
        </row>
        <row r="4626">
          <cell r="B4626">
            <v>4786</v>
          </cell>
          <cell r="C4626"/>
          <cell r="D4626" t="str">
            <v>B</v>
          </cell>
          <cell r="E4626" t="str">
            <v>LIQUIDADO</v>
          </cell>
          <cell r="F4626"/>
          <cell r="G4626" t="str">
            <v>PERSONAL</v>
          </cell>
          <cell r="H4626" t="str">
            <v>Angelica Tabares Lopez</v>
          </cell>
          <cell r="I4626"/>
          <cell r="J4626" t="str">
            <v>MARIA</v>
          </cell>
          <cell r="K4626" t="str">
            <v>PRUDENCIO</v>
          </cell>
          <cell r="L4626" t="str">
            <v>RANGEL</v>
          </cell>
          <cell r="M4626">
            <v>4000</v>
          </cell>
          <cell r="N4626">
            <v>2.65</v>
          </cell>
          <cell r="O4626" t="str">
            <v>SEMANAL</v>
          </cell>
          <cell r="P4626">
            <v>40770</v>
          </cell>
        </row>
        <row r="4627">
          <cell r="B4627">
            <v>4787</v>
          </cell>
          <cell r="C4627"/>
          <cell r="D4627" t="str">
            <v>A</v>
          </cell>
          <cell r="E4627" t="str">
            <v>LIQUIDADO</v>
          </cell>
          <cell r="F4627"/>
          <cell r="G4627" t="str">
            <v>PERSONAL</v>
          </cell>
          <cell r="H4627" t="str">
            <v>Angelica Tabares Lopez</v>
          </cell>
          <cell r="I4627"/>
          <cell r="J4627" t="str">
            <v>PAMELA</v>
          </cell>
          <cell r="K4627" t="str">
            <v>FERIA</v>
          </cell>
          <cell r="L4627" t="str">
            <v>JUAREZ</v>
          </cell>
          <cell r="M4627">
            <v>5000</v>
          </cell>
          <cell r="N4627">
            <v>2.52</v>
          </cell>
          <cell r="O4627" t="str">
            <v>SEMANAL</v>
          </cell>
          <cell r="P4627">
            <v>40770</v>
          </cell>
        </row>
        <row r="4628">
          <cell r="B4628">
            <v>4788</v>
          </cell>
          <cell r="C4628"/>
          <cell r="D4628" t="str">
            <v>D</v>
          </cell>
          <cell r="E4628" t="str">
            <v>LIQUIDADO</v>
          </cell>
          <cell r="F4628"/>
          <cell r="G4628" t="str">
            <v>PERSONAL</v>
          </cell>
          <cell r="H4628" t="str">
            <v>Josefina Ochoa</v>
          </cell>
          <cell r="I4628"/>
          <cell r="J4628" t="str">
            <v>GABRIELA</v>
          </cell>
          <cell r="K4628" t="str">
            <v>VALERO</v>
          </cell>
          <cell r="L4628" t="str">
            <v>ARRIOLA</v>
          </cell>
          <cell r="M4628">
            <v>4000</v>
          </cell>
          <cell r="N4628">
            <v>2.65</v>
          </cell>
          <cell r="O4628" t="str">
            <v>SEMANAL</v>
          </cell>
          <cell r="P4628">
            <v>40770</v>
          </cell>
        </row>
        <row r="4629">
          <cell r="B4629">
            <v>4789</v>
          </cell>
          <cell r="C4629"/>
          <cell r="D4629" t="str">
            <v>B</v>
          </cell>
          <cell r="E4629" t="str">
            <v>LIQUIDADO</v>
          </cell>
          <cell r="F4629"/>
          <cell r="G4629" t="str">
            <v>PERSONAL</v>
          </cell>
          <cell r="H4629" t="str">
            <v>Josefina Ochoa</v>
          </cell>
          <cell r="I4629"/>
          <cell r="J4629" t="str">
            <v>JULIO CESAR</v>
          </cell>
          <cell r="K4629" t="str">
            <v>ESTRADA</v>
          </cell>
          <cell r="L4629" t="str">
            <v>CAMACHO</v>
          </cell>
          <cell r="M4629">
            <v>5000</v>
          </cell>
          <cell r="N4629">
            <v>2.7</v>
          </cell>
          <cell r="O4629" t="str">
            <v>SEMANAL</v>
          </cell>
          <cell r="P4629">
            <v>40771</v>
          </cell>
        </row>
        <row r="4630">
          <cell r="B4630">
            <v>4790</v>
          </cell>
          <cell r="C4630"/>
          <cell r="D4630" t="str">
            <v>B</v>
          </cell>
          <cell r="E4630" t="str">
            <v>LIQUIDADO</v>
          </cell>
          <cell r="F4630"/>
          <cell r="G4630" t="str">
            <v>PERSONAL</v>
          </cell>
          <cell r="H4630" t="str">
            <v>Victoria Garcia Mejia</v>
          </cell>
          <cell r="I4630"/>
          <cell r="J4630" t="str">
            <v>TERESA</v>
          </cell>
          <cell r="K4630" t="str">
            <v>GRAGEDA</v>
          </cell>
          <cell r="L4630" t="str">
            <v>NEGRETE</v>
          </cell>
          <cell r="M4630">
            <v>14000</v>
          </cell>
          <cell r="N4630">
            <v>2.17</v>
          </cell>
          <cell r="O4630" t="str">
            <v>SEMANAL</v>
          </cell>
          <cell r="P4630">
            <v>40771</v>
          </cell>
        </row>
        <row r="4631">
          <cell r="B4631">
            <v>4792</v>
          </cell>
          <cell r="C4631"/>
          <cell r="D4631" t="str">
            <v>D</v>
          </cell>
          <cell r="E4631" t="str">
            <v>LIQUIDADO</v>
          </cell>
          <cell r="F4631"/>
          <cell r="G4631" t="str">
            <v>PERSONAL</v>
          </cell>
          <cell r="H4631" t="str">
            <v>Angelica Tabares Lopez</v>
          </cell>
          <cell r="I4631"/>
          <cell r="J4631" t="str">
            <v>RODRIGO IGNACIO</v>
          </cell>
          <cell r="K4631" t="str">
            <v>REYES</v>
          </cell>
          <cell r="L4631" t="str">
            <v>ANDRIANO</v>
          </cell>
          <cell r="M4631">
            <v>10000</v>
          </cell>
          <cell r="N4631">
            <v>4.68</v>
          </cell>
          <cell r="O4631" t="str">
            <v>CATORCENAL</v>
          </cell>
          <cell r="P4631">
            <v>40771</v>
          </cell>
        </row>
        <row r="4632">
          <cell r="B4632">
            <v>4793</v>
          </cell>
          <cell r="C4632"/>
          <cell r="D4632" t="str">
            <v>D</v>
          </cell>
          <cell r="E4632" t="str">
            <v>COBRANZA EXTERNA</v>
          </cell>
          <cell r="F4632"/>
          <cell r="G4632" t="str">
            <v>PERSONAL</v>
          </cell>
          <cell r="H4632" t="str">
            <v>Josefina Ochoa</v>
          </cell>
          <cell r="I4632"/>
          <cell r="J4632" t="str">
            <v>JUANA</v>
          </cell>
          <cell r="K4632" t="str">
            <v>AGUILAR</v>
          </cell>
          <cell r="L4632" t="str">
            <v>MONTANO</v>
          </cell>
          <cell r="M4632">
            <v>3000</v>
          </cell>
          <cell r="N4632">
            <v>2.75</v>
          </cell>
          <cell r="O4632" t="str">
            <v>SEMANAL</v>
          </cell>
          <cell r="P4632">
            <v>40772</v>
          </cell>
        </row>
        <row r="4633">
          <cell r="B4633">
            <v>4794</v>
          </cell>
          <cell r="C4633"/>
          <cell r="D4633" t="str">
            <v>C</v>
          </cell>
          <cell r="E4633" t="str">
            <v>LIQUIDADO</v>
          </cell>
          <cell r="F4633"/>
          <cell r="G4633" t="str">
            <v>PERSONAL</v>
          </cell>
          <cell r="H4633" t="str">
            <v>Angelica Tabares Lopez</v>
          </cell>
          <cell r="I4633"/>
          <cell r="J4633" t="str">
            <v>MARIA DEL ROSARIO</v>
          </cell>
          <cell r="K4633" t="str">
            <v>AVILA</v>
          </cell>
          <cell r="L4633" t="str">
            <v>FLORES</v>
          </cell>
          <cell r="M4633">
            <v>6000</v>
          </cell>
          <cell r="N4633">
            <v>2.46</v>
          </cell>
          <cell r="O4633" t="str">
            <v>SEMANAL</v>
          </cell>
          <cell r="P4633">
            <v>40772</v>
          </cell>
        </row>
        <row r="4634">
          <cell r="B4634">
            <v>4795</v>
          </cell>
          <cell r="C4634"/>
          <cell r="D4634" t="str">
            <v>D</v>
          </cell>
          <cell r="E4634" t="str">
            <v>LIQUIDADO</v>
          </cell>
          <cell r="F4634"/>
          <cell r="G4634" t="str">
            <v>PERSONAL</v>
          </cell>
          <cell r="H4634" t="str">
            <v>Marcela Lopez Munoz</v>
          </cell>
          <cell r="I4634"/>
          <cell r="J4634" t="str">
            <v>JUANA</v>
          </cell>
          <cell r="K4634" t="str">
            <v>CAMPOS</v>
          </cell>
          <cell r="L4634" t="str">
            <v>SOSA</v>
          </cell>
          <cell r="M4634">
            <v>3000</v>
          </cell>
          <cell r="N4634">
            <v>2.75</v>
          </cell>
          <cell r="O4634" t="str">
            <v>SEMANAL</v>
          </cell>
          <cell r="P4634">
            <v>40772</v>
          </cell>
        </row>
        <row r="4635">
          <cell r="B4635">
            <v>4796</v>
          </cell>
          <cell r="C4635"/>
          <cell r="D4635" t="str">
            <v>D</v>
          </cell>
          <cell r="E4635" t="str">
            <v>COBRANZA EXTERNA</v>
          </cell>
          <cell r="F4635"/>
          <cell r="G4635" t="str">
            <v>SOLIDARIO</v>
          </cell>
          <cell r="H4635" t="str">
            <v>Josefina Ochoa</v>
          </cell>
          <cell r="I4635"/>
          <cell r="J4635" t="str">
            <v>TEKIS-CREA</v>
          </cell>
          <cell r="K4635"/>
          <cell r="L4635"/>
          <cell r="M4635">
            <v>8500</v>
          </cell>
          <cell r="N4635">
            <v>5</v>
          </cell>
          <cell r="O4635" t="str">
            <v>CATORCENAL</v>
          </cell>
          <cell r="P4635">
            <v>40772</v>
          </cell>
        </row>
        <row r="4636">
          <cell r="B4636">
            <v>4797</v>
          </cell>
          <cell r="C4636"/>
          <cell r="D4636" t="str">
            <v>C</v>
          </cell>
          <cell r="E4636" t="str">
            <v>LIQUIDADO</v>
          </cell>
          <cell r="F4636"/>
          <cell r="G4636" t="str">
            <v>SOLIDARIO</v>
          </cell>
          <cell r="H4636" t="str">
            <v>Angelica Tabares Lopez</v>
          </cell>
          <cell r="I4636"/>
          <cell r="J4636" t="str">
            <v>UNIDO</v>
          </cell>
          <cell r="K4636"/>
          <cell r="L4636"/>
          <cell r="M4636">
            <v>16000</v>
          </cell>
          <cell r="N4636">
            <v>3.5</v>
          </cell>
          <cell r="O4636" t="str">
            <v>CATORCENAL</v>
          </cell>
          <cell r="P4636">
            <v>40772</v>
          </cell>
        </row>
        <row r="4637">
          <cell r="B4637">
            <v>4798</v>
          </cell>
          <cell r="C4637"/>
          <cell r="D4637" t="str">
            <v>C</v>
          </cell>
          <cell r="E4637" t="str">
            <v>LIQUIDADO</v>
          </cell>
          <cell r="F4637"/>
          <cell r="G4637" t="str">
            <v>SOLIDARIO</v>
          </cell>
          <cell r="H4637" t="str">
            <v>Angelica Tabares Lopez</v>
          </cell>
          <cell r="I4637"/>
          <cell r="J4637" t="str">
            <v>TELLEZ</v>
          </cell>
          <cell r="K4637"/>
          <cell r="L4637"/>
          <cell r="M4637">
            <v>18000</v>
          </cell>
          <cell r="N4637">
            <v>1.5</v>
          </cell>
          <cell r="O4637" t="str">
            <v>CATORCENAL</v>
          </cell>
          <cell r="P4637">
            <v>40772</v>
          </cell>
        </row>
        <row r="4638">
          <cell r="B4638">
            <v>4799</v>
          </cell>
          <cell r="C4638"/>
          <cell r="D4638" t="str">
            <v>D</v>
          </cell>
          <cell r="E4638" t="str">
            <v>COBRANZA EXTERNA</v>
          </cell>
          <cell r="F4638"/>
          <cell r="G4638" t="str">
            <v>PERSONAL</v>
          </cell>
          <cell r="H4638" t="str">
            <v>Josefina Ochoa</v>
          </cell>
          <cell r="I4638"/>
          <cell r="J4638" t="str">
            <v>JOSE CARLOS</v>
          </cell>
          <cell r="K4638" t="str">
            <v>PANTOJA</v>
          </cell>
          <cell r="L4638" t="str">
            <v>RAMIREZ</v>
          </cell>
          <cell r="M4638">
            <v>6000</v>
          </cell>
          <cell r="N4638">
            <v>2.75</v>
          </cell>
          <cell r="O4638" t="str">
            <v>CATORCENAL</v>
          </cell>
          <cell r="P4638">
            <v>40772</v>
          </cell>
        </row>
        <row r="4639">
          <cell r="B4639">
            <v>4800</v>
          </cell>
          <cell r="C4639"/>
          <cell r="D4639" t="str">
            <v>D</v>
          </cell>
          <cell r="E4639" t="str">
            <v>COBRANZA EXTERNA</v>
          </cell>
          <cell r="F4639"/>
          <cell r="G4639" t="str">
            <v>PERSONAL</v>
          </cell>
          <cell r="H4639" t="str">
            <v>Josefina Ochoa</v>
          </cell>
          <cell r="I4639"/>
          <cell r="J4639" t="str">
            <v>STEPHANIE VIRIDIANA</v>
          </cell>
          <cell r="K4639" t="str">
            <v>LOPEZ</v>
          </cell>
          <cell r="L4639" t="str">
            <v>CONTRERAS</v>
          </cell>
          <cell r="M4639">
            <v>8000</v>
          </cell>
          <cell r="N4639">
            <v>2.37</v>
          </cell>
          <cell r="O4639" t="str">
            <v>SEMANAL</v>
          </cell>
          <cell r="P4639">
            <v>40772</v>
          </cell>
        </row>
        <row r="4640">
          <cell r="B4640">
            <v>4801</v>
          </cell>
          <cell r="C4640"/>
          <cell r="D4640" t="str">
            <v>D</v>
          </cell>
          <cell r="E4640" t="str">
            <v>COBRANZA EXTERNA</v>
          </cell>
          <cell r="F4640"/>
          <cell r="G4640" t="str">
            <v>SOLIDARIO</v>
          </cell>
          <cell r="H4640" t="str">
            <v>Angelica Tabares Lopez</v>
          </cell>
          <cell r="I4640"/>
          <cell r="J4640" t="str">
            <v>CIPRES</v>
          </cell>
          <cell r="K4640"/>
          <cell r="L4640"/>
          <cell r="M4640">
            <v>13500</v>
          </cell>
          <cell r="N4640">
            <v>5.07</v>
          </cell>
          <cell r="O4640" t="str">
            <v>CATORCENAL</v>
          </cell>
          <cell r="P4640">
            <v>40772</v>
          </cell>
        </row>
        <row r="4641">
          <cell r="B4641">
            <v>4802</v>
          </cell>
          <cell r="C4641"/>
          <cell r="D4641" t="str">
            <v>B</v>
          </cell>
          <cell r="E4641" t="str">
            <v>LIQUIDADO</v>
          </cell>
          <cell r="F4641"/>
          <cell r="G4641" t="str">
            <v>PERSONAL</v>
          </cell>
          <cell r="H4641" t="str">
            <v>Josefina Ochoa</v>
          </cell>
          <cell r="I4641"/>
          <cell r="J4641" t="str">
            <v>HAYDEE</v>
          </cell>
          <cell r="K4641" t="str">
            <v>HERNANDEZ</v>
          </cell>
          <cell r="L4641" t="str">
            <v>FLORES</v>
          </cell>
          <cell r="M4641">
            <v>15000</v>
          </cell>
          <cell r="N4641">
            <v>2.08</v>
          </cell>
          <cell r="O4641" t="str">
            <v>SEMANAL</v>
          </cell>
          <cell r="P4641">
            <v>40772</v>
          </cell>
        </row>
        <row r="4642">
          <cell r="B4642">
            <v>4803</v>
          </cell>
          <cell r="C4642"/>
          <cell r="D4642" t="str">
            <v>B</v>
          </cell>
          <cell r="E4642" t="str">
            <v>LIQUIDADO</v>
          </cell>
          <cell r="F4642"/>
          <cell r="G4642" t="str">
            <v>PERSONAL</v>
          </cell>
          <cell r="H4642" t="str">
            <v>Marcela Lopez Munoz</v>
          </cell>
          <cell r="I4642"/>
          <cell r="J4642" t="str">
            <v>MARIA</v>
          </cell>
          <cell r="K4642" t="str">
            <v>ALDAY</v>
          </cell>
          <cell r="L4642" t="str">
            <v>MONTANO</v>
          </cell>
          <cell r="M4642">
            <v>8000</v>
          </cell>
          <cell r="N4642">
            <v>2.48</v>
          </cell>
          <cell r="O4642" t="str">
            <v>SEMANAL</v>
          </cell>
          <cell r="P4642">
            <v>40772</v>
          </cell>
        </row>
        <row r="4643">
          <cell r="B4643">
            <v>4804</v>
          </cell>
          <cell r="C4643"/>
          <cell r="D4643" t="str">
            <v>C</v>
          </cell>
          <cell r="E4643" t="str">
            <v>LIQUIDADO</v>
          </cell>
          <cell r="F4643"/>
          <cell r="G4643" t="str">
            <v>PERSONAL</v>
          </cell>
          <cell r="H4643" t="str">
            <v>Angelica Tabares Lopez</v>
          </cell>
          <cell r="I4643"/>
          <cell r="J4643" t="str">
            <v>FERNANDO</v>
          </cell>
          <cell r="K4643" t="str">
            <v>CASASOLA</v>
          </cell>
          <cell r="L4643" t="str">
            <v>NAVA</v>
          </cell>
          <cell r="M4643">
            <v>15000</v>
          </cell>
          <cell r="N4643">
            <v>2.08</v>
          </cell>
          <cell r="O4643" t="str">
            <v>SEMANAL</v>
          </cell>
          <cell r="P4643">
            <v>40772</v>
          </cell>
        </row>
        <row r="4644">
          <cell r="B4644">
            <v>4805</v>
          </cell>
          <cell r="C4644"/>
          <cell r="D4644" t="str">
            <v>C</v>
          </cell>
          <cell r="E4644" t="str">
            <v>LIQUIDADO</v>
          </cell>
          <cell r="F4644"/>
          <cell r="G4644" t="str">
            <v>PERSONAL</v>
          </cell>
          <cell r="H4644" t="str">
            <v>Josefina Ochoa</v>
          </cell>
          <cell r="I4644"/>
          <cell r="J4644" t="str">
            <v>GUADALUPE</v>
          </cell>
          <cell r="K4644" t="str">
            <v>GUTIERREZ</v>
          </cell>
          <cell r="L4644" t="str">
            <v>MARIN</v>
          </cell>
          <cell r="M4644">
            <v>6000</v>
          </cell>
          <cell r="N4644">
            <v>2.4700000000000002</v>
          </cell>
          <cell r="O4644" t="str">
            <v>SEMANAL</v>
          </cell>
          <cell r="P4644">
            <v>40772</v>
          </cell>
        </row>
        <row r="4645">
          <cell r="B4645">
            <v>4806</v>
          </cell>
          <cell r="C4645"/>
          <cell r="D4645" t="str">
            <v>D</v>
          </cell>
          <cell r="E4645" t="str">
            <v>LIQUIDADO</v>
          </cell>
          <cell r="F4645"/>
          <cell r="G4645" t="str">
            <v>PERSONAL</v>
          </cell>
          <cell r="H4645" t="str">
            <v>Victoria Garcia Mejia</v>
          </cell>
          <cell r="I4645"/>
          <cell r="J4645" t="str">
            <v>MA ISABEL</v>
          </cell>
          <cell r="K4645" t="str">
            <v>DELGADO</v>
          </cell>
          <cell r="L4645" t="str">
            <v>RAMIREZ</v>
          </cell>
          <cell r="M4645">
            <v>10000</v>
          </cell>
          <cell r="N4645">
            <v>2.2400000000000002</v>
          </cell>
          <cell r="O4645" t="str">
            <v>SEMANAL</v>
          </cell>
          <cell r="P4645">
            <v>40772</v>
          </cell>
        </row>
        <row r="4646">
          <cell r="B4646">
            <v>4807</v>
          </cell>
          <cell r="C4646"/>
          <cell r="D4646" t="str">
            <v>D</v>
          </cell>
          <cell r="E4646" t="str">
            <v>COBRANZA EXTERNA</v>
          </cell>
          <cell r="F4646"/>
          <cell r="G4646" t="str">
            <v>PERSONAL</v>
          </cell>
          <cell r="H4646" t="str">
            <v>Josefina Ochoa</v>
          </cell>
          <cell r="I4646"/>
          <cell r="J4646" t="str">
            <v>MARIA TERESA</v>
          </cell>
          <cell r="K4646" t="str">
            <v>CASTRO</v>
          </cell>
          <cell r="L4646" t="str">
            <v>IBARRA</v>
          </cell>
          <cell r="M4646">
            <v>7000</v>
          </cell>
          <cell r="N4646">
            <v>2.41</v>
          </cell>
          <cell r="O4646" t="str">
            <v>SEMANAL</v>
          </cell>
          <cell r="P4646">
            <v>40777</v>
          </cell>
        </row>
        <row r="4647">
          <cell r="B4647">
            <v>4808</v>
          </cell>
          <cell r="C4647"/>
          <cell r="D4647" t="str">
            <v>A</v>
          </cell>
          <cell r="E4647" t="str">
            <v>LIQUIDADO</v>
          </cell>
          <cell r="F4647"/>
          <cell r="G4647" t="str">
            <v>PERSONAL</v>
          </cell>
          <cell r="H4647" t="str">
            <v>Josefina Ochoa</v>
          </cell>
          <cell r="I4647"/>
          <cell r="J4647" t="str">
            <v>LEONOR</v>
          </cell>
          <cell r="K4647" t="str">
            <v>HERNANDEZ</v>
          </cell>
          <cell r="L4647" t="str">
            <v>BRAVO</v>
          </cell>
          <cell r="M4647">
            <v>5000</v>
          </cell>
          <cell r="N4647">
            <v>2.4900000000000002</v>
          </cell>
          <cell r="O4647" t="str">
            <v>SEMANAL</v>
          </cell>
          <cell r="P4647">
            <v>40772</v>
          </cell>
        </row>
        <row r="4648">
          <cell r="B4648">
            <v>4809</v>
          </cell>
          <cell r="C4648"/>
          <cell r="D4648" t="str">
            <v>D</v>
          </cell>
          <cell r="E4648" t="str">
            <v>LIQUIDADO</v>
          </cell>
          <cell r="F4648"/>
          <cell r="G4648" t="str">
            <v>PERSONAL</v>
          </cell>
          <cell r="H4648" t="str">
            <v>Josefina Ochoa</v>
          </cell>
          <cell r="I4648"/>
          <cell r="J4648" t="str">
            <v>ADRIANA KARIN CERAYA</v>
          </cell>
          <cell r="K4648" t="str">
            <v>CALETE</v>
          </cell>
          <cell r="L4648" t="str">
            <v>DIAZ</v>
          </cell>
          <cell r="M4648">
            <v>14000</v>
          </cell>
          <cell r="N4648">
            <v>2.31</v>
          </cell>
          <cell r="O4648" t="str">
            <v>SEMANAL</v>
          </cell>
          <cell r="P4648">
            <v>40772</v>
          </cell>
        </row>
        <row r="4649">
          <cell r="B4649">
            <v>4810</v>
          </cell>
          <cell r="C4649"/>
          <cell r="D4649" t="str">
            <v>A</v>
          </cell>
          <cell r="E4649" t="str">
            <v>LIQUIDADO</v>
          </cell>
          <cell r="F4649"/>
          <cell r="G4649" t="str">
            <v>PERSONAL</v>
          </cell>
          <cell r="H4649" t="str">
            <v>Victoria Garcia Mejia</v>
          </cell>
          <cell r="I4649"/>
          <cell r="J4649" t="str">
            <v>MARIA TRINIDAD</v>
          </cell>
          <cell r="K4649" t="str">
            <v>DIAZ</v>
          </cell>
          <cell r="L4649"/>
          <cell r="M4649">
            <v>7000</v>
          </cell>
          <cell r="N4649">
            <v>2.39</v>
          </cell>
          <cell r="O4649" t="str">
            <v>SEMANAL</v>
          </cell>
          <cell r="P4649">
            <v>40772</v>
          </cell>
        </row>
        <row r="4650">
          <cell r="B4650">
            <v>4812</v>
          </cell>
          <cell r="C4650"/>
          <cell r="D4650" t="str">
            <v>B</v>
          </cell>
          <cell r="E4650" t="str">
            <v>LIQUIDADO</v>
          </cell>
          <cell r="F4650"/>
          <cell r="G4650" t="str">
            <v>PERSONAL</v>
          </cell>
          <cell r="H4650" t="str">
            <v>Josefina Ochoa</v>
          </cell>
          <cell r="I4650"/>
          <cell r="J4650" t="str">
            <v>ALEJANDRINA</v>
          </cell>
          <cell r="K4650" t="str">
            <v>RIVERA</v>
          </cell>
          <cell r="L4650" t="str">
            <v>MUNOZ</v>
          </cell>
          <cell r="M4650">
            <v>6000</v>
          </cell>
          <cell r="N4650">
            <v>2.4500000000000002</v>
          </cell>
          <cell r="O4650" t="str">
            <v>SEMANAL</v>
          </cell>
          <cell r="P4650">
            <v>40772</v>
          </cell>
        </row>
        <row r="4651">
          <cell r="B4651">
            <v>4813</v>
          </cell>
          <cell r="C4651"/>
          <cell r="D4651" t="str">
            <v>A</v>
          </cell>
          <cell r="E4651" t="str">
            <v>LIQUIDADO</v>
          </cell>
          <cell r="F4651"/>
          <cell r="G4651" t="str">
            <v>PERSONAL</v>
          </cell>
          <cell r="H4651" t="str">
            <v>Josefina Ochoa</v>
          </cell>
          <cell r="I4651"/>
          <cell r="J4651" t="str">
            <v>ALEJANDRO</v>
          </cell>
          <cell r="K4651" t="str">
            <v>HERNANDEZ</v>
          </cell>
          <cell r="L4651" t="str">
            <v>ANDRADE</v>
          </cell>
          <cell r="M4651">
            <v>5000</v>
          </cell>
          <cell r="N4651">
            <v>2.4900000000000002</v>
          </cell>
          <cell r="O4651" t="str">
            <v>SEMANAL</v>
          </cell>
          <cell r="P4651">
            <v>40772</v>
          </cell>
        </row>
        <row r="4652">
          <cell r="B4652">
            <v>4814</v>
          </cell>
          <cell r="C4652"/>
          <cell r="D4652" t="str">
            <v>D</v>
          </cell>
          <cell r="E4652" t="str">
            <v>COBRANZA EXTERNA</v>
          </cell>
          <cell r="F4652"/>
          <cell r="G4652" t="str">
            <v>PERSONAL</v>
          </cell>
          <cell r="H4652" t="str">
            <v>Josefina Ochoa</v>
          </cell>
          <cell r="I4652"/>
          <cell r="J4652" t="str">
            <v>RICARDO</v>
          </cell>
          <cell r="K4652" t="str">
            <v>EUGENIO</v>
          </cell>
          <cell r="L4652" t="str">
            <v>HERNANDEZ</v>
          </cell>
          <cell r="M4652">
            <v>3000</v>
          </cell>
          <cell r="N4652">
            <v>5.14</v>
          </cell>
          <cell r="O4652" t="str">
            <v>CATORCENAL</v>
          </cell>
          <cell r="P4652">
            <v>40772</v>
          </cell>
        </row>
        <row r="4653">
          <cell r="B4653">
            <v>4815</v>
          </cell>
          <cell r="C4653"/>
          <cell r="D4653" t="str">
            <v>D</v>
          </cell>
          <cell r="E4653" t="str">
            <v>COBRANZA EXTERNA</v>
          </cell>
          <cell r="F4653"/>
          <cell r="G4653" t="str">
            <v>PERSONAL</v>
          </cell>
          <cell r="H4653" t="str">
            <v>Josefina Ochoa</v>
          </cell>
          <cell r="I4653"/>
          <cell r="J4653" t="str">
            <v>MARIA DE LOS ANGELES</v>
          </cell>
          <cell r="K4653" t="str">
            <v>JARAMILLO</v>
          </cell>
          <cell r="L4653" t="str">
            <v>RIVERA</v>
          </cell>
          <cell r="M4653">
            <v>5000</v>
          </cell>
          <cell r="N4653">
            <v>2.4900000000000002</v>
          </cell>
          <cell r="O4653" t="str">
            <v>SEMANAL</v>
          </cell>
          <cell r="P4653">
            <v>40772</v>
          </cell>
        </row>
        <row r="4654">
          <cell r="B4654">
            <v>4816</v>
          </cell>
          <cell r="C4654"/>
          <cell r="D4654" t="str">
            <v>A</v>
          </cell>
          <cell r="E4654" t="str">
            <v>LIQUIDADO</v>
          </cell>
          <cell r="F4654"/>
          <cell r="G4654" t="str">
            <v>PERSONAL</v>
          </cell>
          <cell r="H4654" t="str">
            <v>Josefina Ochoa</v>
          </cell>
          <cell r="I4654"/>
          <cell r="J4654" t="str">
            <v>RAQUEL</v>
          </cell>
          <cell r="K4654" t="str">
            <v>MARTINEZ</v>
          </cell>
          <cell r="L4654" t="str">
            <v>PEREZ</v>
          </cell>
          <cell r="M4654">
            <v>3000</v>
          </cell>
          <cell r="N4654">
            <v>2.75</v>
          </cell>
          <cell r="O4654" t="str">
            <v>SEMANAL</v>
          </cell>
          <cell r="P4654">
            <v>40772</v>
          </cell>
        </row>
        <row r="4655">
          <cell r="B4655">
            <v>4818</v>
          </cell>
          <cell r="C4655"/>
          <cell r="D4655" t="str">
            <v>B</v>
          </cell>
          <cell r="E4655" t="str">
            <v>LIQUIDADO</v>
          </cell>
          <cell r="F4655"/>
          <cell r="G4655" t="str">
            <v>PERSONAL</v>
          </cell>
          <cell r="H4655" t="str">
            <v>Marcela Lopez Munoz</v>
          </cell>
          <cell r="I4655"/>
          <cell r="J4655" t="str">
            <v>RAUL BERNARDINO</v>
          </cell>
          <cell r="K4655" t="str">
            <v>HERNANDEZ</v>
          </cell>
          <cell r="L4655" t="str">
            <v>MARTINEZ</v>
          </cell>
          <cell r="M4655">
            <v>3000</v>
          </cell>
          <cell r="N4655">
            <v>2.75</v>
          </cell>
          <cell r="O4655" t="str">
            <v>SEMANAL</v>
          </cell>
          <cell r="P4655">
            <v>40772</v>
          </cell>
        </row>
        <row r="4656">
          <cell r="B4656">
            <v>4819</v>
          </cell>
          <cell r="C4656"/>
          <cell r="D4656" t="str">
            <v>D</v>
          </cell>
          <cell r="E4656" t="str">
            <v>LIQUIDADO</v>
          </cell>
          <cell r="F4656"/>
          <cell r="G4656" t="str">
            <v>PERSONAL</v>
          </cell>
          <cell r="H4656" t="str">
            <v>Marcela Lopez Munoz</v>
          </cell>
          <cell r="I4656"/>
          <cell r="J4656" t="str">
            <v>GUADALUPE</v>
          </cell>
          <cell r="K4656" t="str">
            <v>LOPEZ</v>
          </cell>
          <cell r="L4656" t="str">
            <v>CHAVEZ</v>
          </cell>
          <cell r="M4656">
            <v>10000</v>
          </cell>
          <cell r="N4656">
            <v>2.2999999999999998</v>
          </cell>
          <cell r="O4656" t="str">
            <v>SEMANAL</v>
          </cell>
          <cell r="P4656">
            <v>40772</v>
          </cell>
        </row>
        <row r="4657">
          <cell r="B4657">
            <v>4820</v>
          </cell>
          <cell r="C4657"/>
          <cell r="D4657" t="str">
            <v>A</v>
          </cell>
          <cell r="E4657" t="str">
            <v>LIQUIDADO</v>
          </cell>
          <cell r="F4657"/>
          <cell r="G4657" t="str">
            <v>PERSONAL</v>
          </cell>
          <cell r="H4657" t="str">
            <v>Angelica Tabares Lopez</v>
          </cell>
          <cell r="I4657"/>
          <cell r="J4657" t="str">
            <v>LUZ MARIA</v>
          </cell>
          <cell r="K4657" t="str">
            <v>RAMOS</v>
          </cell>
          <cell r="L4657" t="str">
            <v>AGUILAR</v>
          </cell>
          <cell r="M4657">
            <v>4000</v>
          </cell>
          <cell r="N4657">
            <v>2.56</v>
          </cell>
          <cell r="O4657" t="str">
            <v>SEMANAL</v>
          </cell>
          <cell r="P4657">
            <v>40772</v>
          </cell>
        </row>
        <row r="4658">
          <cell r="B4658">
            <v>4821</v>
          </cell>
          <cell r="C4658"/>
          <cell r="D4658" t="str">
            <v>A</v>
          </cell>
          <cell r="E4658" t="str">
            <v>LIQUIDADO</v>
          </cell>
          <cell r="F4658"/>
          <cell r="G4658" t="str">
            <v>PERSONAL</v>
          </cell>
          <cell r="H4658" t="str">
            <v>Angelica Tabares Lopez</v>
          </cell>
          <cell r="I4658"/>
          <cell r="J4658" t="str">
            <v>ROSALINDA</v>
          </cell>
          <cell r="K4658" t="str">
            <v>VELAZQUEZ</v>
          </cell>
          <cell r="L4658" t="str">
            <v>ZAMORA</v>
          </cell>
          <cell r="M4658">
            <v>5000</v>
          </cell>
          <cell r="N4658">
            <v>2.52</v>
          </cell>
          <cell r="O4658" t="str">
            <v>SEMANAL</v>
          </cell>
          <cell r="P4658">
            <v>40772</v>
          </cell>
        </row>
        <row r="4659">
          <cell r="B4659">
            <v>4822</v>
          </cell>
          <cell r="C4659"/>
          <cell r="D4659" t="str">
            <v>D</v>
          </cell>
          <cell r="E4659" t="str">
            <v>LIQUIDADO</v>
          </cell>
          <cell r="F4659"/>
          <cell r="G4659" t="str">
            <v>PERSONAL</v>
          </cell>
          <cell r="H4659" t="str">
            <v>Angelica Tabares Lopez</v>
          </cell>
          <cell r="I4659"/>
          <cell r="J4659" t="str">
            <v>EDUWIGES</v>
          </cell>
          <cell r="K4659" t="str">
            <v>RODRIGUEZ</v>
          </cell>
          <cell r="L4659" t="str">
            <v>GUADARRAMA</v>
          </cell>
          <cell r="M4659">
            <v>3000</v>
          </cell>
          <cell r="N4659">
            <v>5.14</v>
          </cell>
          <cell r="O4659" t="str">
            <v>CATORCENAL</v>
          </cell>
          <cell r="P4659">
            <v>40772</v>
          </cell>
        </row>
        <row r="4660">
          <cell r="B4660">
            <v>4823</v>
          </cell>
          <cell r="C4660"/>
          <cell r="D4660" t="str">
            <v>C</v>
          </cell>
          <cell r="E4660" t="str">
            <v>LIQUIDADO</v>
          </cell>
          <cell r="F4660"/>
          <cell r="G4660" t="str">
            <v>PERSONAL</v>
          </cell>
          <cell r="H4660" t="str">
            <v>Angelica Tabares Lopez</v>
          </cell>
          <cell r="I4660"/>
          <cell r="J4660" t="str">
            <v>ROBERTO</v>
          </cell>
          <cell r="K4660" t="str">
            <v>GARCIA</v>
          </cell>
          <cell r="L4660" t="str">
            <v>MIRANDA</v>
          </cell>
          <cell r="M4660">
            <v>5000</v>
          </cell>
          <cell r="N4660">
            <v>2.52</v>
          </cell>
          <cell r="O4660" t="str">
            <v>SEMANAL</v>
          </cell>
          <cell r="P4660">
            <v>40772</v>
          </cell>
        </row>
        <row r="4661">
          <cell r="B4661">
            <v>4824</v>
          </cell>
          <cell r="C4661"/>
          <cell r="D4661" t="str">
            <v>D</v>
          </cell>
          <cell r="E4661" t="str">
            <v>INCOBRABLE</v>
          </cell>
          <cell r="F4661"/>
          <cell r="G4661" t="str">
            <v>PERSONAL</v>
          </cell>
          <cell r="H4661" t="str">
            <v>Angelica Tabares Lopez</v>
          </cell>
          <cell r="I4661"/>
          <cell r="J4661" t="str">
            <v>JESUS</v>
          </cell>
          <cell r="K4661" t="str">
            <v>HERNANDEZ</v>
          </cell>
          <cell r="L4661" t="str">
            <v>ISLAS</v>
          </cell>
          <cell r="M4661">
            <v>5000</v>
          </cell>
          <cell r="N4661">
            <v>2.4900000000000002</v>
          </cell>
          <cell r="O4661" t="str">
            <v>SEMANAL</v>
          </cell>
          <cell r="P4661">
            <v>40772</v>
          </cell>
        </row>
        <row r="4662">
          <cell r="B4662">
            <v>4825</v>
          </cell>
          <cell r="C4662"/>
          <cell r="D4662" t="str">
            <v>D</v>
          </cell>
          <cell r="E4662" t="str">
            <v>LIQUIDADO</v>
          </cell>
          <cell r="F4662"/>
          <cell r="G4662" t="str">
            <v>PERSONAL</v>
          </cell>
          <cell r="H4662" t="str">
            <v>Angelica Tabares Lopez</v>
          </cell>
          <cell r="I4662"/>
          <cell r="J4662" t="str">
            <v>MARIA ANGELICA</v>
          </cell>
          <cell r="K4662" t="str">
            <v>JIMENEZ</v>
          </cell>
          <cell r="L4662" t="str">
            <v>FRANCISCO</v>
          </cell>
          <cell r="M4662">
            <v>3000</v>
          </cell>
          <cell r="N4662">
            <v>2.7</v>
          </cell>
          <cell r="O4662" t="str">
            <v>SEMANAL</v>
          </cell>
          <cell r="P4662">
            <v>40772</v>
          </cell>
        </row>
        <row r="4663">
          <cell r="B4663">
            <v>4826</v>
          </cell>
          <cell r="C4663"/>
          <cell r="D4663" t="str">
            <v>D</v>
          </cell>
          <cell r="E4663" t="str">
            <v>COBRANZA EXTERNA</v>
          </cell>
          <cell r="F4663"/>
          <cell r="G4663" t="str">
            <v>PERSONAL</v>
          </cell>
          <cell r="H4663" t="str">
            <v>Marcela Lopez Munoz</v>
          </cell>
          <cell r="I4663"/>
          <cell r="J4663" t="str">
            <v>ROCIO</v>
          </cell>
          <cell r="K4663" t="str">
            <v>VALDES</v>
          </cell>
          <cell r="L4663" t="str">
            <v>FLORES</v>
          </cell>
          <cell r="M4663">
            <v>5000</v>
          </cell>
          <cell r="N4663">
            <v>2.4900000000000002</v>
          </cell>
          <cell r="O4663" t="str">
            <v>SEMANAL</v>
          </cell>
          <cell r="P4663">
            <v>40773</v>
          </cell>
        </row>
        <row r="4664">
          <cell r="B4664">
            <v>4827</v>
          </cell>
          <cell r="C4664"/>
          <cell r="D4664" t="str">
            <v>D</v>
          </cell>
          <cell r="E4664" t="str">
            <v>COBRANZA EXTERNA</v>
          </cell>
          <cell r="F4664"/>
          <cell r="G4664" t="str">
            <v>PERSONAL</v>
          </cell>
          <cell r="H4664" t="str">
            <v>Josefina Ochoa</v>
          </cell>
          <cell r="I4664"/>
          <cell r="J4664" t="str">
            <v>RAFAELA JUANA</v>
          </cell>
          <cell r="K4664" t="str">
            <v>VAQUERO</v>
          </cell>
          <cell r="L4664" t="str">
            <v>MARTINEZ</v>
          </cell>
          <cell r="M4664">
            <v>7000</v>
          </cell>
          <cell r="N4664">
            <v>2.41</v>
          </cell>
          <cell r="O4664" t="str">
            <v>SEMANAL</v>
          </cell>
          <cell r="P4664">
            <v>40773</v>
          </cell>
        </row>
        <row r="4665">
          <cell r="B4665">
            <v>4828</v>
          </cell>
          <cell r="C4665"/>
          <cell r="D4665" t="str">
            <v>B</v>
          </cell>
          <cell r="E4665" t="str">
            <v>LIQUIDADO</v>
          </cell>
          <cell r="F4665"/>
          <cell r="G4665" t="str">
            <v>PERSONAL</v>
          </cell>
          <cell r="H4665" t="str">
            <v>Josefina Ochoa</v>
          </cell>
          <cell r="I4665"/>
          <cell r="J4665" t="str">
            <v>VICTOR</v>
          </cell>
          <cell r="K4665" t="str">
            <v>GONZALEZ</v>
          </cell>
          <cell r="L4665" t="str">
            <v>ANTONIO</v>
          </cell>
          <cell r="M4665">
            <v>70000</v>
          </cell>
          <cell r="N4665">
            <v>1.83</v>
          </cell>
          <cell r="O4665" t="str">
            <v>SEMANAL</v>
          </cell>
          <cell r="P4665">
            <v>40773</v>
          </cell>
        </row>
        <row r="4666">
          <cell r="B4666">
            <v>4829</v>
          </cell>
          <cell r="C4666"/>
          <cell r="D4666" t="str">
            <v>C</v>
          </cell>
          <cell r="E4666" t="str">
            <v>LIQUIDADO</v>
          </cell>
          <cell r="F4666"/>
          <cell r="G4666" t="str">
            <v>PERSONAL</v>
          </cell>
          <cell r="H4666" t="str">
            <v>Josefina Ochoa</v>
          </cell>
          <cell r="I4666"/>
          <cell r="J4666" t="str">
            <v>HUGO ARTURO</v>
          </cell>
          <cell r="K4666" t="str">
            <v>GONZALEZ</v>
          </cell>
          <cell r="L4666" t="str">
            <v>VILLAR</v>
          </cell>
          <cell r="M4666">
            <v>45000</v>
          </cell>
          <cell r="N4666">
            <v>3.25</v>
          </cell>
          <cell r="O4666" t="str">
            <v>CATORCENAL</v>
          </cell>
          <cell r="P4666">
            <v>40773</v>
          </cell>
        </row>
        <row r="4667">
          <cell r="B4667">
            <v>4830</v>
          </cell>
          <cell r="C4667"/>
          <cell r="D4667" t="str">
            <v>D</v>
          </cell>
          <cell r="E4667" t="str">
            <v>LIQUIDADO</v>
          </cell>
          <cell r="F4667"/>
          <cell r="G4667" t="str">
            <v>PERSONAL</v>
          </cell>
          <cell r="H4667" t="str">
            <v>Josefina Ochoa</v>
          </cell>
          <cell r="I4667"/>
          <cell r="J4667" t="str">
            <v>MARCELINA</v>
          </cell>
          <cell r="K4667" t="str">
            <v>MONTES</v>
          </cell>
          <cell r="L4667" t="str">
            <v>AGUAYO</v>
          </cell>
          <cell r="M4667">
            <v>3000</v>
          </cell>
          <cell r="N4667">
            <v>2.7</v>
          </cell>
          <cell r="O4667" t="str">
            <v>SEMANAL</v>
          </cell>
          <cell r="P4667">
            <v>40773</v>
          </cell>
        </row>
        <row r="4668">
          <cell r="B4668">
            <v>4831</v>
          </cell>
          <cell r="C4668"/>
          <cell r="D4668" t="str">
            <v>B</v>
          </cell>
          <cell r="E4668" t="str">
            <v>LIQUIDADO</v>
          </cell>
          <cell r="F4668"/>
          <cell r="G4668" t="str">
            <v>PERSONAL</v>
          </cell>
          <cell r="H4668" t="str">
            <v>Marcela Lopez Munoz</v>
          </cell>
          <cell r="I4668"/>
          <cell r="J4668" t="str">
            <v>JOSE GUSTAVO</v>
          </cell>
          <cell r="K4668" t="str">
            <v>ALEMAN</v>
          </cell>
          <cell r="L4668" t="str">
            <v>MONTERROSAS</v>
          </cell>
          <cell r="M4668">
            <v>6000</v>
          </cell>
          <cell r="N4668">
            <v>2.2799999999999998</v>
          </cell>
          <cell r="O4668" t="str">
            <v>SEMANAL</v>
          </cell>
          <cell r="P4668">
            <v>40773</v>
          </cell>
        </row>
        <row r="4669">
          <cell r="B4669">
            <v>4832</v>
          </cell>
          <cell r="C4669"/>
          <cell r="D4669" t="str">
            <v>B</v>
          </cell>
          <cell r="E4669" t="str">
            <v>LIQUIDADO</v>
          </cell>
          <cell r="F4669"/>
          <cell r="G4669" t="str">
            <v>PERSONAL</v>
          </cell>
          <cell r="H4669" t="str">
            <v>Marcela Lopez Munoz</v>
          </cell>
          <cell r="I4669"/>
          <cell r="J4669" t="str">
            <v>NORMA</v>
          </cell>
          <cell r="K4669" t="str">
            <v>GONZALEZ</v>
          </cell>
          <cell r="L4669" t="str">
            <v>CRUZ</v>
          </cell>
          <cell r="M4669">
            <v>3000</v>
          </cell>
          <cell r="N4669">
            <v>2.72</v>
          </cell>
          <cell r="O4669" t="str">
            <v>SEMANAL</v>
          </cell>
          <cell r="P4669">
            <v>40773</v>
          </cell>
        </row>
        <row r="4670">
          <cell r="B4670">
            <v>4833</v>
          </cell>
          <cell r="C4670"/>
          <cell r="D4670" t="str">
            <v>D</v>
          </cell>
          <cell r="E4670" t="str">
            <v>LIQUIDADO</v>
          </cell>
          <cell r="F4670"/>
          <cell r="G4670" t="str">
            <v>PERSONAL</v>
          </cell>
          <cell r="H4670" t="str">
            <v>Josefina Ochoa</v>
          </cell>
          <cell r="I4670"/>
          <cell r="J4670" t="str">
            <v>MARIA DEL CRISOL</v>
          </cell>
          <cell r="K4670" t="str">
            <v>ROSAS</v>
          </cell>
          <cell r="L4670" t="str">
            <v>RODRIGUEZ</v>
          </cell>
          <cell r="M4670">
            <v>3000</v>
          </cell>
          <cell r="N4670">
            <v>2.75</v>
          </cell>
          <cell r="O4670" t="str">
            <v>SEMANAL</v>
          </cell>
          <cell r="P4670">
            <v>40773</v>
          </cell>
        </row>
        <row r="4671">
          <cell r="B4671">
            <v>4834</v>
          </cell>
          <cell r="C4671"/>
          <cell r="D4671" t="str">
            <v>B</v>
          </cell>
          <cell r="E4671" t="str">
            <v>LIQUIDADO</v>
          </cell>
          <cell r="F4671"/>
          <cell r="G4671" t="str">
            <v>PERSONAL</v>
          </cell>
          <cell r="H4671" t="str">
            <v>Josefina Ochoa</v>
          </cell>
          <cell r="I4671"/>
          <cell r="J4671" t="str">
            <v>MARTHA ESTELA</v>
          </cell>
          <cell r="K4671" t="str">
            <v>NERI</v>
          </cell>
          <cell r="L4671" t="str">
            <v>RAMIREZ</v>
          </cell>
          <cell r="M4671">
            <v>3000</v>
          </cell>
          <cell r="N4671">
            <v>2.7</v>
          </cell>
          <cell r="O4671" t="str">
            <v>SEMANAL</v>
          </cell>
          <cell r="P4671">
            <v>40773</v>
          </cell>
        </row>
        <row r="4672">
          <cell r="B4672">
            <v>4835</v>
          </cell>
          <cell r="C4672"/>
          <cell r="D4672" t="str">
            <v>A</v>
          </cell>
          <cell r="E4672" t="str">
            <v>LIQUIDADO</v>
          </cell>
          <cell r="F4672"/>
          <cell r="G4672" t="str">
            <v>PERSONAL</v>
          </cell>
          <cell r="H4672" t="str">
            <v>Josefina Ochoa</v>
          </cell>
          <cell r="I4672"/>
          <cell r="J4672" t="str">
            <v>HILARIO</v>
          </cell>
          <cell r="K4672" t="str">
            <v>TORRES</v>
          </cell>
          <cell r="L4672" t="str">
            <v>MORALES</v>
          </cell>
          <cell r="M4672">
            <v>4000</v>
          </cell>
          <cell r="N4672">
            <v>2.62</v>
          </cell>
          <cell r="O4672" t="str">
            <v>SEMANAL</v>
          </cell>
          <cell r="P4672">
            <v>40773</v>
          </cell>
        </row>
        <row r="4673">
          <cell r="B4673">
            <v>4836</v>
          </cell>
          <cell r="C4673"/>
          <cell r="D4673" t="str">
            <v>C</v>
          </cell>
          <cell r="E4673" t="str">
            <v>LIQUIDADO</v>
          </cell>
          <cell r="F4673"/>
          <cell r="G4673" t="str">
            <v>PERSONAL</v>
          </cell>
          <cell r="H4673" t="str">
            <v>Victoria Garcia Mejia</v>
          </cell>
          <cell r="I4673"/>
          <cell r="J4673" t="str">
            <v>GERARDO</v>
          </cell>
          <cell r="K4673" t="str">
            <v>HERRERA</v>
          </cell>
          <cell r="L4673" t="str">
            <v>CARRILLO</v>
          </cell>
          <cell r="M4673">
            <v>5000</v>
          </cell>
          <cell r="N4673">
            <v>2.17</v>
          </cell>
          <cell r="O4673" t="str">
            <v>SEMANAL</v>
          </cell>
          <cell r="P4673">
            <v>40773</v>
          </cell>
        </row>
        <row r="4674">
          <cell r="B4674">
            <v>4837</v>
          </cell>
          <cell r="C4674"/>
          <cell r="D4674" t="str">
            <v>C</v>
          </cell>
          <cell r="E4674" t="str">
            <v>LIQUIDADO</v>
          </cell>
          <cell r="F4674"/>
          <cell r="G4674" t="str">
            <v>PERSONAL</v>
          </cell>
          <cell r="H4674" t="str">
            <v>Victoria Garcia Mejia</v>
          </cell>
          <cell r="I4674"/>
          <cell r="J4674" t="str">
            <v>GONZALO</v>
          </cell>
          <cell r="K4674" t="str">
            <v>FLORES</v>
          </cell>
          <cell r="L4674" t="str">
            <v>RIOS</v>
          </cell>
          <cell r="M4674">
            <v>20000</v>
          </cell>
          <cell r="N4674">
            <v>2.19</v>
          </cell>
          <cell r="O4674" t="str">
            <v>SEMANAL</v>
          </cell>
          <cell r="P4674">
            <v>40773</v>
          </cell>
        </row>
        <row r="4675">
          <cell r="B4675">
            <v>4838</v>
          </cell>
          <cell r="C4675"/>
          <cell r="D4675" t="str">
            <v>D</v>
          </cell>
          <cell r="E4675" t="str">
            <v>INCOBRABLE</v>
          </cell>
          <cell r="F4675"/>
          <cell r="G4675" t="str">
            <v>PERSONAL</v>
          </cell>
          <cell r="H4675" t="str">
            <v>Victoria Garcia Mejia</v>
          </cell>
          <cell r="I4675"/>
          <cell r="J4675" t="str">
            <v>RAFAEL</v>
          </cell>
          <cell r="K4675" t="str">
            <v>CORTES</v>
          </cell>
          <cell r="L4675" t="str">
            <v>LEON</v>
          </cell>
          <cell r="M4675">
            <v>8000</v>
          </cell>
          <cell r="N4675">
            <v>4.38</v>
          </cell>
          <cell r="O4675" t="str">
            <v>CATORCENAL</v>
          </cell>
          <cell r="P4675">
            <v>40773</v>
          </cell>
        </row>
        <row r="4676">
          <cell r="B4676">
            <v>4839</v>
          </cell>
          <cell r="C4676"/>
          <cell r="D4676" t="str">
            <v>D</v>
          </cell>
          <cell r="E4676" t="str">
            <v>LIQUIDADO</v>
          </cell>
          <cell r="F4676"/>
          <cell r="G4676" t="str">
            <v>SOLIDARIO</v>
          </cell>
          <cell r="H4676" t="str">
            <v>Victoria Garcia Mejia</v>
          </cell>
          <cell r="I4676"/>
          <cell r="J4676" t="str">
            <v>TERESITAS</v>
          </cell>
          <cell r="K4676"/>
          <cell r="L4676"/>
          <cell r="M4676">
            <v>8000</v>
          </cell>
          <cell r="N4676">
            <v>5.04</v>
          </cell>
          <cell r="O4676" t="str">
            <v>CATORCENAL</v>
          </cell>
          <cell r="P4676">
            <v>40773</v>
          </cell>
        </row>
        <row r="4677">
          <cell r="B4677">
            <v>4840</v>
          </cell>
          <cell r="C4677"/>
          <cell r="D4677" t="str">
            <v>C</v>
          </cell>
          <cell r="E4677" t="str">
            <v>LIQUIDADO</v>
          </cell>
          <cell r="F4677"/>
          <cell r="G4677" t="str">
            <v>PERSONAL</v>
          </cell>
          <cell r="H4677" t="str">
            <v>Josefina Ochoa</v>
          </cell>
          <cell r="I4677"/>
          <cell r="J4677" t="str">
            <v>Maria Luz del Pilar</v>
          </cell>
          <cell r="K4677" t="str">
            <v>Nava</v>
          </cell>
          <cell r="L4677" t="str">
            <v>Napoles</v>
          </cell>
          <cell r="M4677">
            <v>18000</v>
          </cell>
          <cell r="N4677">
            <v>3.54</v>
          </cell>
          <cell r="O4677" t="str">
            <v>CATORCENAL</v>
          </cell>
          <cell r="P4677">
            <v>40773</v>
          </cell>
        </row>
        <row r="4678">
          <cell r="B4678">
            <v>4841</v>
          </cell>
          <cell r="C4678"/>
          <cell r="D4678" t="str">
            <v>B</v>
          </cell>
          <cell r="E4678" t="str">
            <v>LIQUIDADO</v>
          </cell>
          <cell r="F4678"/>
          <cell r="G4678" t="str">
            <v>PERSONAL</v>
          </cell>
          <cell r="H4678" t="str">
            <v>Administracion</v>
          </cell>
          <cell r="I4678"/>
          <cell r="J4678" t="str">
            <v>DANIEL</v>
          </cell>
          <cell r="K4678" t="str">
            <v>PALOMO</v>
          </cell>
          <cell r="L4678" t="str">
            <v>NOYOLA</v>
          </cell>
          <cell r="M4678">
            <v>100000</v>
          </cell>
          <cell r="N4678">
            <v>29.89</v>
          </cell>
          <cell r="O4678" t="str">
            <v>MENSUAL</v>
          </cell>
          <cell r="P4678">
            <v>40774</v>
          </cell>
        </row>
        <row r="4679">
          <cell r="B4679">
            <v>4842</v>
          </cell>
          <cell r="C4679"/>
          <cell r="D4679" t="str">
            <v>C</v>
          </cell>
          <cell r="E4679" t="str">
            <v>LIQUIDADO</v>
          </cell>
          <cell r="F4679"/>
          <cell r="G4679" t="str">
            <v>PERSONAL</v>
          </cell>
          <cell r="H4679" t="str">
            <v>Marcela Lopez Munoz</v>
          </cell>
          <cell r="I4679"/>
          <cell r="J4679" t="str">
            <v>VERONICA</v>
          </cell>
          <cell r="K4679" t="str">
            <v>HERNANDEZ</v>
          </cell>
          <cell r="L4679" t="str">
            <v>ORTA</v>
          </cell>
          <cell r="M4679">
            <v>12000</v>
          </cell>
          <cell r="N4679">
            <v>2.37</v>
          </cell>
          <cell r="O4679" t="str">
            <v>SEMANAL</v>
          </cell>
          <cell r="P4679">
            <v>40774</v>
          </cell>
        </row>
        <row r="4680">
          <cell r="B4680">
            <v>4843</v>
          </cell>
          <cell r="C4680"/>
          <cell r="D4680" t="str">
            <v>B</v>
          </cell>
          <cell r="E4680" t="str">
            <v>LIQUIDADO</v>
          </cell>
          <cell r="F4680"/>
          <cell r="G4680" t="str">
            <v>PERSONAL</v>
          </cell>
          <cell r="H4680" t="str">
            <v>Josefina Ochoa</v>
          </cell>
          <cell r="I4680"/>
          <cell r="J4680" t="str">
            <v>MARIA DE LOURDES</v>
          </cell>
          <cell r="K4680" t="str">
            <v>ALLENDE</v>
          </cell>
          <cell r="L4680" t="str">
            <v>PONCE</v>
          </cell>
          <cell r="M4680">
            <v>8000</v>
          </cell>
          <cell r="N4680">
            <v>2.37</v>
          </cell>
          <cell r="O4680" t="str">
            <v>SEMANAL</v>
          </cell>
          <cell r="P4680">
            <v>40774</v>
          </cell>
        </row>
        <row r="4681">
          <cell r="B4681">
            <v>4844</v>
          </cell>
          <cell r="C4681"/>
          <cell r="D4681" t="str">
            <v>D</v>
          </cell>
          <cell r="E4681" t="str">
            <v>LIQUIDADO</v>
          </cell>
          <cell r="F4681"/>
          <cell r="G4681" t="str">
            <v>PERSONAL</v>
          </cell>
          <cell r="H4681" t="str">
            <v>Victoria Garcia Mejia</v>
          </cell>
          <cell r="I4681"/>
          <cell r="J4681" t="str">
            <v>MARIA GUADALUPE</v>
          </cell>
          <cell r="K4681" t="str">
            <v>DECENA</v>
          </cell>
          <cell r="L4681" t="str">
            <v>GONZALEZ</v>
          </cell>
          <cell r="M4681">
            <v>5000</v>
          </cell>
          <cell r="N4681">
            <v>2.35</v>
          </cell>
          <cell r="O4681" t="str">
            <v>QUINCENAL</v>
          </cell>
          <cell r="P4681">
            <v>40774</v>
          </cell>
        </row>
        <row r="4682">
          <cell r="B4682">
            <v>4845</v>
          </cell>
          <cell r="C4682"/>
          <cell r="D4682" t="str">
            <v>A</v>
          </cell>
          <cell r="E4682" t="str">
            <v>LIQUIDADO</v>
          </cell>
          <cell r="F4682"/>
          <cell r="G4682" t="str">
            <v>SOLIDARIO</v>
          </cell>
          <cell r="H4682" t="str">
            <v>Victoria Garcia Mejia</v>
          </cell>
          <cell r="I4682"/>
          <cell r="J4682" t="str">
            <v>EJIDAL</v>
          </cell>
          <cell r="K4682"/>
          <cell r="L4682"/>
          <cell r="M4682">
            <v>9000</v>
          </cell>
          <cell r="N4682">
            <v>5.15</v>
          </cell>
          <cell r="O4682" t="str">
            <v>CATORCENAL</v>
          </cell>
          <cell r="P4682">
            <v>40774</v>
          </cell>
        </row>
        <row r="4683">
          <cell r="B4683">
            <v>4846</v>
          </cell>
          <cell r="C4683"/>
          <cell r="D4683" t="str">
            <v>D</v>
          </cell>
          <cell r="E4683" t="str">
            <v>LIQUIDADO</v>
          </cell>
          <cell r="F4683"/>
          <cell r="G4683" t="str">
            <v>PERSONAL</v>
          </cell>
          <cell r="H4683" t="str">
            <v>Angelica Tabares Lopez</v>
          </cell>
          <cell r="I4683"/>
          <cell r="J4683" t="str">
            <v>MARIA LORENZA</v>
          </cell>
          <cell r="K4683" t="str">
            <v>NONATO</v>
          </cell>
          <cell r="L4683" t="str">
            <v>SANCHEZ</v>
          </cell>
          <cell r="M4683">
            <v>3000</v>
          </cell>
          <cell r="N4683">
            <v>2.75</v>
          </cell>
          <cell r="O4683" t="str">
            <v>SEMANAL</v>
          </cell>
          <cell r="P4683">
            <v>40778</v>
          </cell>
        </row>
        <row r="4684">
          <cell r="B4684">
            <v>4847</v>
          </cell>
          <cell r="C4684"/>
          <cell r="D4684" t="str">
            <v>D</v>
          </cell>
          <cell r="E4684" t="str">
            <v>LIQUIDADO</v>
          </cell>
          <cell r="F4684"/>
          <cell r="G4684" t="str">
            <v>PERSONAL</v>
          </cell>
          <cell r="H4684" t="str">
            <v>Marcela Lopez Munoz</v>
          </cell>
          <cell r="I4684"/>
          <cell r="J4684" t="str">
            <v>EDITH</v>
          </cell>
          <cell r="K4684" t="str">
            <v>VIZUETT</v>
          </cell>
          <cell r="L4684" t="str">
            <v>SALAS</v>
          </cell>
          <cell r="M4684">
            <v>11000</v>
          </cell>
          <cell r="N4684">
            <v>1.78</v>
          </cell>
          <cell r="O4684" t="str">
            <v>SEMANAL</v>
          </cell>
          <cell r="P4684">
            <v>40777</v>
          </cell>
        </row>
        <row r="4685">
          <cell r="B4685">
            <v>4848</v>
          </cell>
          <cell r="C4685"/>
          <cell r="D4685" t="str">
            <v>D</v>
          </cell>
          <cell r="E4685" t="str">
            <v>LIQUIDADO</v>
          </cell>
          <cell r="F4685"/>
          <cell r="G4685" t="str">
            <v>PERSONAL</v>
          </cell>
          <cell r="H4685" t="str">
            <v>Marcela Lopez Munoz</v>
          </cell>
          <cell r="I4685"/>
          <cell r="J4685" t="str">
            <v>ROSALBA</v>
          </cell>
          <cell r="K4685" t="str">
            <v>SANCHEZ</v>
          </cell>
          <cell r="L4685" t="str">
            <v>CASANOVA</v>
          </cell>
          <cell r="M4685">
            <v>8000</v>
          </cell>
          <cell r="N4685">
            <v>2.35</v>
          </cell>
          <cell r="O4685" t="str">
            <v>SEMANAL</v>
          </cell>
          <cell r="P4685">
            <v>40777</v>
          </cell>
        </row>
        <row r="4686">
          <cell r="B4686">
            <v>4849</v>
          </cell>
          <cell r="C4686"/>
          <cell r="D4686" t="str">
            <v>C</v>
          </cell>
          <cell r="E4686" t="str">
            <v>LIQUIDADO</v>
          </cell>
          <cell r="F4686"/>
          <cell r="G4686" t="str">
            <v>PERSONAL</v>
          </cell>
          <cell r="H4686" t="str">
            <v>Angelica Tabares Lopez</v>
          </cell>
          <cell r="I4686"/>
          <cell r="J4686" t="str">
            <v>RITA</v>
          </cell>
          <cell r="K4686" t="str">
            <v>LARA</v>
          </cell>
          <cell r="L4686" t="str">
            <v>DAVILA</v>
          </cell>
          <cell r="M4686">
            <v>10000</v>
          </cell>
          <cell r="N4686">
            <v>2.42</v>
          </cell>
          <cell r="O4686" t="str">
            <v>SEMANAL</v>
          </cell>
          <cell r="P4686">
            <v>40777</v>
          </cell>
        </row>
        <row r="4687">
          <cell r="B4687">
            <v>4850</v>
          </cell>
          <cell r="C4687"/>
          <cell r="D4687" t="str">
            <v>B</v>
          </cell>
          <cell r="E4687" t="str">
            <v>LIQUIDADO</v>
          </cell>
          <cell r="F4687"/>
          <cell r="G4687" t="str">
            <v>PERSONAL</v>
          </cell>
          <cell r="H4687" t="str">
            <v>Angelica Tabares Lopez</v>
          </cell>
          <cell r="I4687"/>
          <cell r="J4687" t="str">
            <v>ROSA ARTEMIA</v>
          </cell>
          <cell r="K4687" t="str">
            <v>JUAREZ</v>
          </cell>
          <cell r="L4687" t="str">
            <v>MONTOYA</v>
          </cell>
          <cell r="M4687">
            <v>4500</v>
          </cell>
          <cell r="N4687">
            <v>2.35</v>
          </cell>
          <cell r="O4687" t="str">
            <v>SEMANAL</v>
          </cell>
          <cell r="P4687">
            <v>40777</v>
          </cell>
        </row>
        <row r="4688">
          <cell r="B4688">
            <v>4851</v>
          </cell>
          <cell r="C4688"/>
          <cell r="D4688" t="str">
            <v>A</v>
          </cell>
          <cell r="E4688" t="str">
            <v>LIQUIDADO</v>
          </cell>
          <cell r="F4688"/>
          <cell r="G4688" t="str">
            <v>PERSONAL</v>
          </cell>
          <cell r="H4688" t="str">
            <v>Victoria Garcia Mejia</v>
          </cell>
          <cell r="I4688"/>
          <cell r="J4688" t="str">
            <v>MA AMALIA</v>
          </cell>
          <cell r="K4688" t="str">
            <v>MURGUIA</v>
          </cell>
          <cell r="L4688" t="str">
            <v>VENEGAS</v>
          </cell>
          <cell r="M4688">
            <v>10000</v>
          </cell>
          <cell r="N4688">
            <v>4.3</v>
          </cell>
          <cell r="O4688" t="str">
            <v>CATORCENAL</v>
          </cell>
          <cell r="P4688">
            <v>40780</v>
          </cell>
        </row>
        <row r="4689">
          <cell r="B4689">
            <v>4852</v>
          </cell>
          <cell r="C4689"/>
          <cell r="D4689" t="str">
            <v>C</v>
          </cell>
          <cell r="E4689" t="str">
            <v>LIQUIDADO</v>
          </cell>
          <cell r="F4689"/>
          <cell r="G4689" t="str">
            <v>PERSONAL</v>
          </cell>
          <cell r="H4689" t="str">
            <v>Angelica Tabares Lopez</v>
          </cell>
          <cell r="I4689"/>
          <cell r="J4689" t="str">
            <v>YOBANA</v>
          </cell>
          <cell r="K4689" t="str">
            <v>RESENDIZ</v>
          </cell>
          <cell r="L4689" t="str">
            <v>GAMBOA</v>
          </cell>
          <cell r="M4689">
            <v>4000</v>
          </cell>
          <cell r="N4689">
            <v>2.56</v>
          </cell>
          <cell r="O4689" t="str">
            <v>SEMANAL</v>
          </cell>
          <cell r="P4689">
            <v>40777</v>
          </cell>
        </row>
        <row r="4690">
          <cell r="B4690">
            <v>4853</v>
          </cell>
          <cell r="C4690"/>
          <cell r="D4690" t="str">
            <v>C</v>
          </cell>
          <cell r="E4690" t="str">
            <v>LIQUIDADO</v>
          </cell>
          <cell r="F4690"/>
          <cell r="G4690" t="str">
            <v>PERSONAL</v>
          </cell>
          <cell r="H4690" t="str">
            <v>Josefina Ochoa</v>
          </cell>
          <cell r="I4690"/>
          <cell r="J4690" t="str">
            <v>JUAN MARTIN</v>
          </cell>
          <cell r="K4690" t="str">
            <v>ALMANZA</v>
          </cell>
          <cell r="L4690" t="str">
            <v>GONZALEZ</v>
          </cell>
          <cell r="M4690">
            <v>4000</v>
          </cell>
          <cell r="N4690">
            <v>2.59</v>
          </cell>
          <cell r="O4690" t="str">
            <v>SEMANAL</v>
          </cell>
          <cell r="P4690">
            <v>40778</v>
          </cell>
        </row>
        <row r="4691">
          <cell r="B4691">
            <v>4854</v>
          </cell>
          <cell r="C4691"/>
          <cell r="D4691" t="str">
            <v>A</v>
          </cell>
          <cell r="E4691" t="str">
            <v>LIQUIDADO</v>
          </cell>
          <cell r="F4691"/>
          <cell r="G4691" t="str">
            <v>PERSONAL</v>
          </cell>
          <cell r="H4691" t="str">
            <v>Josefina Ochoa</v>
          </cell>
          <cell r="I4691"/>
          <cell r="J4691" t="str">
            <v>MARIBEL</v>
          </cell>
          <cell r="K4691" t="str">
            <v>HERNANDEZ</v>
          </cell>
          <cell r="L4691" t="str">
            <v>CARRILLO</v>
          </cell>
          <cell r="M4691">
            <v>25000</v>
          </cell>
          <cell r="N4691">
            <v>2.02</v>
          </cell>
          <cell r="O4691" t="str">
            <v>SEMANAL</v>
          </cell>
          <cell r="P4691">
            <v>40778</v>
          </cell>
        </row>
        <row r="4692">
          <cell r="B4692">
            <v>4855</v>
          </cell>
          <cell r="C4692"/>
          <cell r="D4692" t="str">
            <v>C</v>
          </cell>
          <cell r="E4692" t="str">
            <v>LIQUIDADO</v>
          </cell>
          <cell r="F4692"/>
          <cell r="G4692" t="str">
            <v>PERSONAL</v>
          </cell>
          <cell r="H4692" t="str">
            <v>Josefina Ochoa</v>
          </cell>
          <cell r="I4692"/>
          <cell r="J4692" t="str">
            <v>MARIA LUISA</v>
          </cell>
          <cell r="K4692" t="str">
            <v>BARRIENTOS</v>
          </cell>
          <cell r="L4692" t="str">
            <v>OLVERA</v>
          </cell>
          <cell r="M4692">
            <v>8000</v>
          </cell>
          <cell r="N4692">
            <v>2.52</v>
          </cell>
          <cell r="O4692" t="str">
            <v>SEMANAL</v>
          </cell>
          <cell r="P4692">
            <v>40778</v>
          </cell>
        </row>
        <row r="4693">
          <cell r="B4693">
            <v>4856</v>
          </cell>
          <cell r="C4693"/>
          <cell r="D4693" t="str">
            <v>D</v>
          </cell>
          <cell r="E4693" t="str">
            <v>LIQUIDADO</v>
          </cell>
          <cell r="F4693"/>
          <cell r="G4693" t="str">
            <v>PERSONAL</v>
          </cell>
          <cell r="H4693" t="str">
            <v>Victoria Garcia Mejia</v>
          </cell>
          <cell r="I4693"/>
          <cell r="J4693" t="str">
            <v>MA GRISELDA</v>
          </cell>
          <cell r="K4693" t="str">
            <v>PEREZ</v>
          </cell>
          <cell r="L4693" t="str">
            <v>VERDUZCO</v>
          </cell>
          <cell r="M4693">
            <v>10000</v>
          </cell>
          <cell r="N4693">
            <v>2.35</v>
          </cell>
          <cell r="O4693" t="str">
            <v>SEMANAL</v>
          </cell>
          <cell r="P4693">
            <v>40778</v>
          </cell>
        </row>
        <row r="4694">
          <cell r="B4694">
            <v>4857</v>
          </cell>
          <cell r="C4694"/>
          <cell r="D4694" t="str">
            <v>D</v>
          </cell>
          <cell r="E4694" t="str">
            <v>LIQUIDADO</v>
          </cell>
          <cell r="F4694"/>
          <cell r="G4694" t="str">
            <v>PERSONAL</v>
          </cell>
          <cell r="H4694" t="str">
            <v>Victoria Garcia Mejia</v>
          </cell>
          <cell r="I4694"/>
          <cell r="J4694" t="str">
            <v>EDELMIRA</v>
          </cell>
          <cell r="K4694" t="str">
            <v>PRECIADO</v>
          </cell>
          <cell r="L4694" t="str">
            <v>CABRERA</v>
          </cell>
          <cell r="M4694">
            <v>3000</v>
          </cell>
          <cell r="N4694">
            <v>2.75</v>
          </cell>
          <cell r="O4694" t="str">
            <v>SEMANAL</v>
          </cell>
          <cell r="P4694">
            <v>40778</v>
          </cell>
        </row>
        <row r="4695">
          <cell r="B4695">
            <v>4858</v>
          </cell>
          <cell r="C4695"/>
          <cell r="D4695" t="str">
            <v>D</v>
          </cell>
          <cell r="E4695" t="str">
            <v>LIQUIDADO</v>
          </cell>
          <cell r="F4695"/>
          <cell r="G4695" t="str">
            <v>PERSONAL</v>
          </cell>
          <cell r="H4695" t="str">
            <v>Angelica Tabares Lopez</v>
          </cell>
          <cell r="I4695"/>
          <cell r="J4695" t="str">
            <v>ADRIANA</v>
          </cell>
          <cell r="K4695" t="str">
            <v>ANDRES</v>
          </cell>
          <cell r="L4695" t="str">
            <v>MENDEZ</v>
          </cell>
          <cell r="M4695">
            <v>10000</v>
          </cell>
          <cell r="N4695">
            <v>2.04</v>
          </cell>
          <cell r="O4695" t="str">
            <v>SEMANAL</v>
          </cell>
          <cell r="P4695">
            <v>40778</v>
          </cell>
        </row>
        <row r="4696">
          <cell r="B4696">
            <v>4859</v>
          </cell>
          <cell r="C4696"/>
          <cell r="D4696" t="str">
            <v>D</v>
          </cell>
          <cell r="E4696" t="str">
            <v>LIQUIDADO</v>
          </cell>
          <cell r="F4696"/>
          <cell r="G4696" t="str">
            <v>PERSONAL</v>
          </cell>
          <cell r="H4696" t="str">
            <v>Angelica Tabares Lopez</v>
          </cell>
          <cell r="I4696"/>
          <cell r="J4696" t="str">
            <v>JUAN CARLOS</v>
          </cell>
          <cell r="K4696" t="str">
            <v>CERON</v>
          </cell>
          <cell r="L4696" t="str">
            <v>GARCIA</v>
          </cell>
          <cell r="M4696">
            <v>8000</v>
          </cell>
          <cell r="N4696">
            <v>2.52</v>
          </cell>
          <cell r="O4696" t="str">
            <v>SEMANAL</v>
          </cell>
          <cell r="P4696">
            <v>40778</v>
          </cell>
        </row>
        <row r="4697">
          <cell r="B4697">
            <v>4860</v>
          </cell>
          <cell r="C4697"/>
          <cell r="D4697" t="str">
            <v>B</v>
          </cell>
          <cell r="E4697" t="str">
            <v>LIQUIDADO</v>
          </cell>
          <cell r="F4697"/>
          <cell r="G4697" t="str">
            <v>PERSONAL</v>
          </cell>
          <cell r="H4697" t="str">
            <v>Marcela Lopez Munoz</v>
          </cell>
          <cell r="I4697"/>
          <cell r="J4697" t="str">
            <v>NORBERTO</v>
          </cell>
          <cell r="K4697" t="str">
            <v>GUILLEN</v>
          </cell>
          <cell r="L4697" t="str">
            <v>ARROYO</v>
          </cell>
          <cell r="M4697">
            <v>3000</v>
          </cell>
          <cell r="N4697">
            <v>2.19</v>
          </cell>
          <cell r="O4697" t="str">
            <v>SEMANAL</v>
          </cell>
          <cell r="P4697">
            <v>40778</v>
          </cell>
        </row>
        <row r="4698">
          <cell r="B4698">
            <v>4861</v>
          </cell>
          <cell r="C4698"/>
          <cell r="D4698" t="str">
            <v>D</v>
          </cell>
          <cell r="E4698" t="str">
            <v>LIQUIDADO</v>
          </cell>
          <cell r="F4698"/>
          <cell r="G4698" t="str">
            <v>PERSONAL</v>
          </cell>
          <cell r="H4698" t="str">
            <v>Marcela Lopez Munoz</v>
          </cell>
          <cell r="I4698"/>
          <cell r="J4698" t="str">
            <v>JOSE MANUEL</v>
          </cell>
          <cell r="K4698" t="str">
            <v>CARBAJAL</v>
          </cell>
          <cell r="L4698" t="str">
            <v>ISLAS</v>
          </cell>
          <cell r="M4698">
            <v>5000</v>
          </cell>
          <cell r="N4698">
            <v>1.92</v>
          </cell>
          <cell r="O4698" t="str">
            <v>SEMANAL</v>
          </cell>
          <cell r="P4698">
            <v>40778</v>
          </cell>
        </row>
        <row r="4699">
          <cell r="B4699">
            <v>4862</v>
          </cell>
          <cell r="C4699"/>
          <cell r="D4699" t="str">
            <v>D</v>
          </cell>
          <cell r="E4699" t="str">
            <v>LIQUIDADO</v>
          </cell>
          <cell r="F4699"/>
          <cell r="G4699" t="str">
            <v>PERSONAL</v>
          </cell>
          <cell r="H4699" t="str">
            <v>Josefina Ochoa</v>
          </cell>
          <cell r="I4699"/>
          <cell r="J4699" t="str">
            <v>CLARA</v>
          </cell>
          <cell r="K4699" t="str">
            <v>ESTRADA</v>
          </cell>
          <cell r="L4699" t="str">
            <v>ARMENDARIZ</v>
          </cell>
          <cell r="M4699">
            <v>20000</v>
          </cell>
          <cell r="N4699">
            <v>2.04</v>
          </cell>
          <cell r="O4699" t="str">
            <v>SEMANAL</v>
          </cell>
          <cell r="P4699">
            <v>40778</v>
          </cell>
        </row>
        <row r="4700">
          <cell r="B4700">
            <v>4863</v>
          </cell>
          <cell r="C4700"/>
          <cell r="D4700" t="str">
            <v>D</v>
          </cell>
          <cell r="E4700" t="str">
            <v>LIQUIDADO</v>
          </cell>
          <cell r="F4700"/>
          <cell r="G4700" t="str">
            <v>PERSONAL</v>
          </cell>
          <cell r="H4700" t="str">
            <v>Angelica Tabares Lopez</v>
          </cell>
          <cell r="I4700"/>
          <cell r="J4700" t="str">
            <v>SANDRA DONAJI</v>
          </cell>
          <cell r="K4700" t="str">
            <v>CRUZ</v>
          </cell>
          <cell r="L4700" t="str">
            <v>GOMEZ</v>
          </cell>
          <cell r="M4700">
            <v>10000</v>
          </cell>
          <cell r="N4700">
            <v>126</v>
          </cell>
          <cell r="O4700" t="str">
            <v>SEMANAL</v>
          </cell>
          <cell r="P4700">
            <v>40786</v>
          </cell>
        </row>
        <row r="4701">
          <cell r="B4701">
            <v>4864</v>
          </cell>
          <cell r="C4701"/>
          <cell r="D4701" t="str">
            <v>D</v>
          </cell>
          <cell r="E4701" t="str">
            <v>LIQUIDADO</v>
          </cell>
          <cell r="F4701"/>
          <cell r="G4701" t="str">
            <v>PERSONAL</v>
          </cell>
          <cell r="H4701" t="str">
            <v>Marcela Lopez Munoz</v>
          </cell>
          <cell r="I4701"/>
          <cell r="J4701" t="str">
            <v>NORMA LAURA</v>
          </cell>
          <cell r="K4701" t="str">
            <v>MARTINEZ</v>
          </cell>
          <cell r="L4701" t="str">
            <v>PUENTES</v>
          </cell>
          <cell r="M4701">
            <v>10000</v>
          </cell>
          <cell r="N4701">
            <v>2.17</v>
          </cell>
          <cell r="O4701" t="str">
            <v>SEMANAL</v>
          </cell>
          <cell r="P4701">
            <v>40779</v>
          </cell>
        </row>
        <row r="4702">
          <cell r="B4702">
            <v>4865</v>
          </cell>
          <cell r="C4702"/>
          <cell r="D4702" t="str">
            <v>D</v>
          </cell>
          <cell r="E4702" t="str">
            <v>COBRANZA EXTERNA</v>
          </cell>
          <cell r="F4702"/>
          <cell r="G4702" t="str">
            <v>PERSONAL</v>
          </cell>
          <cell r="H4702" t="str">
            <v>Josefina Ochoa</v>
          </cell>
          <cell r="I4702"/>
          <cell r="J4702" t="str">
            <v>JOSEFINA</v>
          </cell>
          <cell r="K4702" t="str">
            <v>CORNELIO</v>
          </cell>
          <cell r="L4702" t="str">
            <v>VAZQUEZ</v>
          </cell>
          <cell r="M4702">
            <v>4000</v>
          </cell>
          <cell r="N4702">
            <v>2.59</v>
          </cell>
          <cell r="O4702" t="str">
            <v>SEMANAL</v>
          </cell>
          <cell r="P4702">
            <v>40779</v>
          </cell>
        </row>
        <row r="4703">
          <cell r="B4703">
            <v>4866</v>
          </cell>
          <cell r="C4703"/>
          <cell r="D4703" t="str">
            <v>D</v>
          </cell>
          <cell r="E4703" t="str">
            <v>INCOBRABLE</v>
          </cell>
          <cell r="F4703"/>
          <cell r="G4703" t="str">
            <v>PERSONAL</v>
          </cell>
          <cell r="H4703" t="str">
            <v>Marcela Lopez Munoz</v>
          </cell>
          <cell r="I4703"/>
          <cell r="J4703" t="str">
            <v>MIRIAM</v>
          </cell>
          <cell r="K4703" t="str">
            <v>ARANA</v>
          </cell>
          <cell r="L4703" t="str">
            <v>ALDAY</v>
          </cell>
          <cell r="M4703">
            <v>4000</v>
          </cell>
          <cell r="N4703">
            <v>2.56</v>
          </cell>
          <cell r="O4703" t="str">
            <v>SEMANAL</v>
          </cell>
          <cell r="P4703">
            <v>40779</v>
          </cell>
        </row>
        <row r="4704">
          <cell r="B4704">
            <v>4867</v>
          </cell>
          <cell r="C4704"/>
          <cell r="D4704" t="str">
            <v>D</v>
          </cell>
          <cell r="E4704" t="str">
            <v>COBRANZA EXTERNA</v>
          </cell>
          <cell r="F4704"/>
          <cell r="G4704" t="str">
            <v>PERSONAL</v>
          </cell>
          <cell r="H4704" t="str">
            <v>Marcela Lopez Munoz</v>
          </cell>
          <cell r="I4704"/>
          <cell r="J4704" t="str">
            <v>DAVID</v>
          </cell>
          <cell r="K4704" t="str">
            <v>CRUZ</v>
          </cell>
          <cell r="L4704" t="str">
            <v>ROMAN</v>
          </cell>
          <cell r="M4704">
            <v>3000</v>
          </cell>
          <cell r="N4704">
            <v>2.7</v>
          </cell>
          <cell r="O4704" t="str">
            <v>SEMANAL</v>
          </cell>
          <cell r="P4704">
            <v>40779</v>
          </cell>
        </row>
        <row r="4705">
          <cell r="B4705">
            <v>4868</v>
          </cell>
          <cell r="C4705"/>
          <cell r="D4705" t="str">
            <v>D</v>
          </cell>
          <cell r="E4705" t="str">
            <v>LIQUIDADO</v>
          </cell>
          <cell r="F4705"/>
          <cell r="G4705" t="str">
            <v>PERSONAL</v>
          </cell>
          <cell r="H4705" t="str">
            <v>Josefina Ochoa</v>
          </cell>
          <cell r="I4705"/>
          <cell r="J4705" t="str">
            <v>MARTHA PATRICIA</v>
          </cell>
          <cell r="K4705" t="str">
            <v>SOLIS</v>
          </cell>
          <cell r="L4705" t="str">
            <v>BAUTISTA</v>
          </cell>
          <cell r="M4705">
            <v>8000</v>
          </cell>
          <cell r="N4705">
            <v>2.33</v>
          </cell>
          <cell r="O4705" t="str">
            <v>SEMANAL</v>
          </cell>
          <cell r="P4705">
            <v>40779</v>
          </cell>
        </row>
        <row r="4706">
          <cell r="B4706">
            <v>4869</v>
          </cell>
          <cell r="C4706"/>
          <cell r="D4706" t="str">
            <v>D</v>
          </cell>
          <cell r="E4706" t="str">
            <v>LIQUIDADO</v>
          </cell>
          <cell r="F4706"/>
          <cell r="G4706" t="str">
            <v>PERSONAL</v>
          </cell>
          <cell r="H4706" t="str">
            <v>Marcela Lopez Munoz</v>
          </cell>
          <cell r="I4706"/>
          <cell r="J4706" t="str">
            <v>MARIA</v>
          </cell>
          <cell r="K4706" t="str">
            <v>ALDAY</v>
          </cell>
          <cell r="L4706" t="str">
            <v>MONTANO</v>
          </cell>
          <cell r="M4706">
            <v>2232</v>
          </cell>
          <cell r="N4706">
            <v>1.6990000000000001</v>
          </cell>
          <cell r="O4706" t="str">
            <v>SEMANAL</v>
          </cell>
          <cell r="P4706">
            <v>40779</v>
          </cell>
        </row>
        <row r="4707">
          <cell r="B4707">
            <v>4870</v>
          </cell>
          <cell r="C4707"/>
          <cell r="D4707" t="str">
            <v>C</v>
          </cell>
          <cell r="E4707" t="str">
            <v>LIQUIDADO</v>
          </cell>
          <cell r="F4707"/>
          <cell r="G4707" t="str">
            <v>PERSONAL</v>
          </cell>
          <cell r="H4707" t="str">
            <v>Marcela Lopez Munoz</v>
          </cell>
          <cell r="I4707"/>
          <cell r="J4707" t="str">
            <v>MARIA DEL ROSARIO</v>
          </cell>
          <cell r="K4707" t="str">
            <v>ISLAS</v>
          </cell>
          <cell r="L4707" t="str">
            <v>BADILLO</v>
          </cell>
          <cell r="M4707">
            <v>6000</v>
          </cell>
          <cell r="N4707">
            <v>2.33</v>
          </cell>
          <cell r="O4707" t="str">
            <v>SEMANAL</v>
          </cell>
          <cell r="P4707">
            <v>40780</v>
          </cell>
        </row>
        <row r="4708">
          <cell r="B4708">
            <v>4871</v>
          </cell>
          <cell r="C4708"/>
          <cell r="D4708" t="str">
            <v>D</v>
          </cell>
          <cell r="E4708" t="str">
            <v>LIQUIDADO</v>
          </cell>
          <cell r="F4708"/>
          <cell r="G4708" t="str">
            <v>PERSONAL</v>
          </cell>
          <cell r="H4708" t="str">
            <v>Marcela Lopez Munoz</v>
          </cell>
          <cell r="I4708"/>
          <cell r="J4708" t="str">
            <v>REYNA</v>
          </cell>
          <cell r="K4708" t="str">
            <v>MARTINEZ</v>
          </cell>
          <cell r="L4708" t="str">
            <v>SOTO</v>
          </cell>
          <cell r="M4708">
            <v>10000</v>
          </cell>
          <cell r="N4708">
            <v>2.41</v>
          </cell>
          <cell r="O4708" t="str">
            <v>SEMANAL</v>
          </cell>
          <cell r="P4708">
            <v>40780</v>
          </cell>
        </row>
        <row r="4709">
          <cell r="B4709">
            <v>4872</v>
          </cell>
          <cell r="C4709"/>
          <cell r="D4709" t="str">
            <v>D</v>
          </cell>
          <cell r="E4709" t="str">
            <v>LIQUIDADO</v>
          </cell>
          <cell r="F4709"/>
          <cell r="G4709" t="str">
            <v>PERSONAL</v>
          </cell>
          <cell r="H4709" t="str">
            <v>Administracion</v>
          </cell>
          <cell r="I4709"/>
          <cell r="J4709" t="str">
            <v>ROBERTO BARUCH</v>
          </cell>
          <cell r="K4709" t="str">
            <v>PEREYRA</v>
          </cell>
          <cell r="L4709" t="str">
            <v>FERRO</v>
          </cell>
          <cell r="M4709">
            <v>5000</v>
          </cell>
          <cell r="N4709">
            <v>0.78</v>
          </cell>
          <cell r="O4709" t="str">
            <v>CATORCENAL</v>
          </cell>
          <cell r="P4709">
            <v>40780</v>
          </cell>
        </row>
        <row r="4710">
          <cell r="B4710">
            <v>4873</v>
          </cell>
          <cell r="C4710"/>
          <cell r="D4710" t="str">
            <v>C</v>
          </cell>
          <cell r="E4710" t="str">
            <v>LIQUIDADO</v>
          </cell>
          <cell r="F4710"/>
          <cell r="G4710" t="str">
            <v>PERSONAL</v>
          </cell>
          <cell r="H4710" t="str">
            <v>Josefina Ochoa</v>
          </cell>
          <cell r="I4710"/>
          <cell r="J4710" t="str">
            <v>VICENTE</v>
          </cell>
          <cell r="K4710" t="str">
            <v>ESTRADA</v>
          </cell>
          <cell r="L4710" t="str">
            <v>CAMACHO</v>
          </cell>
          <cell r="M4710">
            <v>10000</v>
          </cell>
          <cell r="N4710">
            <v>2.21</v>
          </cell>
          <cell r="O4710" t="str">
            <v>SEMANAL</v>
          </cell>
          <cell r="P4710">
            <v>40780</v>
          </cell>
        </row>
        <row r="4711">
          <cell r="B4711">
            <v>4874</v>
          </cell>
          <cell r="C4711"/>
          <cell r="D4711" t="str">
            <v>D</v>
          </cell>
          <cell r="E4711" t="str">
            <v>COBRANZA EXTERNA</v>
          </cell>
          <cell r="F4711"/>
          <cell r="G4711" t="str">
            <v>PERSONAL</v>
          </cell>
          <cell r="H4711" t="str">
            <v>Josefina Ochoa</v>
          </cell>
          <cell r="I4711"/>
          <cell r="J4711" t="str">
            <v>MARIA TERESA</v>
          </cell>
          <cell r="K4711" t="str">
            <v>MARTINEZ</v>
          </cell>
          <cell r="L4711" t="str">
            <v>HERNANDEZ</v>
          </cell>
          <cell r="M4711">
            <v>5000</v>
          </cell>
          <cell r="N4711">
            <v>2.35</v>
          </cell>
          <cell r="O4711" t="str">
            <v>SEMANAL</v>
          </cell>
          <cell r="P4711">
            <v>40780</v>
          </cell>
        </row>
        <row r="4712">
          <cell r="B4712">
            <v>4875</v>
          </cell>
          <cell r="C4712"/>
          <cell r="D4712" t="str">
            <v>D</v>
          </cell>
          <cell r="E4712" t="str">
            <v>LIQUIDADO</v>
          </cell>
          <cell r="F4712"/>
          <cell r="G4712" t="str">
            <v>PERSONAL</v>
          </cell>
          <cell r="H4712" t="str">
            <v>Josefina Ochoa</v>
          </cell>
          <cell r="I4712"/>
          <cell r="J4712" t="str">
            <v>JUAN</v>
          </cell>
          <cell r="K4712" t="str">
            <v>HERNANDEZ</v>
          </cell>
          <cell r="L4712" t="str">
            <v>GASPAR</v>
          </cell>
          <cell r="M4712">
            <v>7000</v>
          </cell>
          <cell r="N4712">
            <v>2.35</v>
          </cell>
          <cell r="O4712" t="str">
            <v>SEMANAL</v>
          </cell>
          <cell r="P4712">
            <v>40780</v>
          </cell>
        </row>
        <row r="4713">
          <cell r="B4713">
            <v>4876</v>
          </cell>
          <cell r="C4713"/>
          <cell r="D4713" t="str">
            <v>D</v>
          </cell>
          <cell r="E4713" t="str">
            <v>ACTIVO</v>
          </cell>
          <cell r="F4713"/>
          <cell r="G4713" t="str">
            <v>PERSONAL</v>
          </cell>
          <cell r="H4713" t="str">
            <v>Josefina Ochoa</v>
          </cell>
          <cell r="I4713"/>
          <cell r="J4713" t="str">
            <v>JOSE ANDRES</v>
          </cell>
          <cell r="K4713" t="str">
            <v>CRUZ</v>
          </cell>
          <cell r="L4713" t="str">
            <v>DE LA CRUZ</v>
          </cell>
          <cell r="M4713">
            <v>5000</v>
          </cell>
          <cell r="N4713">
            <v>2.4900000000000002</v>
          </cell>
          <cell r="O4713" t="str">
            <v>SEMANAL</v>
          </cell>
          <cell r="P4713">
            <v>40780</v>
          </cell>
        </row>
        <row r="4714">
          <cell r="B4714">
            <v>4877</v>
          </cell>
          <cell r="C4714"/>
          <cell r="D4714" t="str">
            <v>D</v>
          </cell>
          <cell r="E4714" t="str">
            <v>LIQUIDADO</v>
          </cell>
          <cell r="F4714"/>
          <cell r="G4714" t="str">
            <v>PERSONAL</v>
          </cell>
          <cell r="H4714" t="str">
            <v>Josefina Ochoa</v>
          </cell>
          <cell r="I4714"/>
          <cell r="J4714" t="str">
            <v>MAGDALENA</v>
          </cell>
          <cell r="K4714" t="str">
            <v>MARTINEZ</v>
          </cell>
          <cell r="L4714" t="str">
            <v>MUNOZ</v>
          </cell>
          <cell r="M4714">
            <v>5000</v>
          </cell>
          <cell r="N4714">
            <v>2.4900000000000002</v>
          </cell>
          <cell r="O4714" t="str">
            <v>SEMANAL</v>
          </cell>
          <cell r="P4714">
            <v>40780</v>
          </cell>
        </row>
        <row r="4715">
          <cell r="B4715">
            <v>4878</v>
          </cell>
          <cell r="C4715"/>
          <cell r="D4715" t="str">
            <v>D</v>
          </cell>
          <cell r="E4715" t="str">
            <v>ACTIVO</v>
          </cell>
          <cell r="F4715"/>
          <cell r="G4715" t="str">
            <v>SOLIDARIO</v>
          </cell>
          <cell r="H4715" t="str">
            <v>Josefina Ochoa</v>
          </cell>
          <cell r="I4715"/>
          <cell r="J4715" t="str">
            <v>SOLIDARIOS III</v>
          </cell>
          <cell r="K4715"/>
          <cell r="L4715"/>
          <cell r="M4715">
            <v>7000</v>
          </cell>
          <cell r="N4715">
            <v>5.0759999999999996</v>
          </cell>
          <cell r="O4715" t="str">
            <v>CATORCENAL</v>
          </cell>
          <cell r="P4715">
            <v>40780</v>
          </cell>
        </row>
        <row r="4716">
          <cell r="B4716">
            <v>4880</v>
          </cell>
          <cell r="C4716"/>
          <cell r="D4716" t="str">
            <v>C</v>
          </cell>
          <cell r="E4716" t="str">
            <v>LIQUIDADO</v>
          </cell>
          <cell r="F4716"/>
          <cell r="G4716" t="str">
            <v>PERSONAL</v>
          </cell>
          <cell r="H4716" t="str">
            <v>Josefina Ochoa</v>
          </cell>
          <cell r="I4716"/>
          <cell r="J4716" t="str">
            <v>AURORA</v>
          </cell>
          <cell r="K4716" t="str">
            <v>GARCIA</v>
          </cell>
          <cell r="L4716" t="str">
            <v>CONTRERAS</v>
          </cell>
          <cell r="M4716">
            <v>3000</v>
          </cell>
          <cell r="N4716">
            <v>143</v>
          </cell>
          <cell r="O4716" t="str">
            <v>SEMANAL</v>
          </cell>
          <cell r="P4716">
            <v>40781</v>
          </cell>
        </row>
        <row r="4717">
          <cell r="B4717">
            <v>4881</v>
          </cell>
          <cell r="C4717"/>
          <cell r="D4717" t="str">
            <v>D</v>
          </cell>
          <cell r="E4717" t="str">
            <v>LIQUIDADO</v>
          </cell>
          <cell r="F4717"/>
          <cell r="G4717" t="str">
            <v>PERSONAL</v>
          </cell>
          <cell r="H4717" t="str">
            <v>Marcela Lopez Munoz</v>
          </cell>
          <cell r="I4717"/>
          <cell r="J4717" t="str">
            <v>ANABELL</v>
          </cell>
          <cell r="K4717" t="str">
            <v>HUERTA</v>
          </cell>
          <cell r="L4717" t="str">
            <v>NORIEGA</v>
          </cell>
          <cell r="M4717">
            <v>3000</v>
          </cell>
          <cell r="N4717">
            <v>143</v>
          </cell>
          <cell r="O4717" t="str">
            <v>SEMANAL</v>
          </cell>
          <cell r="P4717">
            <v>40781</v>
          </cell>
        </row>
        <row r="4718">
          <cell r="B4718">
            <v>4882</v>
          </cell>
          <cell r="C4718"/>
          <cell r="D4718" t="str">
            <v>D</v>
          </cell>
          <cell r="E4718" t="str">
            <v>LIQUIDADO</v>
          </cell>
          <cell r="F4718"/>
          <cell r="G4718" t="str">
            <v>PERSONAL</v>
          </cell>
          <cell r="H4718" t="str">
            <v>Josefina Ochoa</v>
          </cell>
          <cell r="I4718"/>
          <cell r="J4718" t="str">
            <v>PERLA HORTENSIA</v>
          </cell>
          <cell r="K4718" t="str">
            <v>NAVA</v>
          </cell>
          <cell r="L4718" t="str">
            <v>RODRIGUEZ</v>
          </cell>
          <cell r="M4718">
            <v>15000</v>
          </cell>
          <cell r="N4718">
            <v>93.08</v>
          </cell>
          <cell r="O4718" t="str">
            <v>CATORCENAL</v>
          </cell>
          <cell r="P4718">
            <v>40781</v>
          </cell>
        </row>
        <row r="4719">
          <cell r="B4719">
            <v>4883</v>
          </cell>
          <cell r="C4719"/>
          <cell r="D4719" t="str">
            <v>A</v>
          </cell>
          <cell r="E4719" t="str">
            <v>LIQUIDADO</v>
          </cell>
          <cell r="F4719"/>
          <cell r="G4719" t="str">
            <v>PERSONAL</v>
          </cell>
          <cell r="H4719" t="str">
            <v>Josefina Ochoa</v>
          </cell>
          <cell r="I4719"/>
          <cell r="J4719" t="str">
            <v>DANIEL</v>
          </cell>
          <cell r="K4719" t="str">
            <v>SOLIS</v>
          </cell>
          <cell r="L4719" t="str">
            <v>GONZALEZ</v>
          </cell>
          <cell r="M4719">
            <v>9000</v>
          </cell>
          <cell r="N4719">
            <v>127.4</v>
          </cell>
          <cell r="O4719" t="str">
            <v>SEMANAL</v>
          </cell>
          <cell r="P4719">
            <v>40781</v>
          </cell>
        </row>
        <row r="4720">
          <cell r="B4720">
            <v>4884</v>
          </cell>
          <cell r="C4720"/>
          <cell r="D4720" t="str">
            <v>D</v>
          </cell>
          <cell r="E4720" t="str">
            <v>LIQUIDADO</v>
          </cell>
          <cell r="F4720"/>
          <cell r="G4720" t="str">
            <v>PERSONAL</v>
          </cell>
          <cell r="H4720" t="str">
            <v>Marcela Lopez Munoz</v>
          </cell>
          <cell r="I4720"/>
          <cell r="J4720" t="str">
            <v>MARTHA PATRICIA</v>
          </cell>
          <cell r="K4720" t="str">
            <v>PRADO</v>
          </cell>
          <cell r="L4720" t="str">
            <v>BARRON</v>
          </cell>
          <cell r="M4720">
            <v>3000</v>
          </cell>
          <cell r="N4720">
            <v>127.9</v>
          </cell>
          <cell r="O4720" t="str">
            <v>SEMANAL</v>
          </cell>
          <cell r="P4720">
            <v>40781</v>
          </cell>
        </row>
        <row r="4721">
          <cell r="B4721">
            <v>4885</v>
          </cell>
          <cell r="C4721"/>
          <cell r="D4721" t="str">
            <v>D</v>
          </cell>
          <cell r="E4721" t="str">
            <v>LIQUIDADO</v>
          </cell>
          <cell r="F4721"/>
          <cell r="G4721" t="str">
            <v>PERSONAL</v>
          </cell>
          <cell r="H4721" t="str">
            <v>Victoria Garcia Mejia</v>
          </cell>
          <cell r="I4721"/>
          <cell r="J4721" t="str">
            <v>ANGELINA</v>
          </cell>
          <cell r="K4721" t="str">
            <v>SALCEDA</v>
          </cell>
          <cell r="L4721" t="str">
            <v>OCHOA</v>
          </cell>
          <cell r="M4721">
            <v>10000</v>
          </cell>
          <cell r="N4721">
            <v>111.8</v>
          </cell>
          <cell r="O4721" t="str">
            <v>CATORCENAL</v>
          </cell>
          <cell r="P4721">
            <v>40781</v>
          </cell>
        </row>
        <row r="4722">
          <cell r="B4722">
            <v>4886</v>
          </cell>
          <cell r="C4722"/>
          <cell r="D4722" t="str">
            <v>C</v>
          </cell>
          <cell r="E4722" t="str">
            <v>LIQUIDADO</v>
          </cell>
          <cell r="F4722"/>
          <cell r="G4722" t="str">
            <v>PERSONAL</v>
          </cell>
          <cell r="H4722" t="str">
            <v>Victoria Garcia Mejia</v>
          </cell>
          <cell r="I4722"/>
          <cell r="J4722" t="str">
            <v>JESUS VALENTIN</v>
          </cell>
          <cell r="K4722" t="str">
            <v>GARCIA</v>
          </cell>
          <cell r="L4722" t="str">
            <v>DIAZ</v>
          </cell>
          <cell r="M4722">
            <v>7000</v>
          </cell>
          <cell r="N4722">
            <v>105</v>
          </cell>
          <cell r="O4722" t="str">
            <v>SEMANAL</v>
          </cell>
          <cell r="P4722">
            <v>40781</v>
          </cell>
        </row>
        <row r="4723">
          <cell r="B4723">
            <v>4887</v>
          </cell>
          <cell r="C4723"/>
          <cell r="D4723" t="str">
            <v>C</v>
          </cell>
          <cell r="E4723" t="str">
            <v>LIQUIDADO</v>
          </cell>
          <cell r="F4723"/>
          <cell r="G4723" t="str">
            <v>PERSONAL</v>
          </cell>
          <cell r="H4723" t="str">
            <v>Victoria Garcia Mejia</v>
          </cell>
          <cell r="I4723"/>
          <cell r="J4723" t="str">
            <v>RAMONA</v>
          </cell>
          <cell r="K4723" t="str">
            <v>GUTIERREZ</v>
          </cell>
          <cell r="L4723" t="str">
            <v>VALENCIA</v>
          </cell>
          <cell r="M4723">
            <v>8000</v>
          </cell>
          <cell r="N4723">
            <v>121.1</v>
          </cell>
          <cell r="O4723" t="str">
            <v>SEMANAL</v>
          </cell>
          <cell r="P4723">
            <v>40781</v>
          </cell>
        </row>
        <row r="4724">
          <cell r="B4724">
            <v>4888</v>
          </cell>
          <cell r="C4724"/>
          <cell r="D4724" t="str">
            <v>D</v>
          </cell>
          <cell r="E4724" t="str">
            <v>LIQUIDADO</v>
          </cell>
          <cell r="F4724"/>
          <cell r="G4724" t="str">
            <v>PERSONAL</v>
          </cell>
          <cell r="H4724" t="str">
            <v>Victoria Garcia Mejia</v>
          </cell>
          <cell r="I4724"/>
          <cell r="J4724" t="str">
            <v>MONICA NELLY</v>
          </cell>
          <cell r="K4724" t="str">
            <v>CAMACHO</v>
          </cell>
          <cell r="L4724" t="str">
            <v>MARTINEZ</v>
          </cell>
          <cell r="M4724">
            <v>15000</v>
          </cell>
          <cell r="N4724">
            <v>115.9</v>
          </cell>
          <cell r="O4724" t="str">
            <v>SEMANAL</v>
          </cell>
          <cell r="P4724">
            <v>40781</v>
          </cell>
        </row>
        <row r="4725">
          <cell r="B4725">
            <v>4889</v>
          </cell>
          <cell r="C4725"/>
          <cell r="D4725" t="str">
            <v>D</v>
          </cell>
          <cell r="E4725" t="str">
            <v>LIQUIDADO</v>
          </cell>
          <cell r="F4725"/>
          <cell r="G4725" t="str">
            <v>SOLIDARIO</v>
          </cell>
          <cell r="H4725" t="str">
            <v>Victoria Garcia Mejia</v>
          </cell>
          <cell r="I4725"/>
          <cell r="J4725" t="str">
            <v>POPULARES</v>
          </cell>
          <cell r="K4725"/>
          <cell r="L4725"/>
          <cell r="M4725">
            <v>13000</v>
          </cell>
          <cell r="N4725">
            <v>126</v>
          </cell>
          <cell r="O4725" t="str">
            <v>CATORCENAL</v>
          </cell>
          <cell r="P4725">
            <v>40781</v>
          </cell>
        </row>
        <row r="4726">
          <cell r="B4726">
            <v>4890</v>
          </cell>
          <cell r="C4726"/>
          <cell r="D4726" t="str">
            <v>D</v>
          </cell>
          <cell r="E4726" t="str">
            <v>LIQUIDADO</v>
          </cell>
          <cell r="F4726"/>
          <cell r="G4726" t="str">
            <v>PERSONAL</v>
          </cell>
          <cell r="H4726" t="str">
            <v>Victoria Garcia Mejia</v>
          </cell>
          <cell r="I4726"/>
          <cell r="J4726" t="str">
            <v>J GUADALUPE</v>
          </cell>
          <cell r="K4726" t="str">
            <v>MARTINEZ</v>
          </cell>
          <cell r="L4726" t="str">
            <v>MARTINEZ</v>
          </cell>
          <cell r="M4726">
            <v>7000</v>
          </cell>
          <cell r="N4726">
            <v>125.3</v>
          </cell>
          <cell r="O4726" t="str">
            <v>SEMANAL</v>
          </cell>
          <cell r="P4726">
            <v>40781</v>
          </cell>
        </row>
        <row r="4727">
          <cell r="B4727">
            <v>4891</v>
          </cell>
          <cell r="C4727"/>
          <cell r="D4727" t="str">
            <v>B</v>
          </cell>
          <cell r="E4727" t="str">
            <v>LIQUIDADO</v>
          </cell>
          <cell r="F4727"/>
          <cell r="G4727" t="str">
            <v>PERSONAL</v>
          </cell>
          <cell r="H4727" t="str">
            <v>Administracion</v>
          </cell>
          <cell r="I4727"/>
          <cell r="J4727" t="str">
            <v>ZEN MEDIA INTERNATIONAL S.A. DE C.V.</v>
          </cell>
          <cell r="K4727"/>
          <cell r="L4727" t="str">
            <v>JORGE OSCAR ZUBIRAN GOZALEZ REPRESENTANTE LEGAL</v>
          </cell>
          <cell r="M4727">
            <v>80000</v>
          </cell>
          <cell r="N4727">
            <v>35</v>
          </cell>
          <cell r="O4727" t="str">
            <v>MENSUAL</v>
          </cell>
          <cell r="P4727">
            <v>40781</v>
          </cell>
        </row>
        <row r="4728">
          <cell r="B4728">
            <v>4892</v>
          </cell>
          <cell r="C4728"/>
          <cell r="D4728" t="str">
            <v>D</v>
          </cell>
          <cell r="E4728" t="str">
            <v>COBRANZA EXTERNA</v>
          </cell>
          <cell r="F4728"/>
          <cell r="G4728" t="str">
            <v>SOLIDARIO</v>
          </cell>
          <cell r="H4728" t="str">
            <v>Josefina Ochoa</v>
          </cell>
          <cell r="I4728"/>
          <cell r="J4728" t="str">
            <v>AMIGAS UNIDAS I</v>
          </cell>
          <cell r="K4728"/>
          <cell r="L4728"/>
          <cell r="M4728">
            <v>9500</v>
          </cell>
          <cell r="N4728">
            <v>129</v>
          </cell>
          <cell r="O4728" t="str">
            <v>CATORCENAL</v>
          </cell>
          <cell r="P4728">
            <v>40788</v>
          </cell>
        </row>
        <row r="4729">
          <cell r="B4729">
            <v>4893</v>
          </cell>
          <cell r="C4729"/>
          <cell r="D4729" t="str">
            <v>C</v>
          </cell>
          <cell r="E4729" t="str">
            <v>LIQUIDADO</v>
          </cell>
          <cell r="F4729"/>
          <cell r="G4729" t="str">
            <v>PERSONAL</v>
          </cell>
          <cell r="H4729" t="str">
            <v>Marcela Lopez Munoz</v>
          </cell>
          <cell r="I4729"/>
          <cell r="J4729" t="str">
            <v>MARIA DEL ROCIO</v>
          </cell>
          <cell r="K4729" t="str">
            <v>CARRASCO</v>
          </cell>
          <cell r="L4729" t="str">
            <v>TORRES</v>
          </cell>
          <cell r="M4729">
            <v>9000</v>
          </cell>
          <cell r="N4729">
            <v>115</v>
          </cell>
          <cell r="O4729" t="str">
            <v>SEMANAL</v>
          </cell>
          <cell r="P4729">
            <v>40785</v>
          </cell>
        </row>
        <row r="4730">
          <cell r="B4730">
            <v>4894</v>
          </cell>
          <cell r="C4730"/>
          <cell r="D4730" t="str">
            <v>D</v>
          </cell>
          <cell r="E4730" t="str">
            <v>LIQUIDADO</v>
          </cell>
          <cell r="F4730"/>
          <cell r="G4730" t="str">
            <v>PERSONAL</v>
          </cell>
          <cell r="H4730" t="str">
            <v>Marcela Lopez Munoz</v>
          </cell>
          <cell r="I4730"/>
          <cell r="J4730" t="str">
            <v>MARCO ANTONIO</v>
          </cell>
          <cell r="K4730" t="str">
            <v>BARBOSA</v>
          </cell>
          <cell r="L4730" t="str">
            <v>GALLEGOS</v>
          </cell>
          <cell r="M4730">
            <v>10000</v>
          </cell>
          <cell r="N4730">
            <v>119</v>
          </cell>
          <cell r="O4730" t="str">
            <v>SEMANAL</v>
          </cell>
          <cell r="P4730">
            <v>40785</v>
          </cell>
        </row>
        <row r="4731">
          <cell r="B4731">
            <v>4895</v>
          </cell>
          <cell r="C4731"/>
          <cell r="D4731" t="str">
            <v>C</v>
          </cell>
          <cell r="E4731" t="str">
            <v>LIQUIDADO</v>
          </cell>
          <cell r="F4731"/>
          <cell r="G4731" t="str">
            <v>PERSONAL</v>
          </cell>
          <cell r="H4731" t="str">
            <v>Marcela Lopez Munoz</v>
          </cell>
          <cell r="I4731"/>
          <cell r="J4731" t="str">
            <v>MARIA GUADALUPE</v>
          </cell>
          <cell r="K4731" t="str">
            <v>FRANCO</v>
          </cell>
          <cell r="L4731" t="str">
            <v>JARAMILLO</v>
          </cell>
          <cell r="M4731">
            <v>3000</v>
          </cell>
          <cell r="N4731">
            <v>142</v>
          </cell>
          <cell r="O4731" t="str">
            <v>SEMANAL</v>
          </cell>
          <cell r="P4731">
            <v>40785</v>
          </cell>
        </row>
        <row r="4732">
          <cell r="B4732">
            <v>4896</v>
          </cell>
          <cell r="C4732"/>
          <cell r="D4732" t="str">
            <v>C</v>
          </cell>
          <cell r="E4732" t="str">
            <v>LIQUIDADO</v>
          </cell>
          <cell r="F4732"/>
          <cell r="G4732" t="str">
            <v>PERSONAL</v>
          </cell>
          <cell r="H4732" t="str">
            <v>Josefina Ochoa</v>
          </cell>
          <cell r="I4732"/>
          <cell r="J4732" t="str">
            <v>IGNACIO</v>
          </cell>
          <cell r="K4732" t="str">
            <v>GUZMAN</v>
          </cell>
          <cell r="L4732" t="str">
            <v>HERNANDEZ</v>
          </cell>
          <cell r="M4732">
            <v>5000</v>
          </cell>
          <cell r="N4732">
            <v>130</v>
          </cell>
          <cell r="O4732" t="str">
            <v>SEMANAL</v>
          </cell>
          <cell r="P4732">
            <v>40785</v>
          </cell>
        </row>
        <row r="4733">
          <cell r="B4733">
            <v>4897</v>
          </cell>
          <cell r="C4733"/>
          <cell r="D4733" t="str">
            <v>B</v>
          </cell>
          <cell r="E4733" t="str">
            <v>LIQUIDADO</v>
          </cell>
          <cell r="F4733"/>
          <cell r="G4733" t="str">
            <v>PERSONAL</v>
          </cell>
          <cell r="H4733" t="str">
            <v>Josefina Ochoa</v>
          </cell>
          <cell r="I4733"/>
          <cell r="J4733" t="str">
            <v>HERON</v>
          </cell>
          <cell r="K4733" t="str">
            <v>SANCHEZ</v>
          </cell>
          <cell r="L4733" t="str">
            <v>GARRIDO</v>
          </cell>
          <cell r="M4733">
            <v>5000</v>
          </cell>
          <cell r="N4733">
            <v>130</v>
          </cell>
          <cell r="O4733" t="str">
            <v>SEMANAL</v>
          </cell>
          <cell r="P4733">
            <v>40785</v>
          </cell>
        </row>
        <row r="4734">
          <cell r="B4734">
            <v>4898</v>
          </cell>
          <cell r="C4734"/>
          <cell r="D4734" t="str">
            <v>D</v>
          </cell>
          <cell r="E4734" t="str">
            <v>LIQUIDADO</v>
          </cell>
          <cell r="F4734"/>
          <cell r="G4734" t="str">
            <v>PERSONAL</v>
          </cell>
          <cell r="H4734" t="str">
            <v>Josefina Ochoa</v>
          </cell>
          <cell r="I4734"/>
          <cell r="J4734" t="str">
            <v>VICTOR HUGO</v>
          </cell>
          <cell r="K4734" t="str">
            <v>HERNANDEZ</v>
          </cell>
          <cell r="L4734" t="str">
            <v>ESPINOSA</v>
          </cell>
          <cell r="M4734">
            <v>5000</v>
          </cell>
          <cell r="N4734">
            <v>130</v>
          </cell>
          <cell r="O4734" t="str">
            <v>SEMANAL</v>
          </cell>
          <cell r="P4734">
            <v>40785</v>
          </cell>
        </row>
        <row r="4735">
          <cell r="B4735">
            <v>4899</v>
          </cell>
          <cell r="C4735"/>
          <cell r="D4735" t="str">
            <v>D</v>
          </cell>
          <cell r="E4735" t="str">
            <v>LIQUIDADO</v>
          </cell>
          <cell r="F4735"/>
          <cell r="G4735" t="str">
            <v>PERSONAL</v>
          </cell>
          <cell r="H4735" t="str">
            <v>Josefina Ochoa</v>
          </cell>
          <cell r="I4735"/>
          <cell r="J4735" t="str">
            <v>ILDEFONSO LEON</v>
          </cell>
          <cell r="K4735" t="str">
            <v>ACOSTA</v>
          </cell>
          <cell r="L4735" t="str">
            <v>ORTIZ</v>
          </cell>
          <cell r="M4735">
            <v>5000</v>
          </cell>
          <cell r="N4735">
            <v>130</v>
          </cell>
          <cell r="O4735" t="str">
            <v>SEMANAL</v>
          </cell>
          <cell r="P4735">
            <v>40785</v>
          </cell>
        </row>
        <row r="4736">
          <cell r="B4736">
            <v>4900</v>
          </cell>
          <cell r="C4736"/>
          <cell r="D4736" t="str">
            <v>B</v>
          </cell>
          <cell r="E4736" t="str">
            <v>LIQUIDADO</v>
          </cell>
          <cell r="F4736"/>
          <cell r="G4736" t="str">
            <v>PERSONAL</v>
          </cell>
          <cell r="H4736" t="str">
            <v>Josefina Ochoa</v>
          </cell>
          <cell r="I4736"/>
          <cell r="J4736" t="str">
            <v>MARIA ELISA</v>
          </cell>
          <cell r="K4736" t="str">
            <v>CAMACHO</v>
          </cell>
          <cell r="L4736" t="str">
            <v>MORA</v>
          </cell>
          <cell r="M4736">
            <v>5000</v>
          </cell>
          <cell r="N4736">
            <v>128</v>
          </cell>
          <cell r="O4736" t="str">
            <v>SEMANAL</v>
          </cell>
          <cell r="P4736">
            <v>40786</v>
          </cell>
        </row>
        <row r="4737">
          <cell r="B4737">
            <v>4901</v>
          </cell>
          <cell r="C4737"/>
          <cell r="D4737" t="str">
            <v>A</v>
          </cell>
          <cell r="E4737" t="str">
            <v>LIQUIDADO</v>
          </cell>
          <cell r="F4737"/>
          <cell r="G4737" t="str">
            <v>PERSONAL</v>
          </cell>
          <cell r="H4737" t="str">
            <v>Josefina Ochoa</v>
          </cell>
          <cell r="I4737"/>
          <cell r="J4737" t="str">
            <v>ALFONSO</v>
          </cell>
          <cell r="K4737" t="str">
            <v>ESQUIVEL</v>
          </cell>
          <cell r="L4737" t="str">
            <v>HERNANDEZ</v>
          </cell>
          <cell r="M4737">
            <v>5000</v>
          </cell>
          <cell r="N4737">
            <v>130</v>
          </cell>
          <cell r="O4737" t="str">
            <v>SEMANAL</v>
          </cell>
          <cell r="P4737">
            <v>40785</v>
          </cell>
        </row>
        <row r="4738">
          <cell r="B4738">
            <v>4902</v>
          </cell>
          <cell r="C4738"/>
          <cell r="D4738" t="str">
            <v>C</v>
          </cell>
          <cell r="E4738" t="str">
            <v>LIQUIDADO</v>
          </cell>
          <cell r="F4738"/>
          <cell r="G4738" t="str">
            <v>PERSONAL</v>
          </cell>
          <cell r="H4738" t="str">
            <v>Josefina Ochoa</v>
          </cell>
          <cell r="I4738"/>
          <cell r="J4738" t="str">
            <v>LAURA ALICIA</v>
          </cell>
          <cell r="K4738" t="str">
            <v>TENA</v>
          </cell>
          <cell r="L4738" t="str">
            <v>SALAZAR</v>
          </cell>
          <cell r="M4738">
            <v>4000</v>
          </cell>
          <cell r="N4738">
            <v>134</v>
          </cell>
          <cell r="O4738" t="str">
            <v>SEMANAL</v>
          </cell>
          <cell r="P4738">
            <v>40785</v>
          </cell>
        </row>
        <row r="4739">
          <cell r="B4739">
            <v>4903</v>
          </cell>
          <cell r="C4739"/>
          <cell r="D4739" t="str">
            <v>D</v>
          </cell>
          <cell r="E4739" t="str">
            <v>COBRANZA EXTERNA</v>
          </cell>
          <cell r="F4739"/>
          <cell r="G4739" t="str">
            <v>PERSONAL</v>
          </cell>
          <cell r="H4739" t="str">
            <v>Angelica Tabares Lopez</v>
          </cell>
          <cell r="I4739"/>
          <cell r="J4739" t="str">
            <v>ROSA</v>
          </cell>
          <cell r="K4739" t="str">
            <v>SAAVEDRA</v>
          </cell>
          <cell r="L4739" t="str">
            <v>CORONA</v>
          </cell>
          <cell r="M4739">
            <v>12000</v>
          </cell>
          <cell r="N4739">
            <v>116.5</v>
          </cell>
          <cell r="O4739" t="str">
            <v>SEMANAL</v>
          </cell>
          <cell r="P4739">
            <v>40785</v>
          </cell>
        </row>
        <row r="4740">
          <cell r="B4740">
            <v>4904</v>
          </cell>
          <cell r="C4740"/>
          <cell r="D4740" t="str">
            <v>D</v>
          </cell>
          <cell r="E4740" t="str">
            <v>COBRANZA EXTERNA</v>
          </cell>
          <cell r="F4740"/>
          <cell r="G4740" t="str">
            <v>PERSONAL</v>
          </cell>
          <cell r="H4740" t="str">
            <v>Angelica Tabares Lopez</v>
          </cell>
          <cell r="I4740"/>
          <cell r="J4740" t="str">
            <v>MARIA GUADALUPE</v>
          </cell>
          <cell r="K4740" t="str">
            <v>ALVAREZ</v>
          </cell>
          <cell r="L4740" t="str">
            <v>ESPINOZA</v>
          </cell>
          <cell r="M4740">
            <v>7000</v>
          </cell>
          <cell r="N4740">
            <v>124</v>
          </cell>
          <cell r="O4740" t="str">
            <v>SEMANAL</v>
          </cell>
          <cell r="P4740">
            <v>40785</v>
          </cell>
        </row>
        <row r="4741">
          <cell r="B4741">
            <v>4905</v>
          </cell>
          <cell r="C4741"/>
          <cell r="D4741" t="str">
            <v>D</v>
          </cell>
          <cell r="E4741" t="str">
            <v>LIQUIDADO</v>
          </cell>
          <cell r="F4741"/>
          <cell r="G4741" t="str">
            <v>PERSONAL</v>
          </cell>
          <cell r="H4741" t="str">
            <v>Marcela Lopez Munoz</v>
          </cell>
          <cell r="I4741"/>
          <cell r="J4741" t="str">
            <v>ENRIQUE</v>
          </cell>
          <cell r="K4741" t="str">
            <v>JUAREZ</v>
          </cell>
          <cell r="L4741" t="str">
            <v>TELLEZ</v>
          </cell>
          <cell r="M4741">
            <v>2232</v>
          </cell>
          <cell r="N4741">
            <v>130</v>
          </cell>
          <cell r="O4741" t="str">
            <v>SEMANAL</v>
          </cell>
          <cell r="P4741">
            <v>40786</v>
          </cell>
        </row>
        <row r="4742">
          <cell r="B4742">
            <v>4906</v>
          </cell>
          <cell r="C4742"/>
          <cell r="D4742" t="str">
            <v>D</v>
          </cell>
          <cell r="E4742" t="str">
            <v>LIQUIDADO</v>
          </cell>
          <cell r="F4742"/>
          <cell r="G4742" t="str">
            <v>PERSONAL</v>
          </cell>
          <cell r="H4742" t="str">
            <v>Marcela Lopez Munoz</v>
          </cell>
          <cell r="I4742"/>
          <cell r="J4742" t="str">
            <v>LETICIA RUBI</v>
          </cell>
          <cell r="K4742" t="str">
            <v>PLASCENCIA</v>
          </cell>
          <cell r="L4742" t="str">
            <v>CRUZ</v>
          </cell>
          <cell r="M4742">
            <v>2232</v>
          </cell>
          <cell r="N4742">
            <v>130</v>
          </cell>
          <cell r="O4742" t="str">
            <v>SEMANAL</v>
          </cell>
          <cell r="P4742">
            <v>40786</v>
          </cell>
        </row>
        <row r="4743">
          <cell r="B4743">
            <v>4907</v>
          </cell>
          <cell r="C4743"/>
          <cell r="D4743" t="str">
            <v>B</v>
          </cell>
          <cell r="E4743" t="str">
            <v>LIQUIDADO</v>
          </cell>
          <cell r="F4743"/>
          <cell r="G4743" t="str">
            <v>PERSONAL</v>
          </cell>
          <cell r="H4743" t="str">
            <v>Josefina Ochoa</v>
          </cell>
          <cell r="I4743"/>
          <cell r="J4743" t="str">
            <v>JULIAN</v>
          </cell>
          <cell r="K4743" t="str">
            <v>VARGAS</v>
          </cell>
          <cell r="L4743" t="str">
            <v>PEREZ</v>
          </cell>
          <cell r="M4743">
            <v>3000</v>
          </cell>
          <cell r="N4743">
            <v>142</v>
          </cell>
          <cell r="O4743" t="str">
            <v>SEMANAL</v>
          </cell>
          <cell r="P4743">
            <v>40786</v>
          </cell>
        </row>
        <row r="4744">
          <cell r="B4744">
            <v>4908</v>
          </cell>
          <cell r="C4744"/>
          <cell r="D4744" t="str">
            <v>A</v>
          </cell>
          <cell r="E4744" t="str">
            <v>LIQUIDADO</v>
          </cell>
          <cell r="F4744"/>
          <cell r="G4744" t="str">
            <v>PERSONAL</v>
          </cell>
          <cell r="H4744" t="str">
            <v>Marcela Lopez Munoz</v>
          </cell>
          <cell r="I4744"/>
          <cell r="J4744" t="str">
            <v>FLAVIO</v>
          </cell>
          <cell r="K4744" t="str">
            <v>NAJERA</v>
          </cell>
          <cell r="L4744" t="str">
            <v>ZAMORA</v>
          </cell>
          <cell r="M4744">
            <v>5000</v>
          </cell>
          <cell r="N4744">
            <v>130</v>
          </cell>
          <cell r="O4744" t="str">
            <v>SEMANAL</v>
          </cell>
          <cell r="P4744">
            <v>40786</v>
          </cell>
        </row>
        <row r="4745">
          <cell r="B4745">
            <v>4909</v>
          </cell>
          <cell r="C4745"/>
          <cell r="D4745" t="str">
            <v>B</v>
          </cell>
          <cell r="E4745" t="str">
            <v>LIQUIDADO</v>
          </cell>
          <cell r="F4745"/>
          <cell r="G4745" t="str">
            <v>PERSONAL</v>
          </cell>
          <cell r="H4745" t="str">
            <v>Marcela Lopez Munoz</v>
          </cell>
          <cell r="I4745"/>
          <cell r="J4745" t="str">
            <v>FRANCISCO JAVIER</v>
          </cell>
          <cell r="K4745" t="str">
            <v>JUAREZ</v>
          </cell>
          <cell r="L4745" t="str">
            <v>ZAMARRON</v>
          </cell>
          <cell r="M4745">
            <v>5000</v>
          </cell>
          <cell r="N4745">
            <v>130</v>
          </cell>
          <cell r="O4745" t="str">
            <v>SEMANAL</v>
          </cell>
          <cell r="P4745">
            <v>40786</v>
          </cell>
        </row>
        <row r="4746">
          <cell r="B4746">
            <v>4910</v>
          </cell>
          <cell r="C4746"/>
          <cell r="D4746" t="str">
            <v>B</v>
          </cell>
          <cell r="E4746" t="str">
            <v>LIQUIDADO</v>
          </cell>
          <cell r="F4746"/>
          <cell r="G4746" t="str">
            <v>PERSONAL</v>
          </cell>
          <cell r="H4746" t="str">
            <v>Josefina Ochoa</v>
          </cell>
          <cell r="I4746"/>
          <cell r="J4746" t="str">
            <v>JOSE ABRAHAM ALFONSO</v>
          </cell>
          <cell r="K4746" t="str">
            <v>ALVARADO</v>
          </cell>
          <cell r="L4746" t="str">
            <v>ACOLTZI</v>
          </cell>
          <cell r="M4746">
            <v>7000</v>
          </cell>
          <cell r="N4746">
            <v>126</v>
          </cell>
          <cell r="O4746" t="str">
            <v>SEMANAL</v>
          </cell>
          <cell r="P4746">
            <v>40786</v>
          </cell>
        </row>
        <row r="4747">
          <cell r="B4747">
            <v>4911</v>
          </cell>
          <cell r="C4747"/>
          <cell r="D4747" t="str">
            <v>D</v>
          </cell>
          <cell r="E4747" t="str">
            <v>LIQUIDADO</v>
          </cell>
          <cell r="F4747"/>
          <cell r="G4747" t="str">
            <v>PERSONAL</v>
          </cell>
          <cell r="H4747" t="str">
            <v>Marcela Lopez Munoz</v>
          </cell>
          <cell r="I4747"/>
          <cell r="J4747" t="str">
            <v>MIRIAM</v>
          </cell>
          <cell r="K4747" t="str">
            <v>NUNEZ</v>
          </cell>
          <cell r="L4747" t="str">
            <v>ZUNIGA</v>
          </cell>
          <cell r="M4747">
            <v>7000</v>
          </cell>
          <cell r="N4747">
            <v>124</v>
          </cell>
          <cell r="O4747" t="str">
            <v>SEMANAL</v>
          </cell>
          <cell r="P4747">
            <v>40786</v>
          </cell>
        </row>
        <row r="4748">
          <cell r="B4748">
            <v>4912</v>
          </cell>
          <cell r="C4748"/>
          <cell r="D4748" t="str">
            <v>C</v>
          </cell>
          <cell r="E4748" t="str">
            <v>LIQUIDADO</v>
          </cell>
          <cell r="F4748"/>
          <cell r="G4748" t="str">
            <v>PERSONAL</v>
          </cell>
          <cell r="H4748" t="str">
            <v>Marcela Lopez Munoz</v>
          </cell>
          <cell r="I4748"/>
          <cell r="J4748" t="str">
            <v>LAURA</v>
          </cell>
          <cell r="K4748" t="str">
            <v>ISLAS</v>
          </cell>
          <cell r="L4748" t="str">
            <v>BADILLO</v>
          </cell>
          <cell r="M4748">
            <v>15000</v>
          </cell>
          <cell r="N4748">
            <v>115</v>
          </cell>
          <cell r="O4748" t="str">
            <v>SEMANAL</v>
          </cell>
          <cell r="P4748">
            <v>40786</v>
          </cell>
        </row>
        <row r="4749">
          <cell r="B4749">
            <v>4913</v>
          </cell>
          <cell r="C4749"/>
          <cell r="D4749" t="str">
            <v>B</v>
          </cell>
          <cell r="E4749" t="str">
            <v>LIQUIDADO</v>
          </cell>
          <cell r="F4749"/>
          <cell r="G4749" t="str">
            <v>PERSONAL</v>
          </cell>
          <cell r="H4749" t="str">
            <v>Angelica Tabares Lopez</v>
          </cell>
          <cell r="I4749"/>
          <cell r="J4749" t="str">
            <v>RICARDO ALEJANDRO</v>
          </cell>
          <cell r="K4749" t="str">
            <v>QUINONEZ</v>
          </cell>
          <cell r="L4749" t="str">
            <v>MURILLO</v>
          </cell>
          <cell r="M4749">
            <v>5000</v>
          </cell>
          <cell r="N4749">
            <v>125</v>
          </cell>
          <cell r="O4749" t="str">
            <v>SEMANAL</v>
          </cell>
          <cell r="P4749">
            <v>40786</v>
          </cell>
        </row>
        <row r="4750">
          <cell r="B4750">
            <v>4914</v>
          </cell>
          <cell r="C4750"/>
          <cell r="D4750" t="str">
            <v>D</v>
          </cell>
          <cell r="E4750" t="str">
            <v>LIQUIDADO</v>
          </cell>
          <cell r="F4750"/>
          <cell r="G4750" t="str">
            <v>PERSONAL</v>
          </cell>
          <cell r="H4750" t="str">
            <v>Josefina Ochoa</v>
          </cell>
          <cell r="I4750"/>
          <cell r="J4750" t="str">
            <v>ALICIA</v>
          </cell>
          <cell r="K4750" t="str">
            <v>SALAZAR</v>
          </cell>
          <cell r="L4750" t="str">
            <v>LIMON</v>
          </cell>
          <cell r="M4750">
            <v>10000</v>
          </cell>
          <cell r="N4750">
            <v>127</v>
          </cell>
          <cell r="O4750" t="str">
            <v>SEMANAL</v>
          </cell>
          <cell r="P4750">
            <v>40786</v>
          </cell>
        </row>
        <row r="4751">
          <cell r="B4751">
            <v>4915</v>
          </cell>
          <cell r="C4751"/>
          <cell r="D4751" t="str">
            <v>D</v>
          </cell>
          <cell r="E4751" t="str">
            <v>LIQUIDADO</v>
          </cell>
          <cell r="F4751"/>
          <cell r="G4751" t="str">
            <v>PERSONAL</v>
          </cell>
          <cell r="H4751" t="str">
            <v>Marcela Lopez Munoz</v>
          </cell>
          <cell r="I4751"/>
          <cell r="J4751" t="str">
            <v>VIRIDIANA NATALI</v>
          </cell>
          <cell r="K4751" t="str">
            <v>CAMPOS</v>
          </cell>
          <cell r="L4751" t="str">
            <v>ESCALANTE</v>
          </cell>
          <cell r="M4751">
            <v>9000</v>
          </cell>
          <cell r="N4751">
            <v>127</v>
          </cell>
          <cell r="O4751" t="str">
            <v>SEMANAL</v>
          </cell>
          <cell r="P4751">
            <v>40786</v>
          </cell>
        </row>
        <row r="4752">
          <cell r="B4752">
            <v>4916</v>
          </cell>
          <cell r="C4752"/>
          <cell r="D4752" t="str">
            <v>B</v>
          </cell>
          <cell r="E4752" t="str">
            <v>LIQUIDADO</v>
          </cell>
          <cell r="F4752"/>
          <cell r="G4752" t="str">
            <v>PERSONAL</v>
          </cell>
          <cell r="H4752" t="str">
            <v>Marcela Lopez Munoz</v>
          </cell>
          <cell r="I4752"/>
          <cell r="J4752" t="str">
            <v>LUCIA</v>
          </cell>
          <cell r="K4752" t="str">
            <v>SANTIAGO</v>
          </cell>
          <cell r="L4752" t="str">
            <v>REYES</v>
          </cell>
          <cell r="M4752">
            <v>3000</v>
          </cell>
          <cell r="N4752">
            <v>124</v>
          </cell>
          <cell r="O4752" t="str">
            <v>SEMANAL</v>
          </cell>
          <cell r="P4752">
            <v>40786</v>
          </cell>
        </row>
        <row r="4753">
          <cell r="B4753">
            <v>4918</v>
          </cell>
          <cell r="C4753"/>
          <cell r="D4753" t="str">
            <v>D</v>
          </cell>
          <cell r="E4753" t="str">
            <v>LIQUIDADO</v>
          </cell>
          <cell r="F4753"/>
          <cell r="G4753" t="str">
            <v>PERSONAL</v>
          </cell>
          <cell r="H4753" t="str">
            <v>Angelica Tabares Lopez</v>
          </cell>
          <cell r="I4753"/>
          <cell r="J4753" t="str">
            <v>REYNA</v>
          </cell>
          <cell r="K4753" t="str">
            <v>LOPEZ</v>
          </cell>
          <cell r="L4753" t="str">
            <v>VELAZQUEZ</v>
          </cell>
          <cell r="M4753">
            <v>5000</v>
          </cell>
          <cell r="N4753">
            <v>130</v>
          </cell>
          <cell r="O4753" t="str">
            <v>CATORCENAL</v>
          </cell>
          <cell r="P4753">
            <v>40786</v>
          </cell>
        </row>
        <row r="4754">
          <cell r="B4754">
            <v>4919</v>
          </cell>
          <cell r="C4754"/>
          <cell r="D4754" t="str">
            <v>D</v>
          </cell>
          <cell r="E4754" t="str">
            <v>COBRANZA EXTERNA</v>
          </cell>
          <cell r="F4754"/>
          <cell r="G4754" t="str">
            <v>PERSONAL</v>
          </cell>
          <cell r="H4754" t="str">
            <v>Angelica Tabares Lopez</v>
          </cell>
          <cell r="I4754"/>
          <cell r="J4754" t="str">
            <v>ODILON</v>
          </cell>
          <cell r="K4754" t="str">
            <v>QUINTANA</v>
          </cell>
          <cell r="L4754" t="str">
            <v>ESTRADA</v>
          </cell>
          <cell r="M4754">
            <v>3000</v>
          </cell>
          <cell r="N4754">
            <v>130</v>
          </cell>
          <cell r="O4754" t="str">
            <v>SEMANAL</v>
          </cell>
          <cell r="P4754">
            <v>40786</v>
          </cell>
        </row>
        <row r="4755">
          <cell r="B4755">
            <v>4920</v>
          </cell>
          <cell r="C4755"/>
          <cell r="D4755" t="str">
            <v>B</v>
          </cell>
          <cell r="E4755" t="str">
            <v>LIQUIDADO</v>
          </cell>
          <cell r="F4755"/>
          <cell r="G4755" t="str">
            <v>PERSONAL</v>
          </cell>
          <cell r="H4755" t="str">
            <v>Victoria Garcia Mejia</v>
          </cell>
          <cell r="I4755"/>
          <cell r="J4755" t="str">
            <v>MARIA ELENA</v>
          </cell>
          <cell r="K4755" t="str">
            <v>DELGADO</v>
          </cell>
          <cell r="L4755" t="str">
            <v>CAMARENA</v>
          </cell>
          <cell r="M4755">
            <v>7000</v>
          </cell>
          <cell r="N4755">
            <v>126</v>
          </cell>
          <cell r="O4755" t="str">
            <v>SEMANAL</v>
          </cell>
          <cell r="P4755">
            <v>40787</v>
          </cell>
        </row>
        <row r="4756">
          <cell r="B4756">
            <v>4922</v>
          </cell>
          <cell r="C4756"/>
          <cell r="D4756" t="str">
            <v>B</v>
          </cell>
          <cell r="E4756" t="str">
            <v>LIQUIDADO</v>
          </cell>
          <cell r="F4756"/>
          <cell r="G4756" t="str">
            <v>PERSONAL</v>
          </cell>
          <cell r="H4756" t="str">
            <v>Victoria Garcia Mejia</v>
          </cell>
          <cell r="I4756"/>
          <cell r="J4756" t="str">
            <v>REGINA</v>
          </cell>
          <cell r="K4756" t="str">
            <v>SILVA</v>
          </cell>
          <cell r="L4756" t="str">
            <v>LEON</v>
          </cell>
          <cell r="M4756">
            <v>12000</v>
          </cell>
          <cell r="N4756">
            <v>116.5</v>
          </cell>
          <cell r="O4756" t="str">
            <v>SEMANAL</v>
          </cell>
          <cell r="P4756">
            <v>40787</v>
          </cell>
        </row>
        <row r="4757">
          <cell r="B4757">
            <v>4923</v>
          </cell>
          <cell r="C4757"/>
          <cell r="D4757" t="str">
            <v>D</v>
          </cell>
          <cell r="E4757" t="str">
            <v>LIQUIDADO</v>
          </cell>
          <cell r="F4757"/>
          <cell r="G4757" t="str">
            <v>PERSONAL</v>
          </cell>
          <cell r="H4757" t="str">
            <v>Marcela Lopez Munoz</v>
          </cell>
          <cell r="I4757"/>
          <cell r="J4757" t="str">
            <v>MARTIN RICARDO</v>
          </cell>
          <cell r="K4757" t="str">
            <v>HERRERA</v>
          </cell>
          <cell r="L4757" t="str">
            <v>GARCIA</v>
          </cell>
          <cell r="M4757">
            <v>15000</v>
          </cell>
          <cell r="N4757">
            <v>85</v>
          </cell>
          <cell r="O4757" t="str">
            <v>QUINCENAL</v>
          </cell>
          <cell r="P4757">
            <v>40788</v>
          </cell>
        </row>
        <row r="4758">
          <cell r="B4758">
            <v>4924</v>
          </cell>
          <cell r="C4758"/>
          <cell r="D4758" t="str">
            <v>D</v>
          </cell>
          <cell r="E4758" t="str">
            <v>LIQUIDADO</v>
          </cell>
          <cell r="F4758"/>
          <cell r="G4758" t="str">
            <v>PERSONAL</v>
          </cell>
          <cell r="H4758" t="str">
            <v>Marcela Lopez Munoz</v>
          </cell>
          <cell r="I4758"/>
          <cell r="J4758" t="str">
            <v>MARIA MARTHA</v>
          </cell>
          <cell r="K4758" t="str">
            <v>JIMENEZ</v>
          </cell>
          <cell r="L4758" t="str">
            <v>FLORES</v>
          </cell>
          <cell r="M4758">
            <v>10000</v>
          </cell>
          <cell r="N4758">
            <v>120</v>
          </cell>
          <cell r="O4758" t="str">
            <v>SEMANAL</v>
          </cell>
          <cell r="P4758">
            <v>40757</v>
          </cell>
        </row>
        <row r="4759">
          <cell r="B4759">
            <v>4925</v>
          </cell>
          <cell r="C4759"/>
          <cell r="D4759" t="str">
            <v>C</v>
          </cell>
          <cell r="E4759" t="str">
            <v>LIQUIDADO</v>
          </cell>
          <cell r="F4759"/>
          <cell r="G4759" t="str">
            <v>PERSONAL</v>
          </cell>
          <cell r="H4759" t="str">
            <v>Administracion</v>
          </cell>
          <cell r="I4759"/>
          <cell r="J4759" t="str">
            <v>RODRIGO</v>
          </cell>
          <cell r="K4759" t="str">
            <v>SANCHEZ</v>
          </cell>
          <cell r="L4759" t="str">
            <v>VAZQUEZ</v>
          </cell>
          <cell r="M4759">
            <v>6000</v>
          </cell>
          <cell r="N4759">
            <v>8</v>
          </cell>
          <cell r="O4759" t="str">
            <v>QUINCENAL</v>
          </cell>
          <cell r="P4759">
            <v>40788</v>
          </cell>
        </row>
        <row r="4760">
          <cell r="B4760">
            <v>4926</v>
          </cell>
          <cell r="C4760"/>
          <cell r="D4760" t="str">
            <v>C</v>
          </cell>
          <cell r="E4760" t="str">
            <v>LIQUIDADO</v>
          </cell>
          <cell r="F4760"/>
          <cell r="G4760" t="str">
            <v>PERSONAL</v>
          </cell>
          <cell r="H4760" t="str">
            <v>Angelica Tabares Lopez</v>
          </cell>
          <cell r="I4760"/>
          <cell r="J4760" t="str">
            <v>JUANA</v>
          </cell>
          <cell r="K4760" t="str">
            <v>REYES</v>
          </cell>
          <cell r="L4760" t="str">
            <v>NOLASCO</v>
          </cell>
          <cell r="M4760">
            <v>23000</v>
          </cell>
          <cell r="N4760">
            <v>103.2</v>
          </cell>
          <cell r="O4760" t="str">
            <v>SEMANAL</v>
          </cell>
          <cell r="P4760">
            <v>40788</v>
          </cell>
        </row>
        <row r="4761">
          <cell r="B4761">
            <v>4927</v>
          </cell>
          <cell r="C4761"/>
          <cell r="D4761" t="str">
            <v>D</v>
          </cell>
          <cell r="E4761" t="str">
            <v>LIQUIDADO</v>
          </cell>
          <cell r="F4761"/>
          <cell r="G4761" t="str">
            <v>PERSONAL</v>
          </cell>
          <cell r="H4761" t="str">
            <v>Angelica Tabares Lopez</v>
          </cell>
          <cell r="I4761"/>
          <cell r="J4761" t="str">
            <v>TERESA</v>
          </cell>
          <cell r="K4761" t="str">
            <v>SIXTO</v>
          </cell>
          <cell r="L4761" t="str">
            <v>GIL</v>
          </cell>
          <cell r="M4761">
            <v>10000</v>
          </cell>
          <cell r="N4761">
            <v>114</v>
          </cell>
          <cell r="O4761" t="str">
            <v>SEMANAL</v>
          </cell>
          <cell r="P4761">
            <v>40788</v>
          </cell>
        </row>
        <row r="4762">
          <cell r="B4762">
            <v>4929</v>
          </cell>
          <cell r="C4762"/>
          <cell r="D4762" t="str">
            <v>D</v>
          </cell>
          <cell r="E4762" t="str">
            <v>LIQUIDADO</v>
          </cell>
          <cell r="F4762"/>
          <cell r="G4762" t="str">
            <v>PERSONAL</v>
          </cell>
          <cell r="H4762" t="str">
            <v>Monica Flores Mendoza (colima)</v>
          </cell>
          <cell r="I4762"/>
          <cell r="J4762" t="str">
            <v>ALICIA</v>
          </cell>
          <cell r="K4762" t="str">
            <v>ABUNDIZ</v>
          </cell>
          <cell r="L4762" t="str">
            <v>VALENCIA</v>
          </cell>
          <cell r="M4762">
            <v>10000</v>
          </cell>
          <cell r="N4762">
            <v>120.5</v>
          </cell>
          <cell r="O4762" t="str">
            <v>SEMANAL</v>
          </cell>
          <cell r="P4762">
            <v>40788</v>
          </cell>
        </row>
        <row r="4763">
          <cell r="B4763">
            <v>4930</v>
          </cell>
          <cell r="C4763"/>
          <cell r="D4763" t="str">
            <v>D</v>
          </cell>
          <cell r="E4763" t="str">
            <v>LIQUIDADO</v>
          </cell>
          <cell r="F4763"/>
          <cell r="G4763" t="str">
            <v>PERSONAL</v>
          </cell>
          <cell r="H4763" t="str">
            <v>Monica Flores Mendoza (colima)</v>
          </cell>
          <cell r="I4763"/>
          <cell r="J4763" t="str">
            <v>IGNACIO</v>
          </cell>
          <cell r="K4763" t="str">
            <v>ARCEO</v>
          </cell>
          <cell r="L4763" t="str">
            <v>GARCIA</v>
          </cell>
          <cell r="M4763">
            <v>4000</v>
          </cell>
          <cell r="N4763">
            <v>135</v>
          </cell>
          <cell r="O4763" t="str">
            <v>SEMANAL</v>
          </cell>
          <cell r="P4763">
            <v>40788</v>
          </cell>
        </row>
        <row r="4764">
          <cell r="B4764">
            <v>4931</v>
          </cell>
          <cell r="C4764"/>
          <cell r="D4764" t="str">
            <v>D</v>
          </cell>
          <cell r="E4764" t="str">
            <v>COBRANZA EXTERNA</v>
          </cell>
          <cell r="F4764"/>
          <cell r="G4764" t="str">
            <v>SOLIDARIO</v>
          </cell>
          <cell r="H4764" t="str">
            <v>Josefina Ochoa</v>
          </cell>
          <cell r="I4764"/>
          <cell r="J4764" t="str">
            <v>CREA-CION</v>
          </cell>
          <cell r="K4764"/>
          <cell r="L4764"/>
          <cell r="M4764">
            <v>8000</v>
          </cell>
          <cell r="N4764">
            <v>130</v>
          </cell>
          <cell r="O4764" t="str">
            <v>CATORCENAL</v>
          </cell>
          <cell r="P4764">
            <v>40791</v>
          </cell>
        </row>
        <row r="4765">
          <cell r="B4765">
            <v>4932</v>
          </cell>
          <cell r="C4765"/>
          <cell r="D4765" t="str">
            <v>D</v>
          </cell>
          <cell r="E4765" t="str">
            <v>LIQUIDADO</v>
          </cell>
          <cell r="F4765"/>
          <cell r="G4765" t="str">
            <v>PERSONAL</v>
          </cell>
          <cell r="H4765" t="str">
            <v>Josefina Ochoa</v>
          </cell>
          <cell r="I4765"/>
          <cell r="J4765" t="str">
            <v>MARCO ANTONIO</v>
          </cell>
          <cell r="K4765" t="str">
            <v>GOMEZ</v>
          </cell>
          <cell r="L4765" t="str">
            <v>CANALES</v>
          </cell>
          <cell r="M4765">
            <v>12000</v>
          </cell>
          <cell r="N4765">
            <v>116.5</v>
          </cell>
          <cell r="O4765" t="str">
            <v>SEMANAL</v>
          </cell>
          <cell r="P4765">
            <v>40791</v>
          </cell>
        </row>
        <row r="4766">
          <cell r="B4766">
            <v>4933</v>
          </cell>
          <cell r="C4766"/>
          <cell r="D4766" t="str">
            <v>D</v>
          </cell>
          <cell r="E4766" t="str">
            <v>COBRANZA EXTERNA</v>
          </cell>
          <cell r="F4766"/>
          <cell r="G4766" t="str">
            <v>PERSONAL</v>
          </cell>
          <cell r="H4766" t="str">
            <v>Josefina Ochoa</v>
          </cell>
          <cell r="I4766"/>
          <cell r="J4766" t="str">
            <v>MARIA MAGDALENA</v>
          </cell>
          <cell r="K4766" t="str">
            <v>GAYTAN</v>
          </cell>
          <cell r="L4766" t="str">
            <v>SOSA</v>
          </cell>
          <cell r="M4766">
            <v>8000</v>
          </cell>
          <cell r="N4766">
            <v>123</v>
          </cell>
          <cell r="O4766" t="str">
            <v>SEMANAL</v>
          </cell>
          <cell r="P4766">
            <v>40791</v>
          </cell>
        </row>
        <row r="4767">
          <cell r="B4767">
            <v>4934</v>
          </cell>
          <cell r="C4767"/>
          <cell r="D4767" t="str">
            <v>B</v>
          </cell>
          <cell r="E4767" t="str">
            <v>LIQUIDADO</v>
          </cell>
          <cell r="F4767"/>
          <cell r="G4767" t="str">
            <v>PERSONAL</v>
          </cell>
          <cell r="H4767" t="str">
            <v>Josefina Ochoa</v>
          </cell>
          <cell r="I4767"/>
          <cell r="J4767" t="str">
            <v>ANGELINA</v>
          </cell>
          <cell r="K4767" t="str">
            <v>JIMENEZ</v>
          </cell>
          <cell r="L4767" t="str">
            <v>ESTEBAN</v>
          </cell>
          <cell r="M4767">
            <v>8000</v>
          </cell>
          <cell r="N4767">
            <v>117</v>
          </cell>
          <cell r="O4767" t="str">
            <v>CATORCENAL</v>
          </cell>
          <cell r="P4767">
            <v>40791</v>
          </cell>
        </row>
        <row r="4768">
          <cell r="B4768">
            <v>4935</v>
          </cell>
          <cell r="C4768"/>
          <cell r="D4768" t="str">
            <v>B</v>
          </cell>
          <cell r="E4768" t="str">
            <v>LIQUIDADO</v>
          </cell>
          <cell r="F4768"/>
          <cell r="G4768" t="str">
            <v>PERSONAL</v>
          </cell>
          <cell r="H4768" t="str">
            <v>Josefina Ochoa</v>
          </cell>
          <cell r="I4768"/>
          <cell r="J4768" t="str">
            <v>JOSE ISRAEL</v>
          </cell>
          <cell r="K4768" t="str">
            <v>PILLADO</v>
          </cell>
          <cell r="L4768" t="str">
            <v>DETMER</v>
          </cell>
          <cell r="M4768">
            <v>9000</v>
          </cell>
          <cell r="N4768">
            <v>75.5</v>
          </cell>
          <cell r="O4768" t="str">
            <v>SEMANAL</v>
          </cell>
          <cell r="P4768">
            <v>40794</v>
          </cell>
        </row>
        <row r="4769">
          <cell r="B4769">
            <v>4936</v>
          </cell>
          <cell r="C4769"/>
          <cell r="D4769" t="str">
            <v>B</v>
          </cell>
          <cell r="E4769" t="str">
            <v>LIQUIDADO</v>
          </cell>
          <cell r="F4769"/>
          <cell r="G4769" t="str">
            <v>PERSONAL</v>
          </cell>
          <cell r="H4769" t="str">
            <v>Administracion</v>
          </cell>
          <cell r="I4769"/>
          <cell r="J4769" t="str">
            <v>PEDRO</v>
          </cell>
          <cell r="K4769" t="str">
            <v>SOLANO</v>
          </cell>
          <cell r="L4769" t="str">
            <v>QUIROZ</v>
          </cell>
          <cell r="M4769">
            <v>4000</v>
          </cell>
          <cell r="N4769">
            <v>25</v>
          </cell>
          <cell r="O4769" t="str">
            <v>SEMANAL</v>
          </cell>
          <cell r="P4769">
            <v>40791</v>
          </cell>
        </row>
        <row r="4770">
          <cell r="B4770">
            <v>4937</v>
          </cell>
          <cell r="C4770"/>
          <cell r="D4770" t="str">
            <v>D</v>
          </cell>
          <cell r="E4770" t="str">
            <v>LIQUIDADO</v>
          </cell>
          <cell r="F4770"/>
          <cell r="G4770" t="str">
            <v>PERSONAL</v>
          </cell>
          <cell r="H4770" t="str">
            <v>Pedro Solano Quiroz</v>
          </cell>
          <cell r="I4770"/>
          <cell r="J4770" t="str">
            <v>JULIAN</v>
          </cell>
          <cell r="K4770" t="str">
            <v>GOMEZ</v>
          </cell>
          <cell r="L4770" t="str">
            <v>DE LA CRUZ</v>
          </cell>
          <cell r="M4770">
            <v>4000</v>
          </cell>
          <cell r="N4770">
            <v>126</v>
          </cell>
          <cell r="O4770" t="str">
            <v>SEMANAL</v>
          </cell>
          <cell r="P4770">
            <v>40791</v>
          </cell>
        </row>
        <row r="4771">
          <cell r="B4771">
            <v>4938</v>
          </cell>
          <cell r="C4771"/>
          <cell r="D4771" t="str">
            <v>A</v>
          </cell>
          <cell r="E4771" t="str">
            <v>LIQUIDADO</v>
          </cell>
          <cell r="F4771"/>
          <cell r="G4771" t="str">
            <v>PERSONAL</v>
          </cell>
          <cell r="H4771" t="str">
            <v>Marcela Lopez Munoz</v>
          </cell>
          <cell r="I4771"/>
          <cell r="J4771" t="str">
            <v>JUAN MANUEL</v>
          </cell>
          <cell r="K4771" t="str">
            <v>GOMEZ</v>
          </cell>
          <cell r="L4771" t="str">
            <v>BUSTAMANTE</v>
          </cell>
          <cell r="M4771">
            <v>9000</v>
          </cell>
          <cell r="N4771">
            <v>110</v>
          </cell>
          <cell r="O4771" t="str">
            <v>SEMANAL</v>
          </cell>
          <cell r="P4771">
            <v>40791</v>
          </cell>
        </row>
        <row r="4772">
          <cell r="B4772">
            <v>4939</v>
          </cell>
          <cell r="C4772"/>
          <cell r="D4772" t="str">
            <v>B</v>
          </cell>
          <cell r="E4772" t="str">
            <v>LIQUIDADO</v>
          </cell>
          <cell r="F4772"/>
          <cell r="G4772" t="str">
            <v>PERSONAL</v>
          </cell>
          <cell r="H4772" t="str">
            <v>Marcela Lopez Munoz</v>
          </cell>
          <cell r="I4772"/>
          <cell r="J4772" t="str">
            <v>JACQUELINE</v>
          </cell>
          <cell r="K4772" t="str">
            <v>PACHECO</v>
          </cell>
          <cell r="L4772" t="str">
            <v>ORTEGA</v>
          </cell>
          <cell r="M4772">
            <v>8000</v>
          </cell>
          <cell r="N4772">
            <v>122</v>
          </cell>
          <cell r="O4772" t="str">
            <v>SEMANAL</v>
          </cell>
          <cell r="P4772">
            <v>40791</v>
          </cell>
        </row>
        <row r="4773">
          <cell r="B4773">
            <v>4940</v>
          </cell>
          <cell r="C4773"/>
          <cell r="D4773" t="str">
            <v>D</v>
          </cell>
          <cell r="E4773" t="str">
            <v>LIQUIDADO</v>
          </cell>
          <cell r="F4773"/>
          <cell r="G4773" t="str">
            <v>PERSONAL</v>
          </cell>
          <cell r="H4773" t="str">
            <v>Marcela Lopez Munoz</v>
          </cell>
          <cell r="I4773"/>
          <cell r="J4773" t="str">
            <v>ENRIQUE</v>
          </cell>
          <cell r="K4773" t="str">
            <v>JUAREZ</v>
          </cell>
          <cell r="L4773" t="str">
            <v>TELLEZ</v>
          </cell>
          <cell r="M4773">
            <v>8000</v>
          </cell>
          <cell r="N4773">
            <v>123.5</v>
          </cell>
          <cell r="O4773" t="str">
            <v>SEMANAL</v>
          </cell>
          <cell r="P4773">
            <v>40791</v>
          </cell>
        </row>
        <row r="4774">
          <cell r="B4774">
            <v>4941</v>
          </cell>
          <cell r="C4774"/>
          <cell r="D4774" t="str">
            <v>B</v>
          </cell>
          <cell r="E4774" t="str">
            <v>LIQUIDADO</v>
          </cell>
          <cell r="F4774"/>
          <cell r="G4774" t="str">
            <v>PERSONAL</v>
          </cell>
          <cell r="H4774" t="str">
            <v>Josefina Ochoa</v>
          </cell>
          <cell r="I4774"/>
          <cell r="J4774" t="str">
            <v>JOSEFINA</v>
          </cell>
          <cell r="K4774" t="str">
            <v>OCHOA</v>
          </cell>
          <cell r="L4774" t="str">
            <v>ORTIZ</v>
          </cell>
          <cell r="M4774">
            <v>2000</v>
          </cell>
          <cell r="N4774">
            <v>25</v>
          </cell>
          <cell r="O4774" t="str">
            <v>CATORCENAL</v>
          </cell>
          <cell r="P4774">
            <v>40791</v>
          </cell>
        </row>
        <row r="4775">
          <cell r="B4775">
            <v>4942</v>
          </cell>
          <cell r="C4775"/>
          <cell r="D4775" t="str">
            <v>D</v>
          </cell>
          <cell r="E4775" t="str">
            <v>LIQUIDADO</v>
          </cell>
          <cell r="F4775"/>
          <cell r="G4775" t="str">
            <v>PERSONAL</v>
          </cell>
          <cell r="H4775" t="str">
            <v>Monica Flores Mendoza (colima)</v>
          </cell>
          <cell r="I4775"/>
          <cell r="J4775" t="str">
            <v>JESUS MANUEL</v>
          </cell>
          <cell r="K4775" t="str">
            <v>ARELLANO</v>
          </cell>
          <cell r="L4775" t="str">
            <v>CASTILLO</v>
          </cell>
          <cell r="M4775">
            <v>10000</v>
          </cell>
          <cell r="N4775">
            <v>140.5</v>
          </cell>
          <cell r="O4775" t="str">
            <v>SEMANAL</v>
          </cell>
          <cell r="P4775">
            <v>40791</v>
          </cell>
        </row>
        <row r="4776">
          <cell r="B4776">
            <v>4943</v>
          </cell>
          <cell r="C4776"/>
          <cell r="D4776" t="str">
            <v>A</v>
          </cell>
          <cell r="E4776" t="str">
            <v>LIQUIDADO</v>
          </cell>
          <cell r="F4776"/>
          <cell r="G4776" t="str">
            <v>PERSONAL</v>
          </cell>
          <cell r="H4776" t="str">
            <v>Victoria Garcia Mejia</v>
          </cell>
          <cell r="I4776"/>
          <cell r="J4776" t="str">
            <v>KARINA</v>
          </cell>
          <cell r="K4776" t="str">
            <v>ROMERO</v>
          </cell>
          <cell r="L4776" t="str">
            <v>DE LA CRUZ</v>
          </cell>
          <cell r="M4776">
            <v>5000</v>
          </cell>
          <cell r="N4776">
            <v>130</v>
          </cell>
          <cell r="O4776" t="str">
            <v>SEMANAL</v>
          </cell>
          <cell r="P4776">
            <v>40791</v>
          </cell>
        </row>
        <row r="4777">
          <cell r="B4777">
            <v>4944</v>
          </cell>
          <cell r="C4777"/>
          <cell r="D4777" t="str">
            <v>C</v>
          </cell>
          <cell r="E4777" t="str">
            <v>LIQUIDADO</v>
          </cell>
          <cell r="F4777"/>
          <cell r="G4777" t="str">
            <v>PERSONAL</v>
          </cell>
          <cell r="H4777" t="str">
            <v>Angelica Tabares Lopez</v>
          </cell>
          <cell r="I4777"/>
          <cell r="J4777" t="str">
            <v>FRANCISCO</v>
          </cell>
          <cell r="K4777" t="str">
            <v>PEREZ</v>
          </cell>
          <cell r="L4777" t="str">
            <v>VILLANUEVA</v>
          </cell>
          <cell r="M4777">
            <v>9000</v>
          </cell>
          <cell r="N4777">
            <v>122</v>
          </cell>
          <cell r="O4777" t="str">
            <v>SEMANAL</v>
          </cell>
          <cell r="P4777">
            <v>40792</v>
          </cell>
        </row>
        <row r="4778">
          <cell r="B4778">
            <v>4945</v>
          </cell>
          <cell r="C4778"/>
          <cell r="D4778" t="str">
            <v>C</v>
          </cell>
          <cell r="E4778" t="str">
            <v>LIQUIDADO</v>
          </cell>
          <cell r="F4778"/>
          <cell r="G4778" t="str">
            <v>PERSONAL</v>
          </cell>
          <cell r="H4778" t="str">
            <v>Angelica Tabares Lopez</v>
          </cell>
          <cell r="I4778"/>
          <cell r="J4778" t="str">
            <v>JUAN</v>
          </cell>
          <cell r="K4778" t="str">
            <v>ALVARADO</v>
          </cell>
          <cell r="L4778" t="str">
            <v>UGALDE</v>
          </cell>
          <cell r="M4778">
            <v>10000</v>
          </cell>
          <cell r="N4778">
            <v>115</v>
          </cell>
          <cell r="O4778" t="str">
            <v>CATORCENAL</v>
          </cell>
          <cell r="P4778">
            <v>40792</v>
          </cell>
        </row>
        <row r="4779">
          <cell r="B4779">
            <v>4946</v>
          </cell>
          <cell r="C4779"/>
          <cell r="D4779" t="str">
            <v>A</v>
          </cell>
          <cell r="E4779" t="str">
            <v>LIQUIDADO</v>
          </cell>
          <cell r="F4779"/>
          <cell r="G4779" t="str">
            <v>PERSONAL</v>
          </cell>
          <cell r="H4779" t="str">
            <v>Marcela Lopez Munoz</v>
          </cell>
          <cell r="I4779"/>
          <cell r="J4779" t="str">
            <v>EVANGELINA</v>
          </cell>
          <cell r="K4779" t="str">
            <v>CHAVEZ</v>
          </cell>
          <cell r="L4779" t="str">
            <v>ORTIZ</v>
          </cell>
          <cell r="M4779">
            <v>5000</v>
          </cell>
          <cell r="N4779">
            <v>111</v>
          </cell>
          <cell r="O4779" t="str">
            <v>CATORCENAL</v>
          </cell>
          <cell r="P4779">
            <v>40792</v>
          </cell>
        </row>
        <row r="4780">
          <cell r="B4780">
            <v>4947</v>
          </cell>
          <cell r="C4780"/>
          <cell r="D4780" t="str">
            <v>B</v>
          </cell>
          <cell r="E4780" t="str">
            <v>LIQUIDADO</v>
          </cell>
          <cell r="F4780"/>
          <cell r="G4780" t="str">
            <v>PERSONAL</v>
          </cell>
          <cell r="H4780" t="str">
            <v>Josefina Ochoa</v>
          </cell>
          <cell r="I4780"/>
          <cell r="J4780" t="str">
            <v>MARTHA</v>
          </cell>
          <cell r="K4780" t="str">
            <v>ROSALES</v>
          </cell>
          <cell r="L4780" t="str">
            <v>SANTIAGO</v>
          </cell>
          <cell r="M4780">
            <v>3000</v>
          </cell>
          <cell r="N4780">
            <v>140</v>
          </cell>
          <cell r="O4780" t="str">
            <v>SEMANAL</v>
          </cell>
          <cell r="P4780">
            <v>40792</v>
          </cell>
        </row>
        <row r="4781">
          <cell r="B4781">
            <v>4948</v>
          </cell>
          <cell r="C4781"/>
          <cell r="D4781" t="str">
            <v>D</v>
          </cell>
          <cell r="E4781" t="str">
            <v>LIQUIDADO</v>
          </cell>
          <cell r="F4781"/>
          <cell r="G4781" t="str">
            <v>PERSONAL</v>
          </cell>
          <cell r="H4781" t="str">
            <v>Angelica Tabares Lopez</v>
          </cell>
          <cell r="I4781"/>
          <cell r="J4781" t="str">
            <v>MARIA MAGDALENA</v>
          </cell>
          <cell r="K4781" t="str">
            <v>ALVAREZ</v>
          </cell>
          <cell r="L4781"/>
          <cell r="M4781">
            <v>7000</v>
          </cell>
          <cell r="N4781">
            <v>125</v>
          </cell>
          <cell r="O4781" t="str">
            <v>SEMANAL</v>
          </cell>
          <cell r="P4781">
            <v>40793</v>
          </cell>
        </row>
        <row r="4782">
          <cell r="B4782">
            <v>4949</v>
          </cell>
          <cell r="C4782"/>
          <cell r="D4782" t="str">
            <v>A</v>
          </cell>
          <cell r="E4782" t="str">
            <v>LIQUIDADO</v>
          </cell>
          <cell r="F4782"/>
          <cell r="G4782" t="str">
            <v>PERSONAL</v>
          </cell>
          <cell r="H4782" t="str">
            <v>Josefina Ochoa</v>
          </cell>
          <cell r="I4782"/>
          <cell r="J4782" t="str">
            <v>PABLO</v>
          </cell>
          <cell r="K4782" t="str">
            <v>ANTONIO</v>
          </cell>
          <cell r="L4782" t="str">
            <v>TOLENTINO</v>
          </cell>
          <cell r="M4782">
            <v>8000</v>
          </cell>
          <cell r="N4782">
            <v>113.5</v>
          </cell>
          <cell r="O4782" t="str">
            <v>SEMANAL</v>
          </cell>
          <cell r="P4782">
            <v>40793</v>
          </cell>
        </row>
        <row r="4783">
          <cell r="B4783">
            <v>4950</v>
          </cell>
          <cell r="C4783"/>
          <cell r="D4783" t="str">
            <v>B</v>
          </cell>
          <cell r="E4783" t="str">
            <v>LIQUIDADO</v>
          </cell>
          <cell r="F4783"/>
          <cell r="G4783" t="str">
            <v>PERSONAL</v>
          </cell>
          <cell r="H4783" t="str">
            <v>Josefina Ochoa</v>
          </cell>
          <cell r="I4783"/>
          <cell r="J4783" t="str">
            <v>ANDRES</v>
          </cell>
          <cell r="K4783" t="str">
            <v>VAZQUEZ</v>
          </cell>
          <cell r="L4783" t="str">
            <v>DECION</v>
          </cell>
          <cell r="M4783">
            <v>3000</v>
          </cell>
          <cell r="N4783">
            <v>135</v>
          </cell>
          <cell r="O4783" t="str">
            <v>SEMANAL</v>
          </cell>
          <cell r="P4783">
            <v>40793</v>
          </cell>
        </row>
        <row r="4784">
          <cell r="B4784">
            <v>4951</v>
          </cell>
          <cell r="C4784"/>
          <cell r="D4784" t="str">
            <v>B</v>
          </cell>
          <cell r="E4784" t="str">
            <v>LIQUIDADO</v>
          </cell>
          <cell r="F4784"/>
          <cell r="G4784" t="str">
            <v>PERSONAL</v>
          </cell>
          <cell r="H4784" t="str">
            <v>Marcela Lopez Munoz</v>
          </cell>
          <cell r="I4784"/>
          <cell r="J4784" t="str">
            <v>JUAN</v>
          </cell>
          <cell r="K4784" t="str">
            <v>RESENDIZ</v>
          </cell>
          <cell r="L4784" t="str">
            <v>REYES</v>
          </cell>
          <cell r="M4784">
            <v>6000</v>
          </cell>
          <cell r="N4784">
            <v>138</v>
          </cell>
          <cell r="O4784" t="str">
            <v>QUINCENAL</v>
          </cell>
          <cell r="P4784">
            <v>40794</v>
          </cell>
        </row>
        <row r="4785">
          <cell r="B4785">
            <v>4952</v>
          </cell>
          <cell r="C4785"/>
          <cell r="D4785" t="str">
            <v>D</v>
          </cell>
          <cell r="E4785" t="str">
            <v>COBRANZA EXTERNA</v>
          </cell>
          <cell r="F4785"/>
          <cell r="G4785" t="str">
            <v>SOLIDARIO</v>
          </cell>
          <cell r="H4785" t="str">
            <v>Josefina Ochoa</v>
          </cell>
          <cell r="I4785"/>
          <cell r="J4785" t="str">
            <v>ESTRELLAS</v>
          </cell>
          <cell r="K4785"/>
          <cell r="L4785"/>
          <cell r="M4785">
            <v>12000</v>
          </cell>
          <cell r="N4785">
            <v>127</v>
          </cell>
          <cell r="O4785" t="str">
            <v>CATORCENAL</v>
          </cell>
          <cell r="P4785">
            <v>40794</v>
          </cell>
        </row>
        <row r="4786">
          <cell r="B4786">
            <v>4953</v>
          </cell>
          <cell r="C4786"/>
          <cell r="D4786" t="str">
            <v>D</v>
          </cell>
          <cell r="E4786" t="str">
            <v>LIQUIDADO</v>
          </cell>
          <cell r="F4786"/>
          <cell r="G4786" t="str">
            <v>PERSONAL</v>
          </cell>
          <cell r="H4786" t="str">
            <v>Angelica Tabares Lopez</v>
          </cell>
          <cell r="I4786"/>
          <cell r="J4786" t="str">
            <v>ROSA</v>
          </cell>
          <cell r="K4786" t="str">
            <v>RANGEL</v>
          </cell>
          <cell r="L4786" t="str">
            <v>FLORENCIO</v>
          </cell>
          <cell r="M4786">
            <v>4000</v>
          </cell>
          <cell r="N4786">
            <v>133</v>
          </cell>
          <cell r="O4786" t="str">
            <v>SEMANAL</v>
          </cell>
          <cell r="P4786">
            <v>40794</v>
          </cell>
        </row>
        <row r="4787">
          <cell r="B4787">
            <v>4954</v>
          </cell>
          <cell r="C4787"/>
          <cell r="D4787" t="str">
            <v>D</v>
          </cell>
          <cell r="E4787" t="str">
            <v>LIQUIDADO</v>
          </cell>
          <cell r="F4787"/>
          <cell r="G4787" t="str">
            <v>PERSONAL</v>
          </cell>
          <cell r="H4787" t="str">
            <v>Angelica Tabares Lopez</v>
          </cell>
          <cell r="I4787"/>
          <cell r="J4787" t="str">
            <v>ANA MARIA</v>
          </cell>
          <cell r="K4787" t="str">
            <v>CASAS</v>
          </cell>
          <cell r="L4787" t="str">
            <v>LOPEZ</v>
          </cell>
          <cell r="M4787">
            <v>8000</v>
          </cell>
          <cell r="N4787">
            <v>122.5</v>
          </cell>
          <cell r="O4787" t="str">
            <v>SEMANAL</v>
          </cell>
          <cell r="P4787">
            <v>40794</v>
          </cell>
        </row>
        <row r="4788">
          <cell r="B4788">
            <v>4955</v>
          </cell>
          <cell r="C4788"/>
          <cell r="D4788" t="str">
            <v>D</v>
          </cell>
          <cell r="E4788" t="str">
            <v>LIQUIDADO</v>
          </cell>
          <cell r="F4788"/>
          <cell r="G4788" t="str">
            <v>PERSONAL</v>
          </cell>
          <cell r="H4788" t="str">
            <v>Angelica Tabares Lopez</v>
          </cell>
          <cell r="I4788"/>
          <cell r="J4788" t="str">
            <v>JOSE ARTURO</v>
          </cell>
          <cell r="K4788" t="str">
            <v>BAEZ</v>
          </cell>
          <cell r="L4788" t="str">
            <v>JUAREZ</v>
          </cell>
          <cell r="M4788">
            <v>6000</v>
          </cell>
          <cell r="N4788">
            <v>126</v>
          </cell>
          <cell r="O4788" t="str">
            <v>SEMANAL</v>
          </cell>
          <cell r="P4788">
            <v>40794</v>
          </cell>
        </row>
        <row r="4789">
          <cell r="B4789">
            <v>4956</v>
          </cell>
          <cell r="C4789"/>
          <cell r="D4789" t="str">
            <v>D</v>
          </cell>
          <cell r="E4789" t="str">
            <v>COBRANZA EXTERNA</v>
          </cell>
          <cell r="F4789"/>
          <cell r="G4789" t="str">
            <v>SOLIDARIO</v>
          </cell>
          <cell r="H4789" t="str">
            <v>Monica Flores Mendoza (colima)</v>
          </cell>
          <cell r="I4789"/>
          <cell r="J4789" t="str">
            <v>INALCANSABLES</v>
          </cell>
          <cell r="K4789"/>
          <cell r="L4789"/>
          <cell r="M4789">
            <v>28000</v>
          </cell>
          <cell r="N4789">
            <v>125.5</v>
          </cell>
          <cell r="O4789" t="str">
            <v>CATORCENAL</v>
          </cell>
          <cell r="P4789">
            <v>40794</v>
          </cell>
        </row>
        <row r="4790">
          <cell r="B4790">
            <v>4957</v>
          </cell>
          <cell r="C4790"/>
          <cell r="D4790" t="str">
            <v>B</v>
          </cell>
          <cell r="E4790" t="str">
            <v>LIQUIDADO</v>
          </cell>
          <cell r="F4790"/>
          <cell r="G4790" t="str">
            <v>PERSONAL</v>
          </cell>
          <cell r="H4790" t="str">
            <v>Marcela Lopez Munoz</v>
          </cell>
          <cell r="I4790"/>
          <cell r="J4790" t="str">
            <v>VICTORIA</v>
          </cell>
          <cell r="K4790" t="str">
            <v>SALDIVAR</v>
          </cell>
          <cell r="L4790" t="str">
            <v>HUERTA</v>
          </cell>
          <cell r="M4790">
            <v>6000</v>
          </cell>
          <cell r="N4790">
            <v>117</v>
          </cell>
          <cell r="O4790" t="str">
            <v>SEMANAL</v>
          </cell>
          <cell r="P4790">
            <v>40795</v>
          </cell>
        </row>
        <row r="4791">
          <cell r="B4791">
            <v>4958</v>
          </cell>
          <cell r="C4791"/>
          <cell r="D4791" t="str">
            <v>D</v>
          </cell>
          <cell r="E4791" t="str">
            <v>LIQUIDADO</v>
          </cell>
          <cell r="F4791"/>
          <cell r="G4791" t="str">
            <v>PERSONAL</v>
          </cell>
          <cell r="H4791" t="str">
            <v>Pedro Solano Quiroz</v>
          </cell>
          <cell r="I4791"/>
          <cell r="J4791" t="str">
            <v>RUBEN</v>
          </cell>
          <cell r="K4791" t="str">
            <v>GERARDO</v>
          </cell>
          <cell r="L4791" t="str">
            <v>MARCIAL</v>
          </cell>
          <cell r="M4791">
            <v>2000</v>
          </cell>
          <cell r="N4791">
            <v>140</v>
          </cell>
          <cell r="O4791" t="str">
            <v>SEMANAL</v>
          </cell>
          <cell r="P4791">
            <v>40795</v>
          </cell>
        </row>
        <row r="4792">
          <cell r="B4792">
            <v>4959</v>
          </cell>
          <cell r="C4792"/>
          <cell r="D4792" t="str">
            <v>C</v>
          </cell>
          <cell r="E4792" t="str">
            <v>LIQUIDADO</v>
          </cell>
          <cell r="F4792"/>
          <cell r="G4792" t="str">
            <v>PERSONAL</v>
          </cell>
          <cell r="H4792" t="str">
            <v>Josefina Ochoa</v>
          </cell>
          <cell r="I4792"/>
          <cell r="J4792" t="str">
            <v>HECTOR</v>
          </cell>
          <cell r="K4792" t="str">
            <v>CASTILLO</v>
          </cell>
          <cell r="L4792" t="str">
            <v>CHAVEZ</v>
          </cell>
          <cell r="M4792">
            <v>4000</v>
          </cell>
          <cell r="N4792">
            <v>135</v>
          </cell>
          <cell r="O4792" t="str">
            <v>SEMANAL</v>
          </cell>
          <cell r="P4792">
            <v>40795</v>
          </cell>
        </row>
        <row r="4793">
          <cell r="B4793">
            <v>4960</v>
          </cell>
          <cell r="C4793"/>
          <cell r="D4793" t="str">
            <v>A</v>
          </cell>
          <cell r="E4793" t="str">
            <v>LIQUIDADO</v>
          </cell>
          <cell r="F4793"/>
          <cell r="G4793" t="str">
            <v>PERSONAL</v>
          </cell>
          <cell r="H4793" t="str">
            <v>Marcela Lopez Munoz</v>
          </cell>
          <cell r="I4793"/>
          <cell r="J4793" t="str">
            <v>MARCELINA</v>
          </cell>
          <cell r="K4793" t="str">
            <v>GALAN</v>
          </cell>
          <cell r="L4793" t="str">
            <v>FLORES</v>
          </cell>
          <cell r="M4793">
            <v>3000</v>
          </cell>
          <cell r="N4793">
            <v>130</v>
          </cell>
          <cell r="O4793" t="str">
            <v>SEMANAL</v>
          </cell>
          <cell r="P4793">
            <v>40795</v>
          </cell>
        </row>
        <row r="4794">
          <cell r="B4794">
            <v>4961</v>
          </cell>
          <cell r="C4794"/>
          <cell r="D4794" t="str">
            <v>D</v>
          </cell>
          <cell r="E4794" t="str">
            <v>LIQUIDADO</v>
          </cell>
          <cell r="F4794"/>
          <cell r="G4794" t="str">
            <v>PERSONAL</v>
          </cell>
          <cell r="H4794" t="str">
            <v>Marcela Lopez Munoz</v>
          </cell>
          <cell r="I4794"/>
          <cell r="J4794" t="str">
            <v>MARIA DE LOS ANGELES</v>
          </cell>
          <cell r="K4794" t="str">
            <v>MARTINEZ</v>
          </cell>
          <cell r="L4794" t="str">
            <v>ROSALES</v>
          </cell>
          <cell r="M4794">
            <v>8000</v>
          </cell>
          <cell r="N4794">
            <v>123</v>
          </cell>
          <cell r="O4794" t="str">
            <v>SEMANAL</v>
          </cell>
          <cell r="P4794">
            <v>40795</v>
          </cell>
        </row>
        <row r="4795">
          <cell r="B4795">
            <v>4962</v>
          </cell>
          <cell r="C4795"/>
          <cell r="D4795" t="str">
            <v>D</v>
          </cell>
          <cell r="E4795" t="str">
            <v>LIQUIDADO</v>
          </cell>
          <cell r="F4795"/>
          <cell r="G4795" t="str">
            <v>PERSONAL</v>
          </cell>
          <cell r="H4795" t="str">
            <v>Josefina Ochoa</v>
          </cell>
          <cell r="I4795"/>
          <cell r="J4795" t="str">
            <v>TERESA</v>
          </cell>
          <cell r="K4795" t="str">
            <v>FLORES</v>
          </cell>
          <cell r="L4795" t="str">
            <v>NUNEZ</v>
          </cell>
          <cell r="M4795">
            <v>4000</v>
          </cell>
          <cell r="N4795">
            <v>135</v>
          </cell>
          <cell r="O4795" t="str">
            <v>SEMANAL</v>
          </cell>
          <cell r="P4795">
            <v>40795</v>
          </cell>
        </row>
        <row r="4796">
          <cell r="B4796">
            <v>4963</v>
          </cell>
          <cell r="C4796"/>
          <cell r="D4796" t="str">
            <v>D</v>
          </cell>
          <cell r="E4796" t="str">
            <v>LIQUIDADO</v>
          </cell>
          <cell r="F4796"/>
          <cell r="G4796" t="str">
            <v>PERSONAL</v>
          </cell>
          <cell r="H4796" t="str">
            <v>Josefina Ochoa</v>
          </cell>
          <cell r="I4796"/>
          <cell r="J4796" t="str">
            <v>AURELIO</v>
          </cell>
          <cell r="K4796" t="str">
            <v>VALLEJO</v>
          </cell>
          <cell r="L4796" t="str">
            <v>ATLITEC</v>
          </cell>
          <cell r="M4796">
            <v>8000</v>
          </cell>
          <cell r="N4796">
            <v>123</v>
          </cell>
          <cell r="O4796" t="str">
            <v>SEMANAL</v>
          </cell>
          <cell r="P4796">
            <v>40795</v>
          </cell>
        </row>
        <row r="4797">
          <cell r="B4797">
            <v>4964</v>
          </cell>
          <cell r="C4797"/>
          <cell r="D4797" t="str">
            <v>C</v>
          </cell>
          <cell r="E4797" t="str">
            <v>LIQUIDADO</v>
          </cell>
          <cell r="F4797"/>
          <cell r="G4797" t="str">
            <v>PERSONAL</v>
          </cell>
          <cell r="H4797" t="str">
            <v>Josefina Ochoa</v>
          </cell>
          <cell r="I4797"/>
          <cell r="J4797" t="str">
            <v>GABRIELA</v>
          </cell>
          <cell r="K4797" t="str">
            <v>GASCA</v>
          </cell>
          <cell r="L4797" t="str">
            <v>GONZALEZ</v>
          </cell>
          <cell r="M4797">
            <v>3000</v>
          </cell>
          <cell r="N4797">
            <v>142</v>
          </cell>
          <cell r="O4797" t="str">
            <v>SEMANAL</v>
          </cell>
          <cell r="P4797">
            <v>40795</v>
          </cell>
        </row>
        <row r="4798">
          <cell r="B4798">
            <v>4965</v>
          </cell>
          <cell r="C4798"/>
          <cell r="D4798" t="str">
            <v>D</v>
          </cell>
          <cell r="E4798" t="str">
            <v>COBRANZA EXTERNA</v>
          </cell>
          <cell r="F4798"/>
          <cell r="G4798" t="str">
            <v>PERSONAL</v>
          </cell>
          <cell r="H4798" t="str">
            <v>Josefina Ochoa</v>
          </cell>
          <cell r="I4798"/>
          <cell r="J4798" t="str">
            <v>NICOLAS</v>
          </cell>
          <cell r="K4798" t="str">
            <v>GUZMAN</v>
          </cell>
          <cell r="L4798" t="str">
            <v>JUSTO</v>
          </cell>
          <cell r="M4798">
            <v>4000</v>
          </cell>
          <cell r="N4798">
            <v>135</v>
          </cell>
          <cell r="O4798" t="str">
            <v>SEMANAL</v>
          </cell>
          <cell r="P4798">
            <v>40795</v>
          </cell>
        </row>
        <row r="4799">
          <cell r="B4799">
            <v>4966</v>
          </cell>
          <cell r="C4799"/>
          <cell r="D4799" t="str">
            <v>B</v>
          </cell>
          <cell r="E4799" t="str">
            <v>LIQUIDADO</v>
          </cell>
          <cell r="F4799"/>
          <cell r="G4799" t="str">
            <v>PERSONAL</v>
          </cell>
          <cell r="H4799" t="str">
            <v>Josefina Ochoa</v>
          </cell>
          <cell r="I4799"/>
          <cell r="J4799" t="str">
            <v>CIRCE SARAI</v>
          </cell>
          <cell r="K4799" t="str">
            <v>MENDEZ</v>
          </cell>
          <cell r="L4799" t="str">
            <v>OLMEDO</v>
          </cell>
          <cell r="M4799">
            <v>3000</v>
          </cell>
          <cell r="N4799">
            <v>142</v>
          </cell>
          <cell r="O4799" t="str">
            <v>SEMANAL</v>
          </cell>
          <cell r="P4799">
            <v>40795</v>
          </cell>
        </row>
        <row r="4800">
          <cell r="B4800">
            <v>4967</v>
          </cell>
          <cell r="C4800"/>
          <cell r="D4800" t="str">
            <v>B</v>
          </cell>
          <cell r="E4800" t="str">
            <v>LIQUIDADO</v>
          </cell>
          <cell r="F4800"/>
          <cell r="G4800" t="str">
            <v>PERSONAL</v>
          </cell>
          <cell r="H4800" t="str">
            <v>Josefina Ochoa</v>
          </cell>
          <cell r="I4800"/>
          <cell r="J4800" t="str">
            <v>MARIA BLANCA</v>
          </cell>
          <cell r="K4800" t="str">
            <v>ARREDONDO</v>
          </cell>
          <cell r="L4800" t="str">
            <v>PRIETO</v>
          </cell>
          <cell r="M4800">
            <v>8000</v>
          </cell>
          <cell r="N4800">
            <v>123.5</v>
          </cell>
          <cell r="O4800" t="str">
            <v>SEMANAL</v>
          </cell>
          <cell r="P4800">
            <v>40795</v>
          </cell>
        </row>
        <row r="4801">
          <cell r="B4801">
            <v>4968</v>
          </cell>
          <cell r="C4801"/>
          <cell r="D4801" t="str">
            <v>A</v>
          </cell>
          <cell r="E4801" t="str">
            <v>LIQUIDADO</v>
          </cell>
          <cell r="F4801"/>
          <cell r="G4801" t="str">
            <v>PERSONAL</v>
          </cell>
          <cell r="H4801" t="str">
            <v>Victoria Garcia Mejia</v>
          </cell>
          <cell r="I4801"/>
          <cell r="J4801" t="str">
            <v>MOISES</v>
          </cell>
          <cell r="K4801" t="str">
            <v>CERVANTES</v>
          </cell>
          <cell r="L4801" t="str">
            <v>PEREZ</v>
          </cell>
          <cell r="M4801">
            <v>8000</v>
          </cell>
          <cell r="N4801">
            <v>122.5</v>
          </cell>
          <cell r="O4801" t="str">
            <v>SEMANAL</v>
          </cell>
          <cell r="P4801">
            <v>40795</v>
          </cell>
        </row>
        <row r="4802">
          <cell r="B4802">
            <v>4969</v>
          </cell>
          <cell r="C4802"/>
          <cell r="D4802" t="str">
            <v>D</v>
          </cell>
          <cell r="E4802" t="str">
            <v>LIQUIDADO</v>
          </cell>
          <cell r="F4802"/>
          <cell r="G4802" t="str">
            <v>PERSONAL</v>
          </cell>
          <cell r="H4802" t="str">
            <v>Angelica Tabares Lopez</v>
          </cell>
          <cell r="I4802"/>
          <cell r="J4802" t="str">
            <v>MARIANA</v>
          </cell>
          <cell r="K4802" t="str">
            <v>GUEVARA</v>
          </cell>
          <cell r="L4802" t="str">
            <v>RODRIGUEZ</v>
          </cell>
          <cell r="M4802">
            <v>6000</v>
          </cell>
          <cell r="N4802">
            <v>100</v>
          </cell>
          <cell r="O4802" t="str">
            <v>SEMANAL</v>
          </cell>
          <cell r="P4802">
            <v>40800</v>
          </cell>
        </row>
        <row r="4803">
          <cell r="B4803">
            <v>4970</v>
          </cell>
          <cell r="C4803"/>
          <cell r="D4803" t="str">
            <v>B</v>
          </cell>
          <cell r="E4803" t="str">
            <v>LIQUIDADO</v>
          </cell>
          <cell r="F4803"/>
          <cell r="G4803" t="str">
            <v>PERSONAL</v>
          </cell>
          <cell r="H4803" t="str">
            <v>Josefina Ochoa</v>
          </cell>
          <cell r="I4803"/>
          <cell r="J4803" t="str">
            <v>FRANCISCO</v>
          </cell>
          <cell r="K4803" t="str">
            <v>CHIMAL</v>
          </cell>
          <cell r="L4803" t="str">
            <v>RAZO</v>
          </cell>
          <cell r="M4803">
            <v>60000</v>
          </cell>
          <cell r="N4803">
            <v>89.44</v>
          </cell>
          <cell r="O4803" t="str">
            <v>SEMANAL</v>
          </cell>
          <cell r="P4803">
            <v>40799</v>
          </cell>
        </row>
        <row r="4804">
          <cell r="B4804">
            <v>4971</v>
          </cell>
          <cell r="C4804"/>
          <cell r="D4804" t="str">
            <v>C</v>
          </cell>
          <cell r="E4804" t="str">
            <v>LIQUIDADO</v>
          </cell>
          <cell r="F4804"/>
          <cell r="G4804" t="str">
            <v>PERSONAL</v>
          </cell>
          <cell r="H4804" t="str">
            <v>Marcela Lopez Munoz</v>
          </cell>
          <cell r="I4804"/>
          <cell r="J4804" t="str">
            <v>RICARDO</v>
          </cell>
          <cell r="K4804" t="str">
            <v>GALVAN</v>
          </cell>
          <cell r="L4804" t="str">
            <v>PEREZ</v>
          </cell>
          <cell r="M4804">
            <v>14000</v>
          </cell>
          <cell r="N4804">
            <v>117.5</v>
          </cell>
          <cell r="O4804" t="str">
            <v>SEMANAL</v>
          </cell>
          <cell r="P4804">
            <v>40799</v>
          </cell>
        </row>
        <row r="4805">
          <cell r="B4805">
            <v>4973</v>
          </cell>
          <cell r="C4805"/>
          <cell r="D4805" t="str">
            <v>D</v>
          </cell>
          <cell r="E4805" t="str">
            <v>LIQUIDADO</v>
          </cell>
          <cell r="F4805"/>
          <cell r="G4805" t="str">
            <v>PERSONAL</v>
          </cell>
          <cell r="H4805" t="str">
            <v>Angelica Tabares Lopez</v>
          </cell>
          <cell r="I4805"/>
          <cell r="J4805" t="str">
            <v>ELIUTH</v>
          </cell>
          <cell r="K4805" t="str">
            <v>RODRIGUEZ</v>
          </cell>
          <cell r="L4805" t="str">
            <v>REZA</v>
          </cell>
          <cell r="M4805">
            <v>10000</v>
          </cell>
          <cell r="N4805">
            <v>126.3</v>
          </cell>
          <cell r="O4805" t="str">
            <v>SEMANAL</v>
          </cell>
          <cell r="P4805">
            <v>40799</v>
          </cell>
        </row>
        <row r="4806">
          <cell r="B4806">
            <v>4974</v>
          </cell>
          <cell r="C4806"/>
          <cell r="D4806" t="str">
            <v>C</v>
          </cell>
          <cell r="E4806" t="str">
            <v>LIQUIDADO</v>
          </cell>
          <cell r="F4806"/>
          <cell r="G4806" t="str">
            <v>PERSONAL</v>
          </cell>
          <cell r="H4806" t="str">
            <v>Josefina Ochoa</v>
          </cell>
          <cell r="I4806"/>
          <cell r="J4806" t="str">
            <v>HILARIO</v>
          </cell>
          <cell r="K4806" t="str">
            <v>TORRES</v>
          </cell>
          <cell r="L4806" t="str">
            <v>MORALES</v>
          </cell>
          <cell r="M4806">
            <v>7000</v>
          </cell>
          <cell r="N4806">
            <v>130</v>
          </cell>
          <cell r="O4806" t="str">
            <v>CATORCENAL</v>
          </cell>
          <cell r="P4806">
            <v>40799</v>
          </cell>
        </row>
        <row r="4807">
          <cell r="B4807">
            <v>4975</v>
          </cell>
          <cell r="C4807"/>
          <cell r="D4807" t="str">
            <v>D</v>
          </cell>
          <cell r="E4807" t="str">
            <v>LIQUIDADO</v>
          </cell>
          <cell r="F4807"/>
          <cell r="G4807" t="str">
            <v>PERSONAL</v>
          </cell>
          <cell r="H4807" t="str">
            <v>Marcela Lopez Munoz</v>
          </cell>
          <cell r="I4807"/>
          <cell r="J4807" t="str">
            <v>HECTOR ARTURO</v>
          </cell>
          <cell r="K4807" t="str">
            <v>JUAREZ</v>
          </cell>
          <cell r="L4807" t="str">
            <v>LOPEZ</v>
          </cell>
          <cell r="M4807">
            <v>10000</v>
          </cell>
          <cell r="N4807">
            <v>107.1</v>
          </cell>
          <cell r="O4807" t="str">
            <v>SEMANAL</v>
          </cell>
          <cell r="P4807">
            <v>40799</v>
          </cell>
        </row>
        <row r="4808">
          <cell r="B4808">
            <v>4976</v>
          </cell>
          <cell r="C4808"/>
          <cell r="D4808" t="str">
            <v>B</v>
          </cell>
          <cell r="E4808" t="str">
            <v>LIQUIDADO</v>
          </cell>
          <cell r="F4808"/>
          <cell r="G4808" t="str">
            <v>PERSONAL</v>
          </cell>
          <cell r="H4808" t="str">
            <v>Angelica Tabares Lopez</v>
          </cell>
          <cell r="I4808"/>
          <cell r="J4808" t="str">
            <v>Ma Bernarda</v>
          </cell>
          <cell r="K4808" t="str">
            <v>Mendieta</v>
          </cell>
          <cell r="L4808" t="str">
            <v>Mendieta</v>
          </cell>
          <cell r="M4808">
            <v>10000</v>
          </cell>
          <cell r="N4808">
            <v>121.1</v>
          </cell>
          <cell r="O4808" t="str">
            <v>SEMANAL</v>
          </cell>
          <cell r="P4808">
            <v>40799</v>
          </cell>
        </row>
        <row r="4809">
          <cell r="B4809">
            <v>4977</v>
          </cell>
          <cell r="C4809"/>
          <cell r="D4809" t="str">
            <v>B</v>
          </cell>
          <cell r="E4809" t="str">
            <v>LIQUIDADO</v>
          </cell>
          <cell r="F4809"/>
          <cell r="G4809" t="str">
            <v>PERSONAL</v>
          </cell>
          <cell r="H4809" t="str">
            <v>Josefina Ochoa</v>
          </cell>
          <cell r="I4809"/>
          <cell r="J4809" t="str">
            <v>MARIA DE LA LUZ</v>
          </cell>
          <cell r="K4809" t="str">
            <v>NAJERA</v>
          </cell>
          <cell r="L4809" t="str">
            <v>PEREZ</v>
          </cell>
          <cell r="M4809">
            <v>5000</v>
          </cell>
          <cell r="N4809">
            <v>141.4</v>
          </cell>
          <cell r="O4809" t="str">
            <v>SEMANAL</v>
          </cell>
          <cell r="P4809">
            <v>40799</v>
          </cell>
        </row>
        <row r="4810">
          <cell r="B4810">
            <v>4978</v>
          </cell>
          <cell r="C4810"/>
          <cell r="D4810" t="str">
            <v>A</v>
          </cell>
          <cell r="E4810" t="str">
            <v>LIQUIDADO</v>
          </cell>
          <cell r="F4810"/>
          <cell r="G4810" t="str">
            <v>PERSONAL</v>
          </cell>
          <cell r="H4810" t="str">
            <v>Josefina Ochoa</v>
          </cell>
          <cell r="I4810"/>
          <cell r="J4810" t="str">
            <v>FRANCISCO</v>
          </cell>
          <cell r="K4810" t="str">
            <v>HUERTA</v>
          </cell>
          <cell r="L4810" t="str">
            <v>DELGADILLO</v>
          </cell>
          <cell r="M4810">
            <v>11000</v>
          </cell>
          <cell r="N4810">
            <v>114.9</v>
          </cell>
          <cell r="O4810" t="str">
            <v>SEMANAL</v>
          </cell>
          <cell r="P4810">
            <v>40799</v>
          </cell>
        </row>
        <row r="4811">
          <cell r="B4811">
            <v>4979</v>
          </cell>
          <cell r="C4811"/>
          <cell r="D4811" t="str">
            <v>D</v>
          </cell>
          <cell r="E4811" t="str">
            <v>COBRANZA EXTERNA</v>
          </cell>
          <cell r="F4811"/>
          <cell r="G4811" t="str">
            <v>PERSONAL</v>
          </cell>
          <cell r="H4811" t="str">
            <v>Josefina Ochoa</v>
          </cell>
          <cell r="I4811"/>
          <cell r="J4811" t="str">
            <v>ARMANDO</v>
          </cell>
          <cell r="K4811" t="str">
            <v>FLORES</v>
          </cell>
          <cell r="L4811" t="str">
            <v>CONTRERAS</v>
          </cell>
          <cell r="M4811">
            <v>6000</v>
          </cell>
          <cell r="N4811">
            <v>143</v>
          </cell>
          <cell r="O4811" t="str">
            <v>SEMANAL</v>
          </cell>
          <cell r="P4811">
            <v>40799</v>
          </cell>
        </row>
        <row r="4812">
          <cell r="B4812">
            <v>4980</v>
          </cell>
          <cell r="C4812"/>
          <cell r="D4812" t="str">
            <v>D</v>
          </cell>
          <cell r="E4812" t="str">
            <v>LIQUIDADO</v>
          </cell>
          <cell r="F4812"/>
          <cell r="G4812" t="str">
            <v>PERSONAL</v>
          </cell>
          <cell r="H4812" t="str">
            <v>Victoria Garcia Mejia</v>
          </cell>
          <cell r="I4812"/>
          <cell r="J4812" t="str">
            <v>IRMA</v>
          </cell>
          <cell r="K4812" t="str">
            <v>CENTENO</v>
          </cell>
          <cell r="L4812" t="str">
            <v>MENDEZ</v>
          </cell>
          <cell r="M4812">
            <v>5000</v>
          </cell>
          <cell r="N4812">
            <v>129.4</v>
          </cell>
          <cell r="O4812" t="str">
            <v>SEMANAL</v>
          </cell>
          <cell r="P4812">
            <v>40799</v>
          </cell>
        </row>
        <row r="4813">
          <cell r="B4813">
            <v>4981</v>
          </cell>
          <cell r="C4813"/>
          <cell r="D4813" t="str">
            <v>D</v>
          </cell>
          <cell r="E4813" t="str">
            <v>LIQUIDADO</v>
          </cell>
          <cell r="F4813"/>
          <cell r="G4813" t="str">
            <v>PERSONAL</v>
          </cell>
          <cell r="H4813" t="str">
            <v>Victoria Garcia Mejia</v>
          </cell>
          <cell r="I4813"/>
          <cell r="J4813" t="str">
            <v>JULISSA MARIA</v>
          </cell>
          <cell r="K4813" t="str">
            <v>CASTRO</v>
          </cell>
          <cell r="L4813" t="str">
            <v>JIMENEZ</v>
          </cell>
          <cell r="M4813">
            <v>3000</v>
          </cell>
          <cell r="N4813">
            <v>143</v>
          </cell>
          <cell r="O4813" t="str">
            <v>SEMANAL</v>
          </cell>
          <cell r="P4813">
            <v>40799</v>
          </cell>
        </row>
        <row r="4814">
          <cell r="B4814">
            <v>4982</v>
          </cell>
          <cell r="C4814"/>
          <cell r="D4814" t="str">
            <v>D</v>
          </cell>
          <cell r="E4814" t="str">
            <v>LIQUIDADO</v>
          </cell>
          <cell r="F4814"/>
          <cell r="G4814" t="str">
            <v>PERSONAL</v>
          </cell>
          <cell r="H4814" t="str">
            <v>Victoria Garcia Mejia</v>
          </cell>
          <cell r="I4814"/>
          <cell r="J4814" t="str">
            <v>MA EMILIA</v>
          </cell>
          <cell r="K4814" t="str">
            <v>ALVAREZ</v>
          </cell>
          <cell r="L4814" t="str">
            <v>ANGUIANO</v>
          </cell>
          <cell r="M4814">
            <v>3000</v>
          </cell>
          <cell r="N4814">
            <v>143</v>
          </cell>
          <cell r="O4814" t="str">
            <v>SEMANAL</v>
          </cell>
          <cell r="P4814">
            <v>40799</v>
          </cell>
        </row>
        <row r="4815">
          <cell r="B4815">
            <v>4983</v>
          </cell>
          <cell r="C4815"/>
          <cell r="D4815" t="str">
            <v>D</v>
          </cell>
          <cell r="E4815" t="str">
            <v>LIQUIDADO</v>
          </cell>
          <cell r="F4815"/>
          <cell r="G4815" t="str">
            <v>PERSONAL</v>
          </cell>
          <cell r="H4815" t="str">
            <v>Victoria Garcia Mejia</v>
          </cell>
          <cell r="I4815"/>
          <cell r="J4815" t="str">
            <v>ANTONIA</v>
          </cell>
          <cell r="K4815" t="str">
            <v>GONZALEZ</v>
          </cell>
          <cell r="L4815" t="str">
            <v>SAHAGUN</v>
          </cell>
          <cell r="M4815">
            <v>10000</v>
          </cell>
          <cell r="N4815">
            <v>122.2</v>
          </cell>
          <cell r="O4815" t="str">
            <v>SEMANAL</v>
          </cell>
          <cell r="P4815">
            <v>40799</v>
          </cell>
        </row>
        <row r="4816">
          <cell r="B4816">
            <v>4984</v>
          </cell>
          <cell r="C4816"/>
          <cell r="D4816" t="str">
            <v>D</v>
          </cell>
          <cell r="E4816" t="str">
            <v>COBRANZA EXTERNA</v>
          </cell>
          <cell r="F4816"/>
          <cell r="G4816" t="str">
            <v>PERSONAL</v>
          </cell>
          <cell r="H4816" t="str">
            <v>Josefina Ochoa</v>
          </cell>
          <cell r="I4816"/>
          <cell r="J4816" t="str">
            <v>MARIA DE LA LUZ</v>
          </cell>
          <cell r="K4816" t="str">
            <v>LOPEZ</v>
          </cell>
          <cell r="L4816" t="str">
            <v>CHAVEZ</v>
          </cell>
          <cell r="M4816">
            <v>3000</v>
          </cell>
          <cell r="N4816">
            <v>143</v>
          </cell>
          <cell r="O4816" t="str">
            <v>SEMANAL</v>
          </cell>
          <cell r="P4816">
            <v>40800</v>
          </cell>
        </row>
        <row r="4817">
          <cell r="B4817">
            <v>4985</v>
          </cell>
          <cell r="C4817"/>
          <cell r="D4817" t="str">
            <v>C</v>
          </cell>
          <cell r="E4817" t="str">
            <v>LIQUIDADO</v>
          </cell>
          <cell r="F4817"/>
          <cell r="G4817" t="str">
            <v>PERSONAL</v>
          </cell>
          <cell r="H4817" t="str">
            <v>Josefina Ochoa</v>
          </cell>
          <cell r="I4817"/>
          <cell r="J4817" t="str">
            <v>ANA LILIA</v>
          </cell>
          <cell r="K4817" t="str">
            <v>VAZQUEZ</v>
          </cell>
          <cell r="L4817" t="str">
            <v>GONZALEZ</v>
          </cell>
          <cell r="M4817">
            <v>6000</v>
          </cell>
          <cell r="N4817">
            <v>133.1</v>
          </cell>
          <cell r="O4817" t="str">
            <v>SEMANAL</v>
          </cell>
          <cell r="P4817">
            <v>40805</v>
          </cell>
        </row>
        <row r="4818">
          <cell r="B4818">
            <v>4986</v>
          </cell>
          <cell r="C4818"/>
          <cell r="D4818" t="str">
            <v>C</v>
          </cell>
          <cell r="E4818" t="str">
            <v>LIQUIDADO</v>
          </cell>
          <cell r="F4818"/>
          <cell r="G4818" t="str">
            <v>PERSONAL</v>
          </cell>
          <cell r="H4818" t="str">
            <v>Josefina Ochoa</v>
          </cell>
          <cell r="I4818"/>
          <cell r="J4818" t="str">
            <v>MIRNA OFELIA</v>
          </cell>
          <cell r="K4818" t="str">
            <v>RAMOS</v>
          </cell>
          <cell r="L4818" t="str">
            <v>SANCHEZ</v>
          </cell>
          <cell r="M4818">
            <v>6000</v>
          </cell>
          <cell r="N4818">
            <v>122.2</v>
          </cell>
          <cell r="O4818" t="str">
            <v>SEMANAL</v>
          </cell>
          <cell r="P4818">
            <v>40805</v>
          </cell>
        </row>
        <row r="4819">
          <cell r="B4819">
            <v>4988</v>
          </cell>
          <cell r="C4819"/>
          <cell r="D4819" t="str">
            <v>B</v>
          </cell>
          <cell r="E4819" t="str">
            <v>LIQUIDADO</v>
          </cell>
          <cell r="F4819"/>
          <cell r="G4819" t="str">
            <v>PERSONAL</v>
          </cell>
          <cell r="H4819" t="str">
            <v>Marcela Lopez Munoz</v>
          </cell>
          <cell r="I4819"/>
          <cell r="J4819" t="str">
            <v>SUSANA</v>
          </cell>
          <cell r="K4819" t="str">
            <v>SANTIAGO</v>
          </cell>
          <cell r="L4819" t="str">
            <v>SANCHEZ</v>
          </cell>
          <cell r="M4819">
            <v>7000</v>
          </cell>
          <cell r="N4819">
            <v>113.8</v>
          </cell>
          <cell r="O4819" t="str">
            <v>SEMANAL</v>
          </cell>
          <cell r="P4819">
            <v>40805</v>
          </cell>
        </row>
        <row r="4820">
          <cell r="B4820">
            <v>4989</v>
          </cell>
          <cell r="C4820"/>
          <cell r="D4820" t="str">
            <v>B</v>
          </cell>
          <cell r="E4820" t="str">
            <v>LIQUIDADO</v>
          </cell>
          <cell r="F4820"/>
          <cell r="G4820" t="str">
            <v>PERSONAL</v>
          </cell>
          <cell r="H4820" t="str">
            <v>Angelica Tabares Lopez</v>
          </cell>
          <cell r="I4820"/>
          <cell r="J4820" t="str">
            <v>MARIA DEL CARMEN</v>
          </cell>
          <cell r="K4820" t="str">
            <v>MURILLO</v>
          </cell>
          <cell r="L4820" t="str">
            <v>JARAMILLO</v>
          </cell>
          <cell r="M4820">
            <v>65000</v>
          </cell>
          <cell r="N4820">
            <v>85.8</v>
          </cell>
          <cell r="O4820" t="str">
            <v>SEMANAL</v>
          </cell>
          <cell r="P4820">
            <v>40805</v>
          </cell>
        </row>
        <row r="4821">
          <cell r="B4821">
            <v>4990</v>
          </cell>
          <cell r="C4821"/>
          <cell r="D4821" t="str">
            <v>B</v>
          </cell>
          <cell r="E4821" t="str">
            <v>LIQUIDADO</v>
          </cell>
          <cell r="F4821"/>
          <cell r="G4821" t="str">
            <v>PERSONAL</v>
          </cell>
          <cell r="H4821" t="str">
            <v>Angelica Tabares Lopez</v>
          </cell>
          <cell r="I4821"/>
          <cell r="J4821" t="str">
            <v>BEATRIZ</v>
          </cell>
          <cell r="K4821" t="str">
            <v>ACOSTA</v>
          </cell>
          <cell r="L4821" t="str">
            <v>GONZALEZ</v>
          </cell>
          <cell r="M4821">
            <v>8000</v>
          </cell>
          <cell r="N4821">
            <v>135.19999999999999</v>
          </cell>
          <cell r="O4821" t="str">
            <v>SEMANAL</v>
          </cell>
          <cell r="P4821">
            <v>40805</v>
          </cell>
        </row>
        <row r="4822">
          <cell r="B4822">
            <v>4991</v>
          </cell>
          <cell r="C4822"/>
          <cell r="D4822" t="str">
            <v>B</v>
          </cell>
          <cell r="E4822" t="str">
            <v>LIQUIDADO</v>
          </cell>
          <cell r="F4822"/>
          <cell r="G4822" t="str">
            <v>PERSONAL</v>
          </cell>
          <cell r="H4822" t="str">
            <v>Josefina Ochoa</v>
          </cell>
          <cell r="I4822"/>
          <cell r="J4822" t="str">
            <v>ISIDRA</v>
          </cell>
          <cell r="K4822" t="str">
            <v>GARCIA</v>
          </cell>
          <cell r="L4822" t="str">
            <v>CAMACHO</v>
          </cell>
          <cell r="M4822">
            <v>3000</v>
          </cell>
          <cell r="N4822">
            <v>143</v>
          </cell>
          <cell r="O4822" t="str">
            <v>SEMANAL</v>
          </cell>
          <cell r="P4822">
            <v>40805</v>
          </cell>
        </row>
        <row r="4823">
          <cell r="B4823">
            <v>4992</v>
          </cell>
          <cell r="C4823"/>
          <cell r="D4823" t="str">
            <v>A</v>
          </cell>
          <cell r="E4823" t="str">
            <v>LIQUIDADO</v>
          </cell>
          <cell r="F4823"/>
          <cell r="G4823" t="str">
            <v>PERSONAL</v>
          </cell>
          <cell r="H4823" t="str">
            <v>Josefina Ochoa</v>
          </cell>
          <cell r="I4823"/>
          <cell r="J4823" t="str">
            <v>PABLO</v>
          </cell>
          <cell r="K4823" t="str">
            <v>HERNANDEZ</v>
          </cell>
          <cell r="L4823" t="str">
            <v>CASTRO</v>
          </cell>
          <cell r="M4823">
            <v>35000</v>
          </cell>
          <cell r="N4823">
            <v>83.2</v>
          </cell>
          <cell r="O4823" t="str">
            <v>SEMANAL</v>
          </cell>
          <cell r="P4823">
            <v>40805</v>
          </cell>
        </row>
        <row r="4824">
          <cell r="B4824">
            <v>4993</v>
          </cell>
          <cell r="C4824"/>
          <cell r="D4824" t="str">
            <v>B</v>
          </cell>
          <cell r="E4824" t="str">
            <v>LIQUIDADO</v>
          </cell>
          <cell r="F4824"/>
          <cell r="G4824" t="str">
            <v>PERSONAL</v>
          </cell>
          <cell r="H4824" t="str">
            <v>Josefina Ochoa</v>
          </cell>
          <cell r="I4824"/>
          <cell r="J4824" t="str">
            <v>MARCELA</v>
          </cell>
          <cell r="K4824" t="str">
            <v>GAMBA</v>
          </cell>
          <cell r="L4824" t="str">
            <v>MONDRAGON</v>
          </cell>
          <cell r="M4824">
            <v>3000</v>
          </cell>
          <cell r="N4824">
            <v>143</v>
          </cell>
          <cell r="O4824" t="str">
            <v>SEMANAL</v>
          </cell>
          <cell r="P4824">
            <v>40800</v>
          </cell>
        </row>
        <row r="4825">
          <cell r="B4825">
            <v>4994</v>
          </cell>
          <cell r="C4825"/>
          <cell r="D4825" t="str">
            <v>A</v>
          </cell>
          <cell r="E4825" t="str">
            <v>LIQUIDADO</v>
          </cell>
          <cell r="F4825"/>
          <cell r="G4825" t="str">
            <v>PERSONAL</v>
          </cell>
          <cell r="H4825" t="str">
            <v>Josefina Ochoa</v>
          </cell>
          <cell r="I4825"/>
          <cell r="J4825" t="str">
            <v>MARIA INOCENCIA</v>
          </cell>
          <cell r="K4825" t="str">
            <v>HERNANDEZ</v>
          </cell>
          <cell r="L4825" t="str">
            <v>SANTANA</v>
          </cell>
          <cell r="M4825">
            <v>3000</v>
          </cell>
          <cell r="N4825">
            <v>141.4</v>
          </cell>
          <cell r="O4825" t="str">
            <v>SEMANAL</v>
          </cell>
          <cell r="P4825">
            <v>40800</v>
          </cell>
        </row>
        <row r="4826">
          <cell r="B4826">
            <v>4995</v>
          </cell>
          <cell r="C4826"/>
          <cell r="D4826" t="str">
            <v>A</v>
          </cell>
          <cell r="E4826" t="str">
            <v>LIQUIDADO</v>
          </cell>
          <cell r="F4826"/>
          <cell r="G4826" t="str">
            <v>PERSONAL</v>
          </cell>
          <cell r="H4826" t="str">
            <v>Josefina Ochoa</v>
          </cell>
          <cell r="I4826"/>
          <cell r="J4826" t="str">
            <v>DOMITILA</v>
          </cell>
          <cell r="K4826" t="str">
            <v>LOPEZ</v>
          </cell>
          <cell r="L4826" t="str">
            <v>MARTINEZ</v>
          </cell>
          <cell r="M4826">
            <v>5000</v>
          </cell>
          <cell r="N4826">
            <v>111.2</v>
          </cell>
          <cell r="O4826" t="str">
            <v>SEMANAL</v>
          </cell>
          <cell r="P4826">
            <v>40805</v>
          </cell>
        </row>
        <row r="4827">
          <cell r="B4827">
            <v>4996</v>
          </cell>
          <cell r="C4827"/>
          <cell r="D4827" t="str">
            <v>D</v>
          </cell>
          <cell r="E4827" t="str">
            <v>LIQUIDADO</v>
          </cell>
          <cell r="F4827"/>
          <cell r="G4827" t="str">
            <v>PERSONAL</v>
          </cell>
          <cell r="H4827" t="str">
            <v>Angelica Tabares Lopez</v>
          </cell>
          <cell r="I4827"/>
          <cell r="J4827" t="str">
            <v>MIRIAM</v>
          </cell>
          <cell r="K4827" t="str">
            <v>CAMILO</v>
          </cell>
          <cell r="L4827" t="str">
            <v>LOMAS</v>
          </cell>
          <cell r="M4827">
            <v>8000</v>
          </cell>
          <cell r="N4827">
            <v>129.4</v>
          </cell>
          <cell r="O4827" t="str">
            <v>SEMANAL</v>
          </cell>
          <cell r="P4827">
            <v>40805</v>
          </cell>
        </row>
        <row r="4828">
          <cell r="B4828">
            <v>4997</v>
          </cell>
          <cell r="C4828"/>
          <cell r="D4828" t="str">
            <v>D</v>
          </cell>
          <cell r="E4828" t="str">
            <v>LIQUIDADO</v>
          </cell>
          <cell r="F4828"/>
          <cell r="G4828" t="str">
            <v>PERSONAL</v>
          </cell>
          <cell r="H4828" t="str">
            <v>Josefina Ochoa</v>
          </cell>
          <cell r="I4828"/>
          <cell r="J4828" t="str">
            <v>TERESA</v>
          </cell>
          <cell r="K4828" t="str">
            <v>BENITEZ</v>
          </cell>
          <cell r="L4828" t="str">
            <v>RAYON</v>
          </cell>
          <cell r="M4828">
            <v>5000</v>
          </cell>
          <cell r="N4828">
            <v>122.4</v>
          </cell>
          <cell r="O4828" t="str">
            <v>SEMANAL</v>
          </cell>
          <cell r="P4828">
            <v>40805</v>
          </cell>
        </row>
        <row r="4829">
          <cell r="B4829">
            <v>4998</v>
          </cell>
          <cell r="C4829"/>
          <cell r="D4829" t="str">
            <v>A</v>
          </cell>
          <cell r="E4829" t="str">
            <v>LIQUIDADO</v>
          </cell>
          <cell r="F4829"/>
          <cell r="G4829" t="str">
            <v>SOLIDARIO</v>
          </cell>
          <cell r="H4829" t="str">
            <v>Josefina Ochoa</v>
          </cell>
          <cell r="I4829"/>
          <cell r="J4829" t="str">
            <v>AMARILIS I</v>
          </cell>
          <cell r="K4829"/>
          <cell r="L4829"/>
          <cell r="M4829">
            <v>7500</v>
          </cell>
          <cell r="N4829">
            <v>156</v>
          </cell>
          <cell r="O4829" t="str">
            <v>SEMANAL</v>
          </cell>
          <cell r="P4829">
            <v>40805</v>
          </cell>
        </row>
        <row r="4830">
          <cell r="B4830">
            <v>4999</v>
          </cell>
          <cell r="C4830"/>
          <cell r="D4830" t="str">
            <v>D</v>
          </cell>
          <cell r="E4830" t="str">
            <v>COBRANZA EXTERNA</v>
          </cell>
          <cell r="F4830"/>
          <cell r="G4830" t="str">
            <v>SOLIDARIO</v>
          </cell>
          <cell r="H4830" t="str">
            <v>Josefina Ochoa</v>
          </cell>
          <cell r="I4830"/>
          <cell r="J4830" t="str">
            <v>CHICAS DE LA LAGUNA</v>
          </cell>
          <cell r="K4830"/>
          <cell r="L4830"/>
          <cell r="M4830">
            <v>8000</v>
          </cell>
          <cell r="N4830">
            <v>145</v>
          </cell>
          <cell r="O4830" t="str">
            <v>CATORCENAL</v>
          </cell>
          <cell r="P4830">
            <v>40805</v>
          </cell>
        </row>
        <row r="4831">
          <cell r="B4831">
            <v>5000</v>
          </cell>
          <cell r="C4831"/>
          <cell r="D4831" t="str">
            <v>B</v>
          </cell>
          <cell r="E4831" t="str">
            <v>LIQUIDADO</v>
          </cell>
          <cell r="F4831"/>
          <cell r="G4831" t="str">
            <v>PERSONAL</v>
          </cell>
          <cell r="H4831" t="str">
            <v>Marcela Lopez Munoz</v>
          </cell>
          <cell r="I4831"/>
          <cell r="J4831" t="str">
            <v>ANTONIO</v>
          </cell>
          <cell r="K4831" t="str">
            <v>HERNANDEZ</v>
          </cell>
          <cell r="L4831" t="str">
            <v>VAZQUEZ</v>
          </cell>
          <cell r="M4831">
            <v>10000</v>
          </cell>
          <cell r="N4831">
            <v>122.2</v>
          </cell>
          <cell r="O4831" t="str">
            <v>SEMANAL</v>
          </cell>
          <cell r="P4831">
            <v>40805</v>
          </cell>
        </row>
        <row r="4832">
          <cell r="B4832">
            <v>5001</v>
          </cell>
          <cell r="C4832"/>
          <cell r="D4832" t="str">
            <v>D</v>
          </cell>
          <cell r="E4832" t="str">
            <v>LIQUIDADO</v>
          </cell>
          <cell r="F4832"/>
          <cell r="G4832" t="str">
            <v>PERSONAL</v>
          </cell>
          <cell r="H4832" t="str">
            <v>Victoria Garcia Mejia</v>
          </cell>
          <cell r="I4832"/>
          <cell r="J4832" t="str">
            <v>CLAUDIA SUSANA</v>
          </cell>
          <cell r="K4832" t="str">
            <v>REYES</v>
          </cell>
          <cell r="L4832" t="str">
            <v>PULIDO</v>
          </cell>
          <cell r="M4832">
            <v>9000</v>
          </cell>
          <cell r="N4832">
            <v>126.3</v>
          </cell>
          <cell r="O4832" t="str">
            <v>SEMANAL</v>
          </cell>
          <cell r="P4832">
            <v>40812</v>
          </cell>
        </row>
        <row r="4833">
          <cell r="B4833">
            <v>5002</v>
          </cell>
          <cell r="C4833"/>
          <cell r="D4833" t="str">
            <v>A</v>
          </cell>
          <cell r="E4833" t="str">
            <v>LIQUIDADO</v>
          </cell>
          <cell r="F4833"/>
          <cell r="G4833" t="str">
            <v>PERSONAL</v>
          </cell>
          <cell r="H4833" t="str">
            <v>Josefina Ochoa</v>
          </cell>
          <cell r="I4833"/>
          <cell r="J4833" t="str">
            <v>IVAN</v>
          </cell>
          <cell r="K4833" t="str">
            <v>DUANA</v>
          </cell>
          <cell r="L4833" t="str">
            <v>FLORES</v>
          </cell>
          <cell r="M4833">
            <v>8000</v>
          </cell>
          <cell r="N4833">
            <v>121.1</v>
          </cell>
          <cell r="O4833" t="str">
            <v>SEMANAL</v>
          </cell>
          <cell r="P4833">
            <v>40805</v>
          </cell>
        </row>
        <row r="4834">
          <cell r="B4834">
            <v>5004</v>
          </cell>
          <cell r="C4834"/>
          <cell r="D4834" t="str">
            <v>C</v>
          </cell>
          <cell r="E4834" t="str">
            <v>LIQUIDADO</v>
          </cell>
          <cell r="F4834"/>
          <cell r="G4834" t="str">
            <v>PERSONAL</v>
          </cell>
          <cell r="H4834" t="str">
            <v>Marcela Lopez Munoz</v>
          </cell>
          <cell r="I4834"/>
          <cell r="J4834" t="str">
            <v>ROSA MARIA</v>
          </cell>
          <cell r="K4834" t="str">
            <v>PEREZ</v>
          </cell>
          <cell r="L4834" t="str">
            <v>MARTINEZ</v>
          </cell>
          <cell r="M4834">
            <v>6000</v>
          </cell>
          <cell r="N4834">
            <v>114.9</v>
          </cell>
          <cell r="O4834" t="str">
            <v>SEMANAL</v>
          </cell>
          <cell r="P4834">
            <v>40805</v>
          </cell>
        </row>
        <row r="4835">
          <cell r="B4835">
            <v>5005</v>
          </cell>
          <cell r="C4835"/>
          <cell r="D4835" t="str">
            <v>D</v>
          </cell>
          <cell r="E4835" t="str">
            <v>LIQUIDADO</v>
          </cell>
          <cell r="F4835"/>
          <cell r="G4835" t="str">
            <v>PERSONAL</v>
          </cell>
          <cell r="H4835" t="str">
            <v>Josefina Ochoa</v>
          </cell>
          <cell r="I4835"/>
          <cell r="J4835" t="str">
            <v>EDZNA AVELINA</v>
          </cell>
          <cell r="K4835" t="str">
            <v>LASTIRI</v>
          </cell>
          <cell r="L4835" t="str">
            <v>HERAS</v>
          </cell>
          <cell r="M4835">
            <v>6000</v>
          </cell>
          <cell r="N4835">
            <v>128.4</v>
          </cell>
          <cell r="O4835" t="str">
            <v>SEMANAL</v>
          </cell>
          <cell r="P4835">
            <v>40805</v>
          </cell>
        </row>
        <row r="4836">
          <cell r="B4836">
            <v>5007</v>
          </cell>
          <cell r="C4836"/>
          <cell r="D4836" t="str">
            <v>D</v>
          </cell>
          <cell r="E4836" t="str">
            <v>LIQUIDADO</v>
          </cell>
          <cell r="F4836"/>
          <cell r="G4836" t="str">
            <v>PERSONAL</v>
          </cell>
          <cell r="H4836" t="str">
            <v>Marcela Lopez Munoz</v>
          </cell>
          <cell r="I4836"/>
          <cell r="J4836" t="str">
            <v>MICHEL GEOVANNI</v>
          </cell>
          <cell r="K4836" t="str">
            <v>MARTINEZ</v>
          </cell>
          <cell r="L4836" t="str">
            <v>ORDORICA</v>
          </cell>
          <cell r="M4836">
            <v>10000</v>
          </cell>
          <cell r="N4836">
            <v>121.1</v>
          </cell>
          <cell r="O4836" t="str">
            <v>CATORCENAL</v>
          </cell>
          <cell r="P4836">
            <v>40805</v>
          </cell>
        </row>
        <row r="4837">
          <cell r="B4837">
            <v>5008</v>
          </cell>
          <cell r="C4837"/>
          <cell r="D4837" t="str">
            <v>C</v>
          </cell>
          <cell r="E4837" t="str">
            <v>LIQUIDADO</v>
          </cell>
          <cell r="F4837"/>
          <cell r="G4837" t="str">
            <v>PERSONAL</v>
          </cell>
          <cell r="H4837" t="str">
            <v>Marcela Lopez Munoz</v>
          </cell>
          <cell r="I4837"/>
          <cell r="J4837" t="str">
            <v>ARACELI</v>
          </cell>
          <cell r="K4837" t="str">
            <v>QUIROZ</v>
          </cell>
          <cell r="L4837" t="str">
            <v>RUIZ</v>
          </cell>
          <cell r="M4837">
            <v>8000</v>
          </cell>
          <cell r="N4837">
            <v>125.3</v>
          </cell>
          <cell r="O4837" t="str">
            <v>SEMANAL</v>
          </cell>
          <cell r="P4837">
            <v>40805</v>
          </cell>
        </row>
        <row r="4838">
          <cell r="B4838">
            <v>5009</v>
          </cell>
          <cell r="C4838"/>
          <cell r="D4838" t="str">
            <v>B</v>
          </cell>
          <cell r="E4838" t="str">
            <v>LIQUIDADO</v>
          </cell>
          <cell r="F4838"/>
          <cell r="G4838" t="str">
            <v>PERSONAL</v>
          </cell>
          <cell r="H4838" t="str">
            <v>Marcela Lopez Munoz</v>
          </cell>
          <cell r="I4838"/>
          <cell r="J4838" t="str">
            <v>LEONARDO</v>
          </cell>
          <cell r="K4838" t="str">
            <v>ADAME</v>
          </cell>
          <cell r="L4838" t="str">
            <v>ALVIZO</v>
          </cell>
          <cell r="M4838">
            <v>6000</v>
          </cell>
          <cell r="N4838">
            <v>132.6</v>
          </cell>
          <cell r="O4838" t="str">
            <v>SEMANAL</v>
          </cell>
          <cell r="P4838">
            <v>40805</v>
          </cell>
        </row>
        <row r="4839">
          <cell r="B4839">
            <v>5010</v>
          </cell>
          <cell r="C4839"/>
          <cell r="D4839" t="str">
            <v>D</v>
          </cell>
          <cell r="E4839" t="str">
            <v>ACTIVO</v>
          </cell>
          <cell r="F4839"/>
          <cell r="G4839" t="str">
            <v>SOLIDARIO</v>
          </cell>
          <cell r="H4839" t="str">
            <v>Monica Flores Mendoza (colima)</v>
          </cell>
          <cell r="I4839"/>
          <cell r="J4839" t="str">
            <v>SOLIDARIO</v>
          </cell>
          <cell r="K4839"/>
          <cell r="L4839"/>
          <cell r="M4839">
            <v>13000</v>
          </cell>
          <cell r="N4839">
            <v>120</v>
          </cell>
          <cell r="O4839" t="str">
            <v>CATORCENAL</v>
          </cell>
          <cell r="P4839">
            <v>40805</v>
          </cell>
        </row>
        <row r="4840">
          <cell r="B4840">
            <v>5011</v>
          </cell>
          <cell r="C4840"/>
          <cell r="D4840" t="str">
            <v>D</v>
          </cell>
          <cell r="E4840" t="str">
            <v>LIQUIDADO</v>
          </cell>
          <cell r="F4840"/>
          <cell r="G4840" t="str">
            <v>PERSONAL</v>
          </cell>
          <cell r="H4840" t="str">
            <v>Marcela Lopez Munoz</v>
          </cell>
          <cell r="I4840"/>
          <cell r="J4840" t="str">
            <v>GRACIELA</v>
          </cell>
          <cell r="K4840" t="str">
            <v>RAMIREZ</v>
          </cell>
          <cell r="L4840" t="str">
            <v>IBARRA</v>
          </cell>
          <cell r="M4840">
            <v>4000</v>
          </cell>
          <cell r="N4840">
            <v>135.69999999999999</v>
          </cell>
          <cell r="O4840" t="str">
            <v>SEMANAL</v>
          </cell>
          <cell r="P4840">
            <v>40806</v>
          </cell>
        </row>
        <row r="4841">
          <cell r="B4841">
            <v>5012</v>
          </cell>
          <cell r="C4841"/>
          <cell r="D4841" t="str">
            <v>A</v>
          </cell>
          <cell r="E4841" t="str">
            <v>LIQUIDADO</v>
          </cell>
          <cell r="F4841"/>
          <cell r="G4841" t="str">
            <v>PERSONAL</v>
          </cell>
          <cell r="H4841" t="str">
            <v>Marcela Lopez Munoz</v>
          </cell>
          <cell r="I4841"/>
          <cell r="J4841" t="str">
            <v>DULCE KARINA</v>
          </cell>
          <cell r="K4841" t="str">
            <v>DOMINGUEZ</v>
          </cell>
          <cell r="L4841" t="str">
            <v>AYALA</v>
          </cell>
          <cell r="M4841">
            <v>5000</v>
          </cell>
          <cell r="N4841">
            <v>131.4</v>
          </cell>
          <cell r="O4841" t="str">
            <v>CATORCENAL</v>
          </cell>
          <cell r="P4841">
            <v>40806</v>
          </cell>
        </row>
        <row r="4842">
          <cell r="B4842">
            <v>5013</v>
          </cell>
          <cell r="C4842"/>
          <cell r="D4842" t="str">
            <v>D</v>
          </cell>
          <cell r="E4842" t="str">
            <v>INCOBRABLE</v>
          </cell>
          <cell r="F4842"/>
          <cell r="G4842" t="str">
            <v>PERSONAL</v>
          </cell>
          <cell r="H4842" t="str">
            <v>Josefina Ochoa</v>
          </cell>
          <cell r="I4842"/>
          <cell r="J4842" t="str">
            <v>JUANA</v>
          </cell>
          <cell r="K4842" t="str">
            <v>MAGDALENO</v>
          </cell>
          <cell r="L4842" t="str">
            <v>CANDELARIO</v>
          </cell>
          <cell r="M4842">
            <v>4000</v>
          </cell>
          <cell r="N4842">
            <v>123.2</v>
          </cell>
          <cell r="O4842" t="str">
            <v>CATORCENAL</v>
          </cell>
          <cell r="P4842">
            <v>40806</v>
          </cell>
        </row>
        <row r="4843">
          <cell r="B4843">
            <v>5014</v>
          </cell>
          <cell r="C4843"/>
          <cell r="D4843" t="str">
            <v>B</v>
          </cell>
          <cell r="E4843" t="str">
            <v>LIQUIDADO</v>
          </cell>
          <cell r="F4843"/>
          <cell r="G4843" t="str">
            <v>PERSONAL</v>
          </cell>
          <cell r="H4843" t="str">
            <v>Josefina Ochoa</v>
          </cell>
          <cell r="I4843"/>
          <cell r="J4843" t="str">
            <v>MONICA ESTHER</v>
          </cell>
          <cell r="K4843" t="str">
            <v>CERVANTES</v>
          </cell>
          <cell r="L4843" t="str">
            <v>RAMIREZ</v>
          </cell>
          <cell r="M4843">
            <v>9000</v>
          </cell>
          <cell r="N4843">
            <v>122.2</v>
          </cell>
          <cell r="O4843" t="str">
            <v>SEMANAL</v>
          </cell>
          <cell r="P4843">
            <v>40806</v>
          </cell>
        </row>
        <row r="4844">
          <cell r="B4844">
            <v>5015</v>
          </cell>
          <cell r="C4844"/>
          <cell r="D4844" t="str">
            <v>D</v>
          </cell>
          <cell r="E4844" t="str">
            <v>COBRANZA EXTERNA</v>
          </cell>
          <cell r="F4844"/>
          <cell r="G4844" t="str">
            <v>SOLIDARIO</v>
          </cell>
          <cell r="H4844" t="str">
            <v>Angelica Tabares Lopez</v>
          </cell>
          <cell r="I4844"/>
          <cell r="J4844" t="str">
            <v>ESTRELLAS</v>
          </cell>
          <cell r="K4844"/>
          <cell r="L4844"/>
          <cell r="M4844">
            <v>10000</v>
          </cell>
          <cell r="N4844">
            <v>128</v>
          </cell>
          <cell r="O4844" t="str">
            <v>CATORCENAL</v>
          </cell>
          <cell r="P4844">
            <v>40806</v>
          </cell>
        </row>
        <row r="4845">
          <cell r="B4845">
            <v>5016</v>
          </cell>
          <cell r="C4845"/>
          <cell r="D4845" t="str">
            <v>D</v>
          </cell>
          <cell r="E4845" t="str">
            <v>LIQUIDADO</v>
          </cell>
          <cell r="F4845"/>
          <cell r="G4845" t="str">
            <v>PERSONAL</v>
          </cell>
          <cell r="H4845" t="str">
            <v>Josefina Ochoa</v>
          </cell>
          <cell r="I4845"/>
          <cell r="J4845" t="str">
            <v>JOSE ANGEL</v>
          </cell>
          <cell r="K4845" t="str">
            <v>GONZALEZ</v>
          </cell>
          <cell r="L4845" t="str">
            <v>VELAZCO</v>
          </cell>
          <cell r="M4845">
            <v>7000</v>
          </cell>
          <cell r="N4845">
            <v>126.8</v>
          </cell>
          <cell r="O4845" t="str">
            <v>SEMANAL</v>
          </cell>
          <cell r="P4845">
            <v>40806</v>
          </cell>
        </row>
        <row r="4846">
          <cell r="B4846">
            <v>5017</v>
          </cell>
          <cell r="C4846"/>
          <cell r="D4846" t="str">
            <v>C</v>
          </cell>
          <cell r="E4846" t="str">
            <v>LIQUIDADO</v>
          </cell>
          <cell r="F4846"/>
          <cell r="G4846" t="str">
            <v>PERSONAL</v>
          </cell>
          <cell r="H4846" t="str">
            <v>Marcela Lopez Munoz</v>
          </cell>
          <cell r="I4846"/>
          <cell r="J4846" t="str">
            <v>MARIA DEL SOCORRO</v>
          </cell>
          <cell r="K4846" t="str">
            <v>PADILLA</v>
          </cell>
          <cell r="L4846" t="str">
            <v>GARCIA</v>
          </cell>
          <cell r="M4846">
            <v>30000</v>
          </cell>
          <cell r="N4846">
            <v>106</v>
          </cell>
          <cell r="O4846" t="str">
            <v>SEMANAL</v>
          </cell>
          <cell r="P4846">
            <v>40806</v>
          </cell>
        </row>
        <row r="4847">
          <cell r="B4847">
            <v>5018</v>
          </cell>
          <cell r="C4847"/>
          <cell r="D4847" t="str">
            <v>D</v>
          </cell>
          <cell r="E4847" t="str">
            <v>COBRANZA EXTERNA</v>
          </cell>
          <cell r="F4847"/>
          <cell r="G4847" t="str">
            <v>PERSONAL</v>
          </cell>
          <cell r="H4847" t="str">
            <v>Angelica Tabares Lopez</v>
          </cell>
          <cell r="I4847"/>
          <cell r="J4847" t="str">
            <v>JOSHUA DAMARIS</v>
          </cell>
          <cell r="K4847" t="str">
            <v>MORALES</v>
          </cell>
          <cell r="L4847" t="str">
            <v>CORDOVA</v>
          </cell>
          <cell r="M4847">
            <v>5000</v>
          </cell>
          <cell r="N4847">
            <v>129.4</v>
          </cell>
          <cell r="O4847" t="str">
            <v>SEMANAL</v>
          </cell>
          <cell r="P4847">
            <v>40806</v>
          </cell>
        </row>
        <row r="4848">
          <cell r="B4848">
            <v>5020</v>
          </cell>
          <cell r="C4848"/>
          <cell r="D4848" t="str">
            <v>D</v>
          </cell>
          <cell r="E4848" t="str">
            <v>LIQUIDADO</v>
          </cell>
          <cell r="F4848"/>
          <cell r="G4848" t="str">
            <v>PERSONAL</v>
          </cell>
          <cell r="H4848" t="str">
            <v>Marcela Lopez Munoz</v>
          </cell>
          <cell r="I4848"/>
          <cell r="J4848" t="str">
            <v>RICARDO</v>
          </cell>
          <cell r="K4848" t="str">
            <v>FLORES</v>
          </cell>
          <cell r="L4848" t="str">
            <v>SANCHEZ</v>
          </cell>
          <cell r="M4848">
            <v>5000</v>
          </cell>
          <cell r="N4848">
            <v>128.9</v>
          </cell>
          <cell r="O4848" t="str">
            <v>SEMANAL</v>
          </cell>
          <cell r="P4848">
            <v>40806</v>
          </cell>
        </row>
        <row r="4849">
          <cell r="B4849">
            <v>5021</v>
          </cell>
          <cell r="C4849"/>
          <cell r="D4849" t="str">
            <v>C</v>
          </cell>
          <cell r="E4849" t="str">
            <v>LIQUIDADO</v>
          </cell>
          <cell r="F4849"/>
          <cell r="G4849" t="str">
            <v>PERSONAL</v>
          </cell>
          <cell r="H4849" t="str">
            <v>Marcela Lopez Munoz</v>
          </cell>
          <cell r="I4849"/>
          <cell r="J4849" t="str">
            <v>MARIA LUCINA</v>
          </cell>
          <cell r="K4849" t="str">
            <v>SANTOS</v>
          </cell>
          <cell r="L4849" t="str">
            <v>HERNANDEZ</v>
          </cell>
          <cell r="M4849">
            <v>5000</v>
          </cell>
          <cell r="N4849">
            <v>128.9</v>
          </cell>
          <cell r="O4849" t="str">
            <v>SEMANAL</v>
          </cell>
          <cell r="P4849">
            <v>40806</v>
          </cell>
        </row>
        <row r="4850">
          <cell r="B4850">
            <v>5022</v>
          </cell>
          <cell r="C4850"/>
          <cell r="D4850" t="str">
            <v>C</v>
          </cell>
          <cell r="E4850" t="str">
            <v>LIQUIDADO</v>
          </cell>
          <cell r="F4850"/>
          <cell r="G4850" t="str">
            <v>PERSONAL</v>
          </cell>
          <cell r="H4850" t="str">
            <v>Marcela Lopez Munoz</v>
          </cell>
          <cell r="I4850"/>
          <cell r="J4850" t="str">
            <v>ENRIQUE</v>
          </cell>
          <cell r="K4850" t="str">
            <v>RODRIGUEZ</v>
          </cell>
          <cell r="L4850" t="str">
            <v>CONTRERAS</v>
          </cell>
          <cell r="M4850">
            <v>4000</v>
          </cell>
          <cell r="N4850">
            <v>135.69999999999999</v>
          </cell>
          <cell r="O4850" t="str">
            <v>SEMANAL</v>
          </cell>
          <cell r="P4850">
            <v>40807</v>
          </cell>
        </row>
        <row r="4851">
          <cell r="B4851">
            <v>5023</v>
          </cell>
          <cell r="C4851"/>
          <cell r="D4851" t="str">
            <v>B</v>
          </cell>
          <cell r="E4851" t="str">
            <v>LIQUIDADO</v>
          </cell>
          <cell r="F4851"/>
          <cell r="G4851" t="str">
            <v>PERSONAL</v>
          </cell>
          <cell r="H4851" t="str">
            <v>Marcela Lopez Munoz</v>
          </cell>
          <cell r="I4851"/>
          <cell r="J4851" t="str">
            <v>CARLOS DANIEL</v>
          </cell>
          <cell r="K4851" t="str">
            <v>GALAVIZ</v>
          </cell>
          <cell r="L4851" t="str">
            <v>LARA</v>
          </cell>
          <cell r="M4851">
            <v>10000</v>
          </cell>
          <cell r="N4851">
            <v>130</v>
          </cell>
          <cell r="O4851" t="str">
            <v>SEMANAL</v>
          </cell>
          <cell r="P4851">
            <v>40807</v>
          </cell>
        </row>
        <row r="4852">
          <cell r="B4852">
            <v>5024</v>
          </cell>
          <cell r="C4852"/>
          <cell r="D4852" t="str">
            <v>C</v>
          </cell>
          <cell r="E4852" t="str">
            <v>LIQUIDADO</v>
          </cell>
          <cell r="F4852"/>
          <cell r="G4852" t="str">
            <v>PERSONAL</v>
          </cell>
          <cell r="H4852" t="str">
            <v>Marcela Lopez Munoz</v>
          </cell>
          <cell r="I4852"/>
          <cell r="J4852" t="str">
            <v>ELIZABED</v>
          </cell>
          <cell r="K4852" t="str">
            <v>BENITEZ</v>
          </cell>
          <cell r="L4852" t="str">
            <v>ZARATE</v>
          </cell>
          <cell r="M4852">
            <v>8000</v>
          </cell>
          <cell r="N4852">
            <v>123.7</v>
          </cell>
          <cell r="O4852" t="str">
            <v>SEMANAL</v>
          </cell>
          <cell r="P4852">
            <v>40807</v>
          </cell>
        </row>
        <row r="4853">
          <cell r="B4853">
            <v>5025</v>
          </cell>
          <cell r="C4853"/>
          <cell r="D4853" t="str">
            <v>C</v>
          </cell>
          <cell r="E4853" t="str">
            <v>LIQUIDADO</v>
          </cell>
          <cell r="F4853"/>
          <cell r="G4853" t="str">
            <v>PERSONAL</v>
          </cell>
          <cell r="H4853" t="str">
            <v>Marcela Lopez Munoz</v>
          </cell>
          <cell r="I4853"/>
          <cell r="J4853" t="str">
            <v>PERLA</v>
          </cell>
          <cell r="K4853" t="str">
            <v>GUTIERREZ</v>
          </cell>
          <cell r="L4853" t="str">
            <v>SOSA</v>
          </cell>
          <cell r="M4853">
            <v>12000</v>
          </cell>
          <cell r="N4853">
            <v>93.6</v>
          </cell>
          <cell r="O4853" t="str">
            <v>SEMANAL</v>
          </cell>
          <cell r="P4853">
            <v>40807</v>
          </cell>
        </row>
        <row r="4854">
          <cell r="B4854">
            <v>5026</v>
          </cell>
          <cell r="C4854"/>
          <cell r="D4854" t="str">
            <v>D</v>
          </cell>
          <cell r="E4854" t="str">
            <v>LIQUIDADO</v>
          </cell>
          <cell r="F4854"/>
          <cell r="G4854" t="str">
            <v>PERSONAL</v>
          </cell>
          <cell r="H4854" t="str">
            <v>Angelica Tabares Lopez</v>
          </cell>
          <cell r="I4854"/>
          <cell r="J4854" t="str">
            <v>MIRIAN</v>
          </cell>
          <cell r="K4854" t="str">
            <v>REZA</v>
          </cell>
          <cell r="L4854" t="str">
            <v>GARCIA</v>
          </cell>
          <cell r="M4854">
            <v>9000</v>
          </cell>
          <cell r="N4854">
            <v>130</v>
          </cell>
          <cell r="O4854" t="str">
            <v>SEMANAL</v>
          </cell>
          <cell r="P4854">
            <v>40807</v>
          </cell>
        </row>
        <row r="4855">
          <cell r="B4855">
            <v>5027</v>
          </cell>
          <cell r="C4855"/>
          <cell r="D4855" t="str">
            <v>D</v>
          </cell>
          <cell r="E4855" t="str">
            <v>LIQUIDADO</v>
          </cell>
          <cell r="F4855"/>
          <cell r="G4855" t="str">
            <v>PERSONAL</v>
          </cell>
          <cell r="H4855" t="str">
            <v>Angelica Tabares Lopez</v>
          </cell>
          <cell r="I4855"/>
          <cell r="J4855" t="str">
            <v>CIRIA</v>
          </cell>
          <cell r="K4855" t="str">
            <v>PAULINO</v>
          </cell>
          <cell r="L4855" t="str">
            <v>FRANCISCO</v>
          </cell>
          <cell r="M4855">
            <v>6000</v>
          </cell>
          <cell r="N4855">
            <v>125.8</v>
          </cell>
          <cell r="O4855" t="str">
            <v>SEMANAL</v>
          </cell>
          <cell r="P4855">
            <v>40807</v>
          </cell>
        </row>
        <row r="4856">
          <cell r="B4856">
            <v>5028</v>
          </cell>
          <cell r="C4856"/>
          <cell r="D4856" t="str">
            <v>D</v>
          </cell>
          <cell r="E4856" t="str">
            <v>COBRANZA EXTERNA</v>
          </cell>
          <cell r="F4856"/>
          <cell r="G4856" t="str">
            <v>PERSONAL</v>
          </cell>
          <cell r="H4856" t="str">
            <v>Angelica Tabares Lopez</v>
          </cell>
          <cell r="I4856"/>
          <cell r="J4856" t="str">
            <v>MARIA ESTER</v>
          </cell>
          <cell r="K4856" t="str">
            <v>MONJARAS</v>
          </cell>
          <cell r="L4856" t="str">
            <v>PIMENTEL</v>
          </cell>
          <cell r="M4856">
            <v>10000</v>
          </cell>
          <cell r="N4856">
            <v>131</v>
          </cell>
          <cell r="O4856" t="str">
            <v>SEMANAL</v>
          </cell>
          <cell r="P4856">
            <v>40807</v>
          </cell>
        </row>
        <row r="4857">
          <cell r="B4857">
            <v>5029</v>
          </cell>
          <cell r="C4857"/>
          <cell r="D4857" t="str">
            <v>B</v>
          </cell>
          <cell r="E4857" t="str">
            <v>LIQUIDADO</v>
          </cell>
          <cell r="F4857"/>
          <cell r="G4857" t="str">
            <v>PERSONAL</v>
          </cell>
          <cell r="H4857" t="str">
            <v>Angelica Tabares Lopez</v>
          </cell>
          <cell r="I4857"/>
          <cell r="J4857" t="str">
            <v>OCTAVIO RUBEN</v>
          </cell>
          <cell r="K4857" t="str">
            <v>HERNANDEZ</v>
          </cell>
          <cell r="L4857" t="str">
            <v>LOPEZ</v>
          </cell>
          <cell r="M4857">
            <v>6000</v>
          </cell>
          <cell r="N4857">
            <v>140.4</v>
          </cell>
          <cell r="O4857" t="str">
            <v>SEMANAL</v>
          </cell>
          <cell r="P4857">
            <v>40807</v>
          </cell>
        </row>
        <row r="4858">
          <cell r="B4858">
            <v>5030</v>
          </cell>
          <cell r="C4858"/>
          <cell r="D4858" t="str">
            <v>C</v>
          </cell>
          <cell r="E4858" t="str">
            <v>LIQUIDADO</v>
          </cell>
          <cell r="F4858"/>
          <cell r="G4858" t="str">
            <v>PERSONAL</v>
          </cell>
          <cell r="H4858" t="str">
            <v>Marcela Lopez Munoz</v>
          </cell>
          <cell r="I4858"/>
          <cell r="J4858" t="str">
            <v>ADRIAN</v>
          </cell>
          <cell r="K4858" t="str">
            <v>NORIEGA</v>
          </cell>
          <cell r="L4858" t="str">
            <v>YEPEZ</v>
          </cell>
          <cell r="M4858">
            <v>7000</v>
          </cell>
          <cell r="N4858">
            <v>122.2</v>
          </cell>
          <cell r="O4858" t="str">
            <v>SEMANAL</v>
          </cell>
          <cell r="P4858">
            <v>40807</v>
          </cell>
        </row>
        <row r="4859">
          <cell r="B4859">
            <v>5031</v>
          </cell>
          <cell r="C4859"/>
          <cell r="D4859" t="str">
            <v>C</v>
          </cell>
          <cell r="E4859" t="str">
            <v>LIQUIDADO</v>
          </cell>
          <cell r="F4859"/>
          <cell r="G4859" t="str">
            <v>SOLIDARIO</v>
          </cell>
          <cell r="H4859" t="str">
            <v>Angelica Tabares Lopez</v>
          </cell>
          <cell r="I4859"/>
          <cell r="J4859" t="str">
            <v>ANDADOR</v>
          </cell>
          <cell r="K4859"/>
          <cell r="L4859"/>
          <cell r="M4859">
            <v>6500</v>
          </cell>
          <cell r="N4859">
            <v>131</v>
          </cell>
          <cell r="O4859" t="str">
            <v>CATORCENAL</v>
          </cell>
          <cell r="P4859">
            <v>40807</v>
          </cell>
        </row>
        <row r="4860">
          <cell r="B4860">
            <v>5032</v>
          </cell>
          <cell r="C4860"/>
          <cell r="D4860" t="str">
            <v>B</v>
          </cell>
          <cell r="E4860" t="str">
            <v>LIQUIDADO</v>
          </cell>
          <cell r="F4860"/>
          <cell r="G4860" t="str">
            <v>PERSONAL</v>
          </cell>
          <cell r="H4860" t="str">
            <v>Angelica Tabares Lopez</v>
          </cell>
          <cell r="I4860"/>
          <cell r="J4860" t="str">
            <v>BERNARDA</v>
          </cell>
          <cell r="K4860" t="str">
            <v>ALQUICIRA</v>
          </cell>
          <cell r="L4860" t="str">
            <v>OSNAYA</v>
          </cell>
          <cell r="M4860">
            <v>3000</v>
          </cell>
          <cell r="N4860">
            <v>140.4</v>
          </cell>
          <cell r="O4860" t="str">
            <v>SEMANAL</v>
          </cell>
          <cell r="P4860">
            <v>40807</v>
          </cell>
        </row>
        <row r="4861">
          <cell r="B4861">
            <v>5033</v>
          </cell>
          <cell r="C4861"/>
          <cell r="D4861" t="str">
            <v>D</v>
          </cell>
          <cell r="E4861" t="str">
            <v>COBRANZA EXTERNA</v>
          </cell>
          <cell r="F4861"/>
          <cell r="G4861" t="str">
            <v>SOLIDARIO</v>
          </cell>
          <cell r="H4861" t="str">
            <v>Monica Flores Mendoza (colima)</v>
          </cell>
          <cell r="I4861"/>
          <cell r="J4861" t="str">
            <v>AZUL</v>
          </cell>
          <cell r="K4861"/>
          <cell r="L4861"/>
          <cell r="M4861">
            <v>12500</v>
          </cell>
          <cell r="N4861">
            <v>128</v>
          </cell>
          <cell r="O4861" t="str">
            <v>CATORCENAL</v>
          </cell>
          <cell r="P4861">
            <v>40808</v>
          </cell>
        </row>
        <row r="4862">
          <cell r="B4862">
            <v>5034</v>
          </cell>
          <cell r="C4862"/>
          <cell r="D4862" t="str">
            <v>B</v>
          </cell>
          <cell r="E4862" t="str">
            <v>LIQUIDADO</v>
          </cell>
          <cell r="F4862"/>
          <cell r="G4862" t="str">
            <v>PERSONAL</v>
          </cell>
          <cell r="H4862" t="str">
            <v>Marcela Lopez Munoz</v>
          </cell>
          <cell r="I4862"/>
          <cell r="J4862" t="str">
            <v>JOSE DAVID</v>
          </cell>
          <cell r="K4862" t="str">
            <v>GAENZA</v>
          </cell>
          <cell r="L4862" t="str">
            <v>BONILLA</v>
          </cell>
          <cell r="M4862">
            <v>5000</v>
          </cell>
          <cell r="N4862">
            <v>98.28</v>
          </cell>
          <cell r="O4862" t="str">
            <v>SEMANAL</v>
          </cell>
          <cell r="P4862">
            <v>40808</v>
          </cell>
        </row>
        <row r="4863">
          <cell r="B4863">
            <v>5035</v>
          </cell>
          <cell r="C4863"/>
          <cell r="D4863" t="str">
            <v>D</v>
          </cell>
          <cell r="E4863" t="str">
            <v>LIQUIDADO</v>
          </cell>
          <cell r="F4863"/>
          <cell r="G4863" t="str">
            <v>PERSONAL</v>
          </cell>
          <cell r="H4863" t="str">
            <v>Marcela Lopez Munoz</v>
          </cell>
          <cell r="I4863"/>
          <cell r="J4863" t="str">
            <v>GEORGINA</v>
          </cell>
          <cell r="K4863" t="str">
            <v>BAUTISTA</v>
          </cell>
          <cell r="L4863" t="str">
            <v>CHAVEZ</v>
          </cell>
          <cell r="M4863">
            <v>3000</v>
          </cell>
          <cell r="N4863">
            <v>143</v>
          </cell>
          <cell r="O4863" t="str">
            <v>SEMANAL</v>
          </cell>
          <cell r="P4863">
            <v>40808</v>
          </cell>
        </row>
        <row r="4864">
          <cell r="B4864">
            <v>5036</v>
          </cell>
          <cell r="C4864"/>
          <cell r="D4864" t="str">
            <v>D</v>
          </cell>
          <cell r="E4864" t="str">
            <v>LIQUIDADO</v>
          </cell>
          <cell r="F4864"/>
          <cell r="G4864" t="str">
            <v>PERSONAL</v>
          </cell>
          <cell r="H4864" t="str">
            <v>Marcela Lopez Munoz</v>
          </cell>
          <cell r="I4864"/>
          <cell r="J4864" t="str">
            <v>ALEJANDRA</v>
          </cell>
          <cell r="K4864" t="str">
            <v>LICONA</v>
          </cell>
          <cell r="L4864" t="str">
            <v>LEON</v>
          </cell>
          <cell r="M4864">
            <v>5000</v>
          </cell>
          <cell r="N4864">
            <v>129.4</v>
          </cell>
          <cell r="O4864" t="str">
            <v>SEMANAL</v>
          </cell>
          <cell r="P4864">
            <v>40808</v>
          </cell>
        </row>
        <row r="4865">
          <cell r="B4865">
            <v>5037</v>
          </cell>
          <cell r="C4865"/>
          <cell r="D4865" t="str">
            <v>A</v>
          </cell>
          <cell r="E4865" t="str">
            <v>LIQUIDADO</v>
          </cell>
          <cell r="F4865"/>
          <cell r="G4865" t="str">
            <v>PERSONAL</v>
          </cell>
          <cell r="H4865" t="str">
            <v>Marcela Lopez Munoz</v>
          </cell>
          <cell r="I4865"/>
          <cell r="J4865" t="str">
            <v>MARIO</v>
          </cell>
          <cell r="K4865" t="str">
            <v>CALVARIO</v>
          </cell>
          <cell r="L4865" t="str">
            <v>SUAREZ</v>
          </cell>
          <cell r="M4865">
            <v>6000</v>
          </cell>
          <cell r="N4865">
            <v>128.4</v>
          </cell>
          <cell r="O4865" t="str">
            <v>SEMANAL</v>
          </cell>
          <cell r="P4865">
            <v>40808</v>
          </cell>
        </row>
        <row r="4866">
          <cell r="B4866">
            <v>5038</v>
          </cell>
          <cell r="C4866"/>
          <cell r="D4866" t="str">
            <v>C</v>
          </cell>
          <cell r="E4866" t="str">
            <v>LIQUIDADO</v>
          </cell>
          <cell r="F4866"/>
          <cell r="G4866" t="str">
            <v>PERSONAL</v>
          </cell>
          <cell r="H4866" t="str">
            <v>Josefina Ochoa</v>
          </cell>
          <cell r="I4866"/>
          <cell r="J4866" t="str">
            <v>MARIA DEL CARMEN</v>
          </cell>
          <cell r="K4866" t="str">
            <v>GONZALEZ</v>
          </cell>
          <cell r="L4866" t="str">
            <v>MARTINEZ</v>
          </cell>
          <cell r="M4866">
            <v>3000</v>
          </cell>
          <cell r="N4866">
            <v>140.4</v>
          </cell>
          <cell r="O4866" t="str">
            <v>SEMANAL</v>
          </cell>
          <cell r="P4866">
            <v>40808</v>
          </cell>
        </row>
        <row r="4867">
          <cell r="B4867">
            <v>5040</v>
          </cell>
          <cell r="C4867"/>
          <cell r="D4867" t="str">
            <v>B</v>
          </cell>
          <cell r="E4867" t="str">
            <v>LIQUIDADO</v>
          </cell>
          <cell r="F4867"/>
          <cell r="G4867" t="str">
            <v>PERSONAL</v>
          </cell>
          <cell r="H4867" t="str">
            <v>Josefina Ochoa</v>
          </cell>
          <cell r="I4867"/>
          <cell r="J4867" t="str">
            <v>JORGE ALBERTO</v>
          </cell>
          <cell r="K4867" t="str">
            <v>JUAREZ</v>
          </cell>
          <cell r="L4867" t="str">
            <v>MENDOZA</v>
          </cell>
          <cell r="M4867">
            <v>3000</v>
          </cell>
          <cell r="N4867">
            <v>143</v>
          </cell>
          <cell r="O4867" t="str">
            <v>SEMANAL</v>
          </cell>
          <cell r="P4867">
            <v>40808</v>
          </cell>
        </row>
        <row r="4868">
          <cell r="B4868">
            <v>5041</v>
          </cell>
          <cell r="C4868"/>
          <cell r="D4868" t="str">
            <v>D</v>
          </cell>
          <cell r="E4868" t="str">
            <v>LIQUIDADO</v>
          </cell>
          <cell r="F4868"/>
          <cell r="G4868" t="str">
            <v>PERSONAL</v>
          </cell>
          <cell r="H4868" t="str">
            <v>Angelica Tabares Lopez</v>
          </cell>
          <cell r="I4868"/>
          <cell r="J4868" t="str">
            <v>MARIA EMILIA</v>
          </cell>
          <cell r="K4868" t="str">
            <v>FLORES</v>
          </cell>
          <cell r="L4868" t="str">
            <v>ALVAREZ</v>
          </cell>
          <cell r="M4868">
            <v>5000</v>
          </cell>
          <cell r="N4868">
            <v>131</v>
          </cell>
          <cell r="O4868" t="str">
            <v>SEMANAL</v>
          </cell>
          <cell r="P4868">
            <v>40808</v>
          </cell>
        </row>
        <row r="4869">
          <cell r="B4869">
            <v>5042</v>
          </cell>
          <cell r="C4869"/>
          <cell r="D4869" t="str">
            <v>A</v>
          </cell>
          <cell r="E4869" t="str">
            <v>LIQUIDADO</v>
          </cell>
          <cell r="F4869"/>
          <cell r="G4869" t="str">
            <v>PERSONAL</v>
          </cell>
          <cell r="H4869" t="str">
            <v>Josefina Ochoa</v>
          </cell>
          <cell r="I4869"/>
          <cell r="J4869" t="str">
            <v>HUMBERTO</v>
          </cell>
          <cell r="K4869" t="str">
            <v>LUQUEÑO</v>
          </cell>
          <cell r="L4869" t="str">
            <v>LOPEZ</v>
          </cell>
          <cell r="M4869">
            <v>7000</v>
          </cell>
          <cell r="N4869">
            <v>125.8</v>
          </cell>
          <cell r="O4869" t="str">
            <v>SEMANAL</v>
          </cell>
          <cell r="P4869">
            <v>40809</v>
          </cell>
        </row>
        <row r="4870">
          <cell r="B4870">
            <v>5043</v>
          </cell>
          <cell r="C4870"/>
          <cell r="D4870" t="str">
            <v>A</v>
          </cell>
          <cell r="E4870" t="str">
            <v>LIQUIDADO</v>
          </cell>
          <cell r="F4870"/>
          <cell r="G4870" t="str">
            <v>PERSONAL</v>
          </cell>
          <cell r="H4870" t="str">
            <v>Josefina Ochoa</v>
          </cell>
          <cell r="I4870"/>
          <cell r="J4870" t="str">
            <v>GABRIELA</v>
          </cell>
          <cell r="K4870" t="str">
            <v>MUNOZ</v>
          </cell>
          <cell r="L4870" t="str">
            <v>PONCE</v>
          </cell>
          <cell r="M4870">
            <v>7000</v>
          </cell>
          <cell r="N4870">
            <v>125.8</v>
          </cell>
          <cell r="O4870" t="str">
            <v>QUINCENAL</v>
          </cell>
          <cell r="P4870">
            <v>40809</v>
          </cell>
        </row>
        <row r="4871">
          <cell r="B4871">
            <v>5044</v>
          </cell>
          <cell r="C4871"/>
          <cell r="D4871" t="str">
            <v>C</v>
          </cell>
          <cell r="E4871" t="str">
            <v>LIQUIDADO</v>
          </cell>
          <cell r="F4871"/>
          <cell r="G4871" t="str">
            <v>PERSONAL</v>
          </cell>
          <cell r="H4871" t="str">
            <v>Pedro Solano Quiroz</v>
          </cell>
          <cell r="I4871"/>
          <cell r="J4871" t="str">
            <v>Juan Rosendo</v>
          </cell>
          <cell r="K4871" t="str">
            <v>Estrada</v>
          </cell>
          <cell r="L4871"/>
          <cell r="M4871">
            <v>3000</v>
          </cell>
          <cell r="N4871">
            <v>118.5</v>
          </cell>
          <cell r="O4871" t="str">
            <v>SEMANAL</v>
          </cell>
          <cell r="P4871">
            <v>40809</v>
          </cell>
        </row>
        <row r="4872">
          <cell r="B4872">
            <v>5045</v>
          </cell>
          <cell r="C4872"/>
          <cell r="D4872" t="str">
            <v>C</v>
          </cell>
          <cell r="E4872" t="str">
            <v>LIQUIDADO</v>
          </cell>
          <cell r="F4872"/>
          <cell r="G4872" t="str">
            <v>PERSONAL</v>
          </cell>
          <cell r="H4872" t="str">
            <v>Pedro Solano Quiroz</v>
          </cell>
          <cell r="I4872"/>
          <cell r="J4872" t="str">
            <v>MARILU</v>
          </cell>
          <cell r="K4872" t="str">
            <v>MARTINEZ</v>
          </cell>
          <cell r="L4872" t="str">
            <v>DE JESUS</v>
          </cell>
          <cell r="M4872">
            <v>2000</v>
          </cell>
          <cell r="N4872">
            <v>152.80000000000001</v>
          </cell>
          <cell r="O4872" t="str">
            <v>SEMANAL</v>
          </cell>
          <cell r="P4872">
            <v>40809</v>
          </cell>
        </row>
        <row r="4873">
          <cell r="B4873">
            <v>5047</v>
          </cell>
          <cell r="C4873"/>
          <cell r="D4873" t="str">
            <v>D</v>
          </cell>
          <cell r="E4873" t="str">
            <v>LIQUIDADO</v>
          </cell>
          <cell r="F4873"/>
          <cell r="G4873" t="str">
            <v>PERSONAL</v>
          </cell>
          <cell r="H4873" t="str">
            <v>Marcela Lopez Munoz</v>
          </cell>
          <cell r="I4873"/>
          <cell r="J4873" t="str">
            <v>TRINIDAD</v>
          </cell>
          <cell r="K4873" t="str">
            <v>MARTINEZ</v>
          </cell>
          <cell r="L4873" t="str">
            <v>ESPINOSA</v>
          </cell>
          <cell r="M4873">
            <v>12000</v>
          </cell>
          <cell r="N4873">
            <v>112.8</v>
          </cell>
          <cell r="O4873" t="str">
            <v>SEMANAL</v>
          </cell>
          <cell r="P4873">
            <v>40809</v>
          </cell>
        </row>
        <row r="4874">
          <cell r="B4874">
            <v>5048</v>
          </cell>
          <cell r="C4874"/>
          <cell r="D4874" t="str">
            <v>B</v>
          </cell>
          <cell r="E4874" t="str">
            <v>LIQUIDADO</v>
          </cell>
          <cell r="F4874"/>
          <cell r="G4874" t="str">
            <v>PERSONAL</v>
          </cell>
          <cell r="H4874" t="str">
            <v>Marcela Lopez Munoz</v>
          </cell>
          <cell r="I4874"/>
          <cell r="J4874" t="str">
            <v>JULIAN</v>
          </cell>
          <cell r="K4874" t="str">
            <v>PEREZ</v>
          </cell>
          <cell r="L4874" t="str">
            <v>AVENDANO</v>
          </cell>
          <cell r="M4874">
            <v>12000</v>
          </cell>
          <cell r="N4874">
            <v>99.84</v>
          </cell>
          <cell r="O4874" t="str">
            <v>SEMANAL</v>
          </cell>
          <cell r="P4874">
            <v>40809</v>
          </cell>
        </row>
        <row r="4875">
          <cell r="B4875">
            <v>5049</v>
          </cell>
          <cell r="C4875"/>
          <cell r="D4875" t="str">
            <v>B</v>
          </cell>
          <cell r="E4875" t="str">
            <v>LIQUIDADO</v>
          </cell>
          <cell r="F4875"/>
          <cell r="G4875" t="str">
            <v>PERSONAL</v>
          </cell>
          <cell r="H4875" t="str">
            <v>Marcela Lopez Munoz</v>
          </cell>
          <cell r="I4875"/>
          <cell r="J4875" t="str">
            <v>KARINA</v>
          </cell>
          <cell r="K4875" t="str">
            <v>ZEPEDA</v>
          </cell>
          <cell r="L4875" t="str">
            <v>MARTINEZ</v>
          </cell>
          <cell r="M4875">
            <v>3000</v>
          </cell>
          <cell r="N4875">
            <v>143</v>
          </cell>
          <cell r="O4875" t="str">
            <v>SEMANAL</v>
          </cell>
          <cell r="P4875">
            <v>40809</v>
          </cell>
        </row>
        <row r="4876">
          <cell r="B4876">
            <v>5050</v>
          </cell>
          <cell r="C4876"/>
          <cell r="D4876" t="str">
            <v>D</v>
          </cell>
          <cell r="E4876" t="str">
            <v>LIQUIDADO</v>
          </cell>
          <cell r="F4876"/>
          <cell r="G4876" t="str">
            <v>PERSONAL</v>
          </cell>
          <cell r="H4876" t="str">
            <v>Victoria Garcia Mejia</v>
          </cell>
          <cell r="I4876"/>
          <cell r="J4876" t="str">
            <v>ZENAIDA</v>
          </cell>
          <cell r="K4876" t="str">
            <v>VILLANUEVA</v>
          </cell>
          <cell r="L4876" t="str">
            <v>VELASCO</v>
          </cell>
          <cell r="M4876">
            <v>5000</v>
          </cell>
          <cell r="N4876">
            <v>129.4</v>
          </cell>
          <cell r="O4876" t="str">
            <v>SEMANAL</v>
          </cell>
          <cell r="P4876">
            <v>40809</v>
          </cell>
        </row>
        <row r="4877">
          <cell r="B4877">
            <v>5051</v>
          </cell>
          <cell r="C4877"/>
          <cell r="D4877" t="str">
            <v>D</v>
          </cell>
          <cell r="E4877" t="str">
            <v>COBRANZA EXTERNA</v>
          </cell>
          <cell r="F4877"/>
          <cell r="G4877" t="str">
            <v>SOLIDARIO</v>
          </cell>
          <cell r="H4877" t="str">
            <v>Marcela Lopez Munoz</v>
          </cell>
          <cell r="I4877"/>
          <cell r="J4877" t="str">
            <v>BUGAMBILIA</v>
          </cell>
          <cell r="K4877"/>
          <cell r="L4877"/>
          <cell r="M4877">
            <v>12000</v>
          </cell>
          <cell r="N4877">
            <v>120</v>
          </cell>
          <cell r="O4877" t="str">
            <v>CATORCENAL</v>
          </cell>
          <cell r="P4877">
            <v>40809</v>
          </cell>
        </row>
        <row r="4878">
          <cell r="B4878">
            <v>5052</v>
          </cell>
          <cell r="C4878"/>
          <cell r="D4878" t="str">
            <v>D</v>
          </cell>
          <cell r="E4878" t="str">
            <v>INCOBRABLE</v>
          </cell>
          <cell r="F4878"/>
          <cell r="G4878" t="str">
            <v>PERSONAL</v>
          </cell>
          <cell r="H4878" t="str">
            <v>Victoria Garcia Mejia</v>
          </cell>
          <cell r="I4878"/>
          <cell r="J4878" t="str">
            <v>SANDRA ELIZABETH</v>
          </cell>
          <cell r="K4878" t="str">
            <v>HERNANDEZ</v>
          </cell>
          <cell r="L4878" t="str">
            <v>RAMOS</v>
          </cell>
          <cell r="M4878">
            <v>8000</v>
          </cell>
          <cell r="N4878">
            <v>125.3</v>
          </cell>
          <cell r="O4878" t="str">
            <v>SEMANAL</v>
          </cell>
          <cell r="P4878">
            <v>40809</v>
          </cell>
        </row>
        <row r="4879">
          <cell r="B4879">
            <v>5053</v>
          </cell>
          <cell r="C4879"/>
          <cell r="D4879" t="str">
            <v>B</v>
          </cell>
          <cell r="E4879" t="str">
            <v>LIQUIDADO</v>
          </cell>
          <cell r="F4879"/>
          <cell r="G4879" t="str">
            <v>PERSONAL</v>
          </cell>
          <cell r="H4879" t="str">
            <v>Victoria Garcia Mejia</v>
          </cell>
          <cell r="I4879"/>
          <cell r="J4879" t="str">
            <v>IRMA IMELDA</v>
          </cell>
          <cell r="K4879" t="str">
            <v>GONZALEZ</v>
          </cell>
          <cell r="L4879" t="str">
            <v>VAZQUEZ</v>
          </cell>
          <cell r="M4879">
            <v>5000</v>
          </cell>
          <cell r="N4879">
            <v>129.4</v>
          </cell>
          <cell r="O4879" t="str">
            <v>SEMANAL</v>
          </cell>
          <cell r="P4879">
            <v>40809</v>
          </cell>
        </row>
        <row r="4880">
          <cell r="B4880">
            <v>5054</v>
          </cell>
          <cell r="C4880"/>
          <cell r="D4880" t="str">
            <v>B</v>
          </cell>
          <cell r="E4880" t="str">
            <v>LIQUIDADO</v>
          </cell>
          <cell r="F4880"/>
          <cell r="G4880" t="str">
            <v>PERSONAL</v>
          </cell>
          <cell r="H4880" t="str">
            <v>Angelica Tabares Lopez</v>
          </cell>
          <cell r="I4880"/>
          <cell r="J4880" t="str">
            <v>ZARAGOZA HUMBERTO</v>
          </cell>
          <cell r="K4880" t="str">
            <v>RIVERA</v>
          </cell>
          <cell r="L4880" t="str">
            <v>JIMENEZ</v>
          </cell>
          <cell r="M4880">
            <v>3000</v>
          </cell>
          <cell r="N4880">
            <v>143</v>
          </cell>
          <cell r="O4880" t="str">
            <v>SEMANAL</v>
          </cell>
          <cell r="P4880">
            <v>40812</v>
          </cell>
        </row>
        <row r="4881">
          <cell r="B4881">
            <v>5055</v>
          </cell>
          <cell r="C4881"/>
          <cell r="D4881" t="str">
            <v>A</v>
          </cell>
          <cell r="E4881" t="str">
            <v>LIQUIDADO</v>
          </cell>
          <cell r="F4881"/>
          <cell r="G4881" t="str">
            <v>PERSONAL</v>
          </cell>
          <cell r="H4881" t="str">
            <v>Marcela Lopez Munoz</v>
          </cell>
          <cell r="I4881"/>
          <cell r="J4881" t="str">
            <v>ELENA GUADALUPE</v>
          </cell>
          <cell r="K4881" t="str">
            <v>PEREZ</v>
          </cell>
          <cell r="L4881" t="str">
            <v>RAMIREZ</v>
          </cell>
          <cell r="M4881">
            <v>7000</v>
          </cell>
          <cell r="N4881">
            <v>125.3</v>
          </cell>
          <cell r="O4881" t="str">
            <v>SEMANAL</v>
          </cell>
          <cell r="P4881">
            <v>40812</v>
          </cell>
        </row>
        <row r="4882">
          <cell r="B4882">
            <v>5056</v>
          </cell>
          <cell r="C4882"/>
          <cell r="D4882" t="str">
            <v>B</v>
          </cell>
          <cell r="E4882" t="str">
            <v>LIQUIDADO</v>
          </cell>
          <cell r="F4882"/>
          <cell r="G4882" t="str">
            <v>PERSONAL</v>
          </cell>
          <cell r="H4882" t="str">
            <v>Josefina Ochoa</v>
          </cell>
          <cell r="I4882"/>
          <cell r="J4882" t="str">
            <v>MIRIAM</v>
          </cell>
          <cell r="K4882" t="str">
            <v>HERRERA</v>
          </cell>
          <cell r="L4882" t="str">
            <v>RAFAEL</v>
          </cell>
          <cell r="M4882">
            <v>3000</v>
          </cell>
          <cell r="N4882">
            <v>143</v>
          </cell>
          <cell r="O4882" t="str">
            <v>SEMANAL</v>
          </cell>
          <cell r="P4882">
            <v>40813</v>
          </cell>
        </row>
        <row r="4883">
          <cell r="B4883">
            <v>5057</v>
          </cell>
          <cell r="C4883"/>
          <cell r="D4883" t="str">
            <v>B</v>
          </cell>
          <cell r="E4883" t="str">
            <v>LIQUIDADO</v>
          </cell>
          <cell r="F4883"/>
          <cell r="G4883" t="str">
            <v>PERSONAL</v>
          </cell>
          <cell r="H4883" t="str">
            <v>Marcela Lopez Munoz</v>
          </cell>
          <cell r="I4883"/>
          <cell r="J4883" t="str">
            <v>SANDRA GUADALUPE</v>
          </cell>
          <cell r="K4883" t="str">
            <v>BARBIER</v>
          </cell>
          <cell r="L4883" t="str">
            <v>GUTIERREZ</v>
          </cell>
          <cell r="M4883">
            <v>5000</v>
          </cell>
          <cell r="N4883">
            <v>129.4</v>
          </cell>
          <cell r="O4883" t="str">
            <v>SEMANAL</v>
          </cell>
          <cell r="P4883">
            <v>40812</v>
          </cell>
        </row>
        <row r="4884">
          <cell r="B4884">
            <v>5058</v>
          </cell>
          <cell r="C4884"/>
          <cell r="D4884" t="str">
            <v>B</v>
          </cell>
          <cell r="E4884" t="str">
            <v>LIQUIDADO</v>
          </cell>
          <cell r="F4884"/>
          <cell r="G4884" t="str">
            <v>PERSONAL</v>
          </cell>
          <cell r="H4884" t="str">
            <v>Marcela Lopez Munoz</v>
          </cell>
          <cell r="I4884"/>
          <cell r="J4884" t="str">
            <v>MARIA GUADALUPE</v>
          </cell>
          <cell r="K4884" t="str">
            <v>FUENTES</v>
          </cell>
          <cell r="L4884" t="str">
            <v>NUNEZ</v>
          </cell>
          <cell r="M4884">
            <v>4000</v>
          </cell>
          <cell r="N4884">
            <v>134.6</v>
          </cell>
          <cell r="O4884" t="str">
            <v>SEMANAL</v>
          </cell>
          <cell r="P4884">
            <v>40812</v>
          </cell>
        </row>
        <row r="4885">
          <cell r="B4885">
            <v>5059</v>
          </cell>
          <cell r="C4885"/>
          <cell r="D4885" t="str">
            <v>C</v>
          </cell>
          <cell r="E4885" t="str">
            <v>LIQUIDADO</v>
          </cell>
          <cell r="F4885"/>
          <cell r="G4885" t="str">
            <v>SOLIDARIO</v>
          </cell>
          <cell r="H4885" t="str">
            <v>Marcela Lopez Munoz</v>
          </cell>
          <cell r="I4885"/>
          <cell r="J4885" t="str">
            <v>GOBERNADOR</v>
          </cell>
          <cell r="K4885"/>
          <cell r="L4885"/>
          <cell r="M4885">
            <v>10500</v>
          </cell>
          <cell r="N4885">
            <v>127.5</v>
          </cell>
          <cell r="O4885" t="str">
            <v>CATORCENAL</v>
          </cell>
          <cell r="P4885">
            <v>40812</v>
          </cell>
        </row>
        <row r="4886">
          <cell r="B4886">
            <v>5060</v>
          </cell>
          <cell r="C4886"/>
          <cell r="D4886" t="str">
            <v>D</v>
          </cell>
          <cell r="E4886" t="str">
            <v>LIQUIDADO</v>
          </cell>
          <cell r="F4886"/>
          <cell r="G4886" t="str">
            <v>PERSONAL</v>
          </cell>
          <cell r="H4886" t="str">
            <v>Monica Flores Mendoza (colima)</v>
          </cell>
          <cell r="I4886"/>
          <cell r="J4886" t="str">
            <v>GENOVEVA</v>
          </cell>
          <cell r="K4886" t="str">
            <v>SOTO</v>
          </cell>
          <cell r="L4886" t="str">
            <v>GONZALEZ</v>
          </cell>
          <cell r="M4886">
            <v>3000</v>
          </cell>
          <cell r="N4886">
            <v>143</v>
          </cell>
          <cell r="O4886" t="str">
            <v>QUINCENAL</v>
          </cell>
          <cell r="P4886">
            <v>40812</v>
          </cell>
        </row>
        <row r="4887">
          <cell r="B4887">
            <v>5061</v>
          </cell>
          <cell r="C4887"/>
          <cell r="D4887" t="str">
            <v>A</v>
          </cell>
          <cell r="E4887" t="str">
            <v>LIQUIDADO</v>
          </cell>
          <cell r="F4887"/>
          <cell r="G4887" t="str">
            <v>PERSONAL</v>
          </cell>
          <cell r="H4887" t="str">
            <v>Angelica Tabares Lopez</v>
          </cell>
          <cell r="I4887"/>
          <cell r="J4887" t="str">
            <v>JUAN FRANCISCO</v>
          </cell>
          <cell r="K4887" t="str">
            <v>FLORENCIO</v>
          </cell>
          <cell r="L4887" t="str">
            <v>MARTINEZ</v>
          </cell>
          <cell r="M4887">
            <v>4000</v>
          </cell>
          <cell r="N4887">
            <v>133.1</v>
          </cell>
          <cell r="O4887" t="str">
            <v>SEMANAL</v>
          </cell>
          <cell r="P4887">
            <v>40813</v>
          </cell>
        </row>
        <row r="4888">
          <cell r="B4888">
            <v>5062</v>
          </cell>
          <cell r="C4888"/>
          <cell r="D4888" t="str">
            <v>D</v>
          </cell>
          <cell r="E4888" t="str">
            <v>COBRANZA EXTERNA</v>
          </cell>
          <cell r="F4888"/>
          <cell r="G4888" t="str">
            <v>PERSONAL</v>
          </cell>
          <cell r="H4888" t="str">
            <v>Angelica Tabares Lopez</v>
          </cell>
          <cell r="I4888"/>
          <cell r="J4888" t="str">
            <v>SONIA</v>
          </cell>
          <cell r="K4888" t="str">
            <v>GOMEZ</v>
          </cell>
          <cell r="L4888" t="str">
            <v>CORONA</v>
          </cell>
          <cell r="M4888">
            <v>5000</v>
          </cell>
          <cell r="N4888">
            <v>129.4</v>
          </cell>
          <cell r="O4888" t="str">
            <v>SEMANAL</v>
          </cell>
          <cell r="P4888">
            <v>40813</v>
          </cell>
        </row>
        <row r="4889">
          <cell r="B4889">
            <v>5063</v>
          </cell>
          <cell r="C4889"/>
          <cell r="D4889" t="str">
            <v>B</v>
          </cell>
          <cell r="E4889" t="str">
            <v>LIQUIDADO</v>
          </cell>
          <cell r="F4889"/>
          <cell r="G4889" t="str">
            <v>PERSONAL</v>
          </cell>
          <cell r="H4889" t="str">
            <v>Josefina Ochoa</v>
          </cell>
          <cell r="I4889"/>
          <cell r="J4889" t="str">
            <v>REMEDIO</v>
          </cell>
          <cell r="K4889" t="str">
            <v>CORRO</v>
          </cell>
          <cell r="L4889" t="str">
            <v>CONDADO</v>
          </cell>
          <cell r="M4889">
            <v>8000</v>
          </cell>
          <cell r="N4889">
            <v>121.1</v>
          </cell>
          <cell r="O4889" t="str">
            <v>SEMANAL</v>
          </cell>
          <cell r="P4889">
            <v>40813</v>
          </cell>
        </row>
        <row r="4890">
          <cell r="B4890">
            <v>5064</v>
          </cell>
          <cell r="C4890"/>
          <cell r="D4890" t="str">
            <v>A</v>
          </cell>
          <cell r="E4890" t="str">
            <v>LIQUIDADO</v>
          </cell>
          <cell r="F4890"/>
          <cell r="G4890" t="str">
            <v>PERSONAL</v>
          </cell>
          <cell r="H4890" t="str">
            <v>Josefina Ochoa</v>
          </cell>
          <cell r="I4890"/>
          <cell r="J4890" t="str">
            <v>ANDREA</v>
          </cell>
          <cell r="K4890" t="str">
            <v>FLORES</v>
          </cell>
          <cell r="L4890" t="str">
            <v>BAUTISTA</v>
          </cell>
          <cell r="M4890">
            <v>13000</v>
          </cell>
          <cell r="N4890">
            <v>107.1</v>
          </cell>
          <cell r="O4890" t="str">
            <v>CATORCENAL</v>
          </cell>
          <cell r="P4890">
            <v>40813</v>
          </cell>
        </row>
        <row r="4891">
          <cell r="B4891">
            <v>5065</v>
          </cell>
          <cell r="C4891"/>
          <cell r="D4891" t="str">
            <v>B</v>
          </cell>
          <cell r="E4891" t="str">
            <v>LIQUIDADO</v>
          </cell>
          <cell r="F4891"/>
          <cell r="G4891" t="str">
            <v>PERSONAL</v>
          </cell>
          <cell r="H4891" t="str">
            <v>Josefina Ochoa</v>
          </cell>
          <cell r="I4891"/>
          <cell r="J4891" t="str">
            <v>WENDY ELIZABETH</v>
          </cell>
          <cell r="K4891" t="str">
            <v>CHAVEZ</v>
          </cell>
          <cell r="L4891" t="str">
            <v>GORDILLO</v>
          </cell>
          <cell r="M4891">
            <v>6000</v>
          </cell>
          <cell r="N4891">
            <v>130</v>
          </cell>
          <cell r="O4891" t="str">
            <v>SEMANAL</v>
          </cell>
          <cell r="P4891">
            <v>40813</v>
          </cell>
        </row>
        <row r="4892">
          <cell r="B4892">
            <v>5066</v>
          </cell>
          <cell r="C4892"/>
          <cell r="D4892" t="str">
            <v>B</v>
          </cell>
          <cell r="E4892" t="str">
            <v>LIQUIDADO</v>
          </cell>
          <cell r="F4892"/>
          <cell r="G4892" t="str">
            <v>PERSONAL</v>
          </cell>
          <cell r="H4892" t="str">
            <v>Josefina Ochoa</v>
          </cell>
          <cell r="I4892"/>
          <cell r="J4892" t="str">
            <v>MARIA GUADALUPE FELIPA</v>
          </cell>
          <cell r="K4892" t="str">
            <v>GUTIERREZ</v>
          </cell>
          <cell r="L4892" t="str">
            <v>CASTILLO</v>
          </cell>
          <cell r="M4892">
            <v>6000</v>
          </cell>
          <cell r="N4892">
            <v>130</v>
          </cell>
          <cell r="O4892" t="str">
            <v>SEMANAL</v>
          </cell>
          <cell r="P4892">
            <v>40813</v>
          </cell>
        </row>
        <row r="4893">
          <cell r="B4893">
            <v>5067</v>
          </cell>
          <cell r="C4893"/>
          <cell r="D4893" t="str">
            <v>D</v>
          </cell>
          <cell r="E4893" t="str">
            <v>LIQUIDADO</v>
          </cell>
          <cell r="F4893"/>
          <cell r="G4893" t="str">
            <v>SOLIDARIO</v>
          </cell>
          <cell r="H4893" t="str">
            <v>Angelica Tabares Lopez</v>
          </cell>
          <cell r="I4893"/>
          <cell r="J4893" t="str">
            <v>DIECISEIS</v>
          </cell>
          <cell r="K4893"/>
          <cell r="L4893"/>
          <cell r="M4893">
            <v>14000</v>
          </cell>
          <cell r="N4893">
            <v>139</v>
          </cell>
          <cell r="O4893" t="str">
            <v>CATORCENAL</v>
          </cell>
          <cell r="P4893">
            <v>40814</v>
          </cell>
        </row>
        <row r="4894">
          <cell r="B4894">
            <v>5068</v>
          </cell>
          <cell r="C4894"/>
          <cell r="D4894" t="str">
            <v>A</v>
          </cell>
          <cell r="E4894" t="str">
            <v>LIQUIDADO</v>
          </cell>
          <cell r="F4894"/>
          <cell r="G4894" t="str">
            <v>SOLIDARIO</v>
          </cell>
          <cell r="H4894" t="str">
            <v>Angelica Tabares Lopez</v>
          </cell>
          <cell r="I4894"/>
          <cell r="J4894" t="str">
            <v>XITLALI</v>
          </cell>
          <cell r="K4894"/>
          <cell r="L4894"/>
          <cell r="M4894">
            <v>14500</v>
          </cell>
          <cell r="N4894">
            <v>126</v>
          </cell>
          <cell r="O4894" t="str">
            <v>CATORCENAL</v>
          </cell>
          <cell r="P4894">
            <v>40814</v>
          </cell>
        </row>
        <row r="4895">
          <cell r="B4895">
            <v>5069</v>
          </cell>
          <cell r="C4895"/>
          <cell r="D4895" t="str">
            <v>B</v>
          </cell>
          <cell r="E4895" t="str">
            <v>LIQUIDADO</v>
          </cell>
          <cell r="F4895"/>
          <cell r="G4895" t="str">
            <v>PERSONAL</v>
          </cell>
          <cell r="H4895" t="str">
            <v>Josefina Ochoa</v>
          </cell>
          <cell r="I4895"/>
          <cell r="J4895" t="str">
            <v>LILIA</v>
          </cell>
          <cell r="K4895" t="str">
            <v>SANCHEZ</v>
          </cell>
          <cell r="L4895" t="str">
            <v>GARCIA</v>
          </cell>
          <cell r="M4895">
            <v>4000</v>
          </cell>
          <cell r="N4895">
            <v>127.9</v>
          </cell>
          <cell r="O4895" t="str">
            <v>SEMANAL</v>
          </cell>
          <cell r="P4895">
            <v>40814</v>
          </cell>
        </row>
        <row r="4896">
          <cell r="B4896">
            <v>5070</v>
          </cell>
          <cell r="C4896"/>
          <cell r="D4896" t="str">
            <v>D</v>
          </cell>
          <cell r="E4896" t="str">
            <v>LIQUIDADO</v>
          </cell>
          <cell r="F4896"/>
          <cell r="G4896" t="str">
            <v>PERSONAL</v>
          </cell>
          <cell r="H4896" t="str">
            <v>Josefina Ochoa</v>
          </cell>
          <cell r="I4896"/>
          <cell r="J4896" t="str">
            <v>APOLONIA</v>
          </cell>
          <cell r="K4896" t="str">
            <v>LOPEZ</v>
          </cell>
          <cell r="L4896" t="str">
            <v>CONTLA</v>
          </cell>
          <cell r="M4896">
            <v>8000</v>
          </cell>
          <cell r="N4896">
            <v>140.4</v>
          </cell>
          <cell r="O4896" t="str">
            <v>SEMANAL</v>
          </cell>
          <cell r="P4896">
            <v>40814</v>
          </cell>
        </row>
        <row r="4897">
          <cell r="B4897">
            <v>5071</v>
          </cell>
          <cell r="C4897"/>
          <cell r="D4897" t="str">
            <v>A</v>
          </cell>
          <cell r="E4897" t="str">
            <v>LIQUIDADO</v>
          </cell>
          <cell r="F4897"/>
          <cell r="G4897" t="str">
            <v>PERSONAL</v>
          </cell>
          <cell r="H4897" t="str">
            <v>Marcela Lopez Munoz</v>
          </cell>
          <cell r="I4897"/>
          <cell r="J4897" t="str">
            <v>JOSE ANTONIO</v>
          </cell>
          <cell r="K4897" t="str">
            <v>REYES</v>
          </cell>
          <cell r="L4897" t="str">
            <v>ROJAS</v>
          </cell>
          <cell r="M4897">
            <v>10000</v>
          </cell>
          <cell r="N4897">
            <v>72</v>
          </cell>
          <cell r="O4897" t="str">
            <v>SEMANAL</v>
          </cell>
          <cell r="P4897">
            <v>40814</v>
          </cell>
        </row>
        <row r="4898">
          <cell r="B4898">
            <v>5072</v>
          </cell>
          <cell r="C4898"/>
          <cell r="D4898" t="str">
            <v>B</v>
          </cell>
          <cell r="E4898" t="str">
            <v>LIQUIDADO</v>
          </cell>
          <cell r="F4898"/>
          <cell r="G4898" t="str">
            <v>PERSONAL</v>
          </cell>
          <cell r="H4898" t="str">
            <v>Marcela Lopez Munoz</v>
          </cell>
          <cell r="I4898"/>
          <cell r="J4898" t="str">
            <v>ARACELI</v>
          </cell>
          <cell r="K4898" t="str">
            <v>ORTEGA</v>
          </cell>
          <cell r="L4898" t="str">
            <v>RUIZ</v>
          </cell>
          <cell r="M4898">
            <v>7000</v>
          </cell>
          <cell r="N4898">
            <v>117.5</v>
          </cell>
          <cell r="O4898" t="str">
            <v>SEMANAL</v>
          </cell>
          <cell r="P4898">
            <v>40814</v>
          </cell>
        </row>
        <row r="4899">
          <cell r="B4899">
            <v>5073</v>
          </cell>
          <cell r="C4899"/>
          <cell r="D4899" t="str">
            <v>A</v>
          </cell>
          <cell r="E4899" t="str">
            <v>LIQUIDADO</v>
          </cell>
          <cell r="F4899"/>
          <cell r="G4899" t="str">
            <v>PERSONAL</v>
          </cell>
          <cell r="H4899" t="str">
            <v>Marcela Lopez Munoz</v>
          </cell>
          <cell r="I4899"/>
          <cell r="J4899" t="str">
            <v>NICOLAS ANASTACIO</v>
          </cell>
          <cell r="K4899" t="str">
            <v>MARTINEZ</v>
          </cell>
          <cell r="L4899" t="str">
            <v>LOPEZ</v>
          </cell>
          <cell r="M4899">
            <v>5000</v>
          </cell>
          <cell r="N4899">
            <v>129.4</v>
          </cell>
          <cell r="O4899" t="str">
            <v>SEMANAL</v>
          </cell>
          <cell r="P4899">
            <v>40814</v>
          </cell>
        </row>
        <row r="4900">
          <cell r="B4900">
            <v>5074</v>
          </cell>
          <cell r="C4900"/>
          <cell r="D4900" t="str">
            <v>C</v>
          </cell>
          <cell r="E4900" t="str">
            <v>LIQUIDADO</v>
          </cell>
          <cell r="F4900"/>
          <cell r="G4900" t="str">
            <v>PERSONAL</v>
          </cell>
          <cell r="H4900" t="str">
            <v>Victoria Garcia Mejia</v>
          </cell>
          <cell r="I4900"/>
          <cell r="J4900" t="str">
            <v>MIRIAM DEL CARMEN</v>
          </cell>
          <cell r="K4900" t="str">
            <v>BRACAMONTES</v>
          </cell>
          <cell r="L4900" t="str">
            <v>CAMPOS</v>
          </cell>
          <cell r="M4900">
            <v>5000</v>
          </cell>
          <cell r="N4900">
            <v>129.4</v>
          </cell>
          <cell r="O4900" t="str">
            <v>SEMANAL</v>
          </cell>
          <cell r="P4900">
            <v>40814</v>
          </cell>
        </row>
        <row r="4901">
          <cell r="B4901">
            <v>5075</v>
          </cell>
          <cell r="C4901"/>
          <cell r="D4901" t="str">
            <v>D</v>
          </cell>
          <cell r="E4901" t="str">
            <v>LIQUIDADO</v>
          </cell>
          <cell r="F4901"/>
          <cell r="G4901" t="str">
            <v>PERSONAL</v>
          </cell>
          <cell r="H4901" t="str">
            <v>Angelica Tabares Lopez</v>
          </cell>
          <cell r="I4901"/>
          <cell r="J4901" t="str">
            <v>MARIA DEL ROSARIO</v>
          </cell>
          <cell r="K4901" t="str">
            <v>BARRIENTOS</v>
          </cell>
          <cell r="L4901" t="str">
            <v>ARELLANO</v>
          </cell>
          <cell r="M4901">
            <v>4000</v>
          </cell>
          <cell r="N4901">
            <v>135.69999999999999</v>
          </cell>
          <cell r="O4901" t="str">
            <v>SEMANAL</v>
          </cell>
          <cell r="P4901">
            <v>40814</v>
          </cell>
        </row>
        <row r="4902">
          <cell r="B4902">
            <v>5076</v>
          </cell>
          <cell r="C4902"/>
          <cell r="D4902" t="str">
            <v>D</v>
          </cell>
          <cell r="E4902" t="str">
            <v>LIQUIDADO</v>
          </cell>
          <cell r="F4902"/>
          <cell r="G4902" t="str">
            <v>PERSONAL</v>
          </cell>
          <cell r="H4902" t="str">
            <v>Victoria Garcia Mejia</v>
          </cell>
          <cell r="I4902"/>
          <cell r="J4902" t="str">
            <v>JESUS</v>
          </cell>
          <cell r="K4902" t="str">
            <v>GALLARDO</v>
          </cell>
          <cell r="L4902" t="str">
            <v>MORALES</v>
          </cell>
          <cell r="M4902">
            <v>6000</v>
          </cell>
          <cell r="N4902">
            <v>128.4</v>
          </cell>
          <cell r="O4902" t="str">
            <v>SEMANAL</v>
          </cell>
          <cell r="P4902">
            <v>40814</v>
          </cell>
        </row>
        <row r="4903">
          <cell r="B4903">
            <v>5077</v>
          </cell>
          <cell r="C4903"/>
          <cell r="D4903" t="str">
            <v>B</v>
          </cell>
          <cell r="E4903" t="str">
            <v>LIQUIDADO</v>
          </cell>
          <cell r="F4903"/>
          <cell r="G4903" t="str">
            <v>PERSONAL</v>
          </cell>
          <cell r="H4903" t="str">
            <v>Victoria Garcia Mejia</v>
          </cell>
          <cell r="I4903"/>
          <cell r="J4903" t="str">
            <v>YOLANDA</v>
          </cell>
          <cell r="K4903" t="str">
            <v>VIVEROS</v>
          </cell>
          <cell r="L4903" t="str">
            <v>HERNANDEZ</v>
          </cell>
          <cell r="M4903">
            <v>7000</v>
          </cell>
          <cell r="N4903">
            <v>125.3</v>
          </cell>
          <cell r="O4903" t="str">
            <v>SEMANAL</v>
          </cell>
          <cell r="P4903">
            <v>40814</v>
          </cell>
        </row>
        <row r="4904">
          <cell r="B4904">
            <v>5078</v>
          </cell>
          <cell r="C4904"/>
          <cell r="D4904" t="str">
            <v>D</v>
          </cell>
          <cell r="E4904" t="str">
            <v>COBRANZA EXTERNA</v>
          </cell>
          <cell r="F4904"/>
          <cell r="G4904" t="str">
            <v>PERSONAL</v>
          </cell>
          <cell r="H4904" t="str">
            <v>Monica Flores Mendoza (colima)</v>
          </cell>
          <cell r="I4904"/>
          <cell r="J4904" t="str">
            <v>ANGEL</v>
          </cell>
          <cell r="K4904" t="str">
            <v>BLANCO</v>
          </cell>
          <cell r="L4904" t="str">
            <v>TORRES</v>
          </cell>
          <cell r="M4904">
            <v>3000</v>
          </cell>
          <cell r="N4904">
            <v>143</v>
          </cell>
          <cell r="O4904" t="str">
            <v>SEMANAL</v>
          </cell>
          <cell r="P4904">
            <v>40814</v>
          </cell>
        </row>
        <row r="4905">
          <cell r="B4905">
            <v>5079</v>
          </cell>
          <cell r="C4905"/>
          <cell r="D4905" t="str">
            <v>D</v>
          </cell>
          <cell r="E4905" t="str">
            <v>LIQUIDADO</v>
          </cell>
          <cell r="F4905"/>
          <cell r="G4905" t="str">
            <v>PERSONAL</v>
          </cell>
          <cell r="H4905" t="str">
            <v>Victoria Garcia Mejia</v>
          </cell>
          <cell r="I4905"/>
          <cell r="J4905" t="str">
            <v>LILIANA</v>
          </cell>
          <cell r="K4905" t="str">
            <v>RODRIGUEZ</v>
          </cell>
          <cell r="L4905" t="str">
            <v>REYES</v>
          </cell>
          <cell r="M4905">
            <v>7000</v>
          </cell>
          <cell r="N4905">
            <v>124.8</v>
          </cell>
          <cell r="O4905" t="str">
            <v>SEMANAL</v>
          </cell>
          <cell r="P4905">
            <v>40814</v>
          </cell>
        </row>
        <row r="4906">
          <cell r="B4906">
            <v>5080</v>
          </cell>
          <cell r="C4906"/>
          <cell r="D4906" t="str">
            <v>D</v>
          </cell>
          <cell r="E4906" t="str">
            <v>LIQUIDADO</v>
          </cell>
          <cell r="F4906"/>
          <cell r="G4906" t="str">
            <v>PERSONAL</v>
          </cell>
          <cell r="H4906" t="str">
            <v>Victoria Garcia Mejia</v>
          </cell>
          <cell r="I4906"/>
          <cell r="J4906" t="str">
            <v>MA DEL SOCORRO LUCRECIA</v>
          </cell>
          <cell r="K4906" t="str">
            <v>BARAJAS</v>
          </cell>
          <cell r="L4906" t="str">
            <v>GALINDO</v>
          </cell>
          <cell r="M4906">
            <v>15000</v>
          </cell>
          <cell r="N4906">
            <v>114.4</v>
          </cell>
          <cell r="O4906" t="str">
            <v>SEMANAL</v>
          </cell>
          <cell r="P4906">
            <v>40814</v>
          </cell>
        </row>
        <row r="4907">
          <cell r="B4907">
            <v>5081</v>
          </cell>
          <cell r="C4907"/>
          <cell r="D4907" t="str">
            <v>D</v>
          </cell>
          <cell r="E4907" t="str">
            <v>LIQUIDADO</v>
          </cell>
          <cell r="F4907"/>
          <cell r="G4907" t="str">
            <v>PERSONAL</v>
          </cell>
          <cell r="H4907" t="str">
            <v>Angelica Tabares Lopez</v>
          </cell>
          <cell r="I4907"/>
          <cell r="J4907" t="str">
            <v>CLEMENCIA</v>
          </cell>
          <cell r="K4907" t="str">
            <v>JACOBO</v>
          </cell>
          <cell r="L4907" t="str">
            <v>HERNANDEZ</v>
          </cell>
          <cell r="M4907">
            <v>6000</v>
          </cell>
          <cell r="N4907">
            <v>127.9</v>
          </cell>
          <cell r="O4907" t="str">
            <v>SEMANAL</v>
          </cell>
          <cell r="P4907">
            <v>40814</v>
          </cell>
        </row>
        <row r="4908">
          <cell r="B4908">
            <v>5082</v>
          </cell>
          <cell r="C4908"/>
          <cell r="D4908" t="str">
            <v>C</v>
          </cell>
          <cell r="E4908" t="str">
            <v>LIQUIDADO</v>
          </cell>
          <cell r="F4908"/>
          <cell r="G4908" t="str">
            <v>PERSONAL</v>
          </cell>
          <cell r="H4908" t="str">
            <v>Angelica Tabares Lopez</v>
          </cell>
          <cell r="I4908"/>
          <cell r="J4908" t="str">
            <v>JUANA</v>
          </cell>
          <cell r="K4908" t="str">
            <v>ROMERO</v>
          </cell>
          <cell r="L4908" t="str">
            <v>NAVA</v>
          </cell>
          <cell r="M4908">
            <v>12000</v>
          </cell>
          <cell r="N4908">
            <v>99.58</v>
          </cell>
          <cell r="O4908" t="str">
            <v>CATORCENAL</v>
          </cell>
          <cell r="P4908">
            <v>40814</v>
          </cell>
        </row>
        <row r="4909">
          <cell r="B4909">
            <v>5083</v>
          </cell>
          <cell r="C4909"/>
          <cell r="D4909" t="str">
            <v>D</v>
          </cell>
          <cell r="E4909" t="str">
            <v>LIQUIDADO</v>
          </cell>
          <cell r="F4909"/>
          <cell r="G4909" t="str">
            <v>PERSONAL</v>
          </cell>
          <cell r="H4909" t="str">
            <v>Angelica Tabares Lopez</v>
          </cell>
          <cell r="I4909"/>
          <cell r="J4909" t="str">
            <v>CAROLINA</v>
          </cell>
          <cell r="K4909" t="str">
            <v>MUNOZ</v>
          </cell>
          <cell r="L4909" t="str">
            <v>GALICIA</v>
          </cell>
          <cell r="M4909">
            <v>12000</v>
          </cell>
          <cell r="N4909">
            <v>113.3</v>
          </cell>
          <cell r="O4909" t="str">
            <v>CATORCENAL</v>
          </cell>
          <cell r="P4909">
            <v>40814</v>
          </cell>
        </row>
        <row r="4910">
          <cell r="B4910">
            <v>5084</v>
          </cell>
          <cell r="C4910"/>
          <cell r="D4910" t="str">
            <v>C</v>
          </cell>
          <cell r="E4910" t="str">
            <v>LIQUIDADO</v>
          </cell>
          <cell r="F4910"/>
          <cell r="G4910" t="str">
            <v>PERSONAL</v>
          </cell>
          <cell r="H4910" t="str">
            <v>Josefina Ochoa</v>
          </cell>
          <cell r="I4910"/>
          <cell r="J4910" t="str">
            <v>MARIA ESTELA</v>
          </cell>
          <cell r="K4910" t="str">
            <v>GARCIA</v>
          </cell>
          <cell r="L4910" t="str">
            <v>LOPEZ</v>
          </cell>
          <cell r="M4910">
            <v>5000</v>
          </cell>
          <cell r="N4910">
            <v>131</v>
          </cell>
          <cell r="O4910" t="str">
            <v>SEMANAL</v>
          </cell>
          <cell r="P4910">
            <v>40816</v>
          </cell>
        </row>
        <row r="4911">
          <cell r="B4911">
            <v>5085</v>
          </cell>
          <cell r="C4911"/>
          <cell r="D4911" t="str">
            <v>B</v>
          </cell>
          <cell r="E4911" t="str">
            <v>LIQUIDADO</v>
          </cell>
          <cell r="F4911"/>
          <cell r="G4911" t="str">
            <v>PERSONAL</v>
          </cell>
          <cell r="H4911" t="str">
            <v>Administracion</v>
          </cell>
          <cell r="I4911"/>
          <cell r="J4911" t="str">
            <v>LUIS ALBERTO</v>
          </cell>
          <cell r="K4911" t="str">
            <v>BEREA</v>
          </cell>
          <cell r="L4911" t="str">
            <v>FONCERRADA</v>
          </cell>
          <cell r="M4911">
            <v>15000</v>
          </cell>
          <cell r="N4911">
            <v>20</v>
          </cell>
          <cell r="O4911" t="str">
            <v>MENSUAL</v>
          </cell>
          <cell r="P4911">
            <v>40815</v>
          </cell>
        </row>
        <row r="4912">
          <cell r="B4912">
            <v>5086</v>
          </cell>
          <cell r="C4912"/>
          <cell r="D4912" t="str">
            <v>B</v>
          </cell>
          <cell r="E4912" t="str">
            <v>LIQUIDADO</v>
          </cell>
          <cell r="F4912"/>
          <cell r="G4912" t="str">
            <v>SOLIDARIO</v>
          </cell>
          <cell r="H4912" t="str">
            <v>Victoria Garcia Mejia</v>
          </cell>
          <cell r="I4912"/>
          <cell r="J4912" t="str">
            <v>CONCHITAS</v>
          </cell>
          <cell r="K4912"/>
          <cell r="L4912"/>
          <cell r="M4912">
            <v>12000</v>
          </cell>
          <cell r="N4912">
            <v>126.8</v>
          </cell>
          <cell r="O4912" t="str">
            <v>CATORCENAL</v>
          </cell>
          <cell r="P4912">
            <v>40815</v>
          </cell>
        </row>
        <row r="4913">
          <cell r="B4913">
            <v>5087</v>
          </cell>
          <cell r="C4913"/>
          <cell r="D4913" t="str">
            <v>D</v>
          </cell>
          <cell r="E4913" t="str">
            <v>LIQUIDADO</v>
          </cell>
          <cell r="F4913"/>
          <cell r="G4913" t="str">
            <v>PERSONAL</v>
          </cell>
          <cell r="H4913" t="str">
            <v>Victoria Garcia Mejia</v>
          </cell>
          <cell r="I4913"/>
          <cell r="J4913" t="str">
            <v>MA CONCEPCION</v>
          </cell>
          <cell r="K4913" t="str">
            <v>MARTINEZ</v>
          </cell>
          <cell r="L4913" t="str">
            <v>IBANEZ</v>
          </cell>
          <cell r="M4913">
            <v>3000</v>
          </cell>
          <cell r="N4913">
            <v>143</v>
          </cell>
          <cell r="O4913" t="str">
            <v>SEMANAL</v>
          </cell>
          <cell r="P4913">
            <v>40815</v>
          </cell>
        </row>
        <row r="4914">
          <cell r="B4914">
            <v>5088</v>
          </cell>
          <cell r="C4914"/>
          <cell r="D4914" t="str">
            <v>B</v>
          </cell>
          <cell r="E4914" t="str">
            <v>LIQUIDADO</v>
          </cell>
          <cell r="F4914"/>
          <cell r="G4914" t="str">
            <v>PERSONAL</v>
          </cell>
          <cell r="H4914" t="str">
            <v>Marcela Lopez Munoz</v>
          </cell>
          <cell r="I4914"/>
          <cell r="J4914" t="str">
            <v>JOSE RAFAEL</v>
          </cell>
          <cell r="K4914" t="str">
            <v>GASCA</v>
          </cell>
          <cell r="L4914" t="str">
            <v>GARCIA</v>
          </cell>
          <cell r="M4914">
            <v>7000</v>
          </cell>
          <cell r="N4914">
            <v>122.2</v>
          </cell>
          <cell r="O4914" t="str">
            <v>SEMANAL</v>
          </cell>
          <cell r="P4914">
            <v>40816</v>
          </cell>
        </row>
        <row r="4915">
          <cell r="B4915">
            <v>5089</v>
          </cell>
          <cell r="C4915"/>
          <cell r="D4915" t="str">
            <v>D</v>
          </cell>
          <cell r="E4915" t="str">
            <v>LIQUIDADO</v>
          </cell>
          <cell r="F4915"/>
          <cell r="G4915" t="str">
            <v>PERSONAL</v>
          </cell>
          <cell r="H4915" t="str">
            <v>Angelica Tabares Lopez</v>
          </cell>
          <cell r="I4915"/>
          <cell r="J4915" t="str">
            <v>JOSE</v>
          </cell>
          <cell r="K4915" t="str">
            <v>CASTILLO</v>
          </cell>
          <cell r="L4915" t="str">
            <v>LUNA</v>
          </cell>
          <cell r="M4915">
            <v>11000</v>
          </cell>
          <cell r="N4915">
            <v>111.8</v>
          </cell>
          <cell r="O4915" t="str">
            <v>CATORCENAL</v>
          </cell>
          <cell r="P4915">
            <v>40816</v>
          </cell>
        </row>
        <row r="4916">
          <cell r="B4916">
            <v>5090</v>
          </cell>
          <cell r="C4916"/>
          <cell r="D4916" t="str">
            <v>D</v>
          </cell>
          <cell r="E4916" t="str">
            <v>LIQUIDADO</v>
          </cell>
          <cell r="F4916"/>
          <cell r="G4916" t="str">
            <v>PERSONAL</v>
          </cell>
          <cell r="H4916" t="str">
            <v>Angelica Tabares Lopez</v>
          </cell>
          <cell r="I4916"/>
          <cell r="J4916" t="str">
            <v>IGNACIO EDILBERTO</v>
          </cell>
          <cell r="K4916" t="str">
            <v>REYES</v>
          </cell>
          <cell r="L4916" t="str">
            <v>NOLASCO</v>
          </cell>
          <cell r="M4916">
            <v>6000</v>
          </cell>
          <cell r="N4916">
            <v>111</v>
          </cell>
          <cell r="O4916" t="str">
            <v>CATORCENAL</v>
          </cell>
          <cell r="P4916">
            <v>40816</v>
          </cell>
        </row>
        <row r="4917">
          <cell r="B4917">
            <v>5091</v>
          </cell>
          <cell r="C4917"/>
          <cell r="D4917" t="str">
            <v>B</v>
          </cell>
          <cell r="E4917" t="str">
            <v>LIQUIDADO</v>
          </cell>
          <cell r="F4917"/>
          <cell r="G4917" t="str">
            <v>PERSONAL</v>
          </cell>
          <cell r="H4917" t="str">
            <v>Angelica Tabares Lopez</v>
          </cell>
          <cell r="I4917"/>
          <cell r="J4917" t="str">
            <v>JOSE GABRIEL</v>
          </cell>
          <cell r="K4917" t="str">
            <v>CABRERA</v>
          </cell>
          <cell r="L4917" t="str">
            <v>CORONEL</v>
          </cell>
          <cell r="M4917">
            <v>3000</v>
          </cell>
          <cell r="N4917">
            <v>102.9</v>
          </cell>
          <cell r="O4917" t="str">
            <v>SEMANAL</v>
          </cell>
          <cell r="P4917">
            <v>40816</v>
          </cell>
        </row>
        <row r="4918">
          <cell r="B4918">
            <v>5092</v>
          </cell>
          <cell r="C4918"/>
          <cell r="D4918" t="str">
            <v>C</v>
          </cell>
          <cell r="E4918" t="str">
            <v>LIQUIDADO</v>
          </cell>
          <cell r="F4918"/>
          <cell r="G4918" t="str">
            <v>PERSONAL</v>
          </cell>
          <cell r="H4918" t="str">
            <v>Josefina Ochoa</v>
          </cell>
          <cell r="I4918"/>
          <cell r="J4918" t="str">
            <v>JOSE MARTIN</v>
          </cell>
          <cell r="K4918" t="str">
            <v>CAPISTRAN</v>
          </cell>
          <cell r="L4918" t="str">
            <v>MARTINEZ</v>
          </cell>
          <cell r="M4918">
            <v>30000</v>
          </cell>
          <cell r="N4918">
            <v>96.2</v>
          </cell>
          <cell r="O4918" t="str">
            <v>QUINCENAL</v>
          </cell>
          <cell r="P4918">
            <v>40816</v>
          </cell>
        </row>
        <row r="4919">
          <cell r="B4919">
            <v>5093</v>
          </cell>
          <cell r="C4919"/>
          <cell r="D4919" t="str">
            <v>B</v>
          </cell>
          <cell r="E4919" t="str">
            <v>LIQUIDADO</v>
          </cell>
          <cell r="F4919"/>
          <cell r="G4919" t="str">
            <v>PERSONAL</v>
          </cell>
          <cell r="H4919" t="str">
            <v>Josefina Ochoa</v>
          </cell>
          <cell r="I4919"/>
          <cell r="J4919" t="str">
            <v>AYDE ARELI</v>
          </cell>
          <cell r="K4919" t="str">
            <v>HERNANDEZ</v>
          </cell>
          <cell r="L4919" t="str">
            <v>VALDEZ</v>
          </cell>
          <cell r="M4919">
            <v>20000</v>
          </cell>
          <cell r="N4919">
            <v>104</v>
          </cell>
          <cell r="O4919" t="str">
            <v>SEMANAL</v>
          </cell>
          <cell r="P4919">
            <v>40816</v>
          </cell>
        </row>
        <row r="4920">
          <cell r="B4920">
            <v>5094</v>
          </cell>
          <cell r="C4920"/>
          <cell r="D4920" t="str">
            <v>D</v>
          </cell>
          <cell r="E4920" t="str">
            <v>LIQUIDADO</v>
          </cell>
          <cell r="F4920"/>
          <cell r="G4920" t="str">
            <v>PERSONAL</v>
          </cell>
          <cell r="H4920" t="str">
            <v>Marcela Lopez Munoz</v>
          </cell>
          <cell r="I4920"/>
          <cell r="J4920" t="str">
            <v>IVONNE</v>
          </cell>
          <cell r="K4920" t="str">
            <v>ESPINOSA</v>
          </cell>
          <cell r="L4920" t="str">
            <v>AVILA</v>
          </cell>
          <cell r="M4920">
            <v>9000</v>
          </cell>
          <cell r="N4920">
            <v>125.3</v>
          </cell>
          <cell r="O4920" t="str">
            <v>SEMANAL</v>
          </cell>
          <cell r="P4920">
            <v>40816</v>
          </cell>
        </row>
        <row r="4921">
          <cell r="B4921">
            <v>5095</v>
          </cell>
          <cell r="C4921"/>
          <cell r="D4921" t="str">
            <v>D</v>
          </cell>
          <cell r="E4921" t="str">
            <v>LIQUIDADO</v>
          </cell>
          <cell r="F4921"/>
          <cell r="G4921" t="str">
            <v>PERSONAL</v>
          </cell>
          <cell r="H4921" t="str">
            <v>Victoria Garcia Mejia</v>
          </cell>
          <cell r="I4921"/>
          <cell r="J4921" t="str">
            <v>MARIA MERCEDES</v>
          </cell>
          <cell r="K4921" t="str">
            <v>MAGALLAN</v>
          </cell>
          <cell r="L4921" t="str">
            <v>VELAZQUEZ</v>
          </cell>
          <cell r="M4921">
            <v>12000</v>
          </cell>
          <cell r="N4921">
            <v>115.9</v>
          </cell>
          <cell r="O4921" t="str">
            <v>SEMANAL</v>
          </cell>
          <cell r="P4921">
            <v>40816</v>
          </cell>
        </row>
        <row r="4922">
          <cell r="B4922">
            <v>5096</v>
          </cell>
          <cell r="C4922"/>
          <cell r="D4922" t="str">
            <v>D</v>
          </cell>
          <cell r="E4922" t="str">
            <v>LIQUIDADO</v>
          </cell>
          <cell r="F4922"/>
          <cell r="G4922" t="str">
            <v>PERSONAL</v>
          </cell>
          <cell r="H4922" t="str">
            <v>Victoria Garcia Mejia</v>
          </cell>
          <cell r="I4922"/>
          <cell r="J4922" t="str">
            <v>ALICIA</v>
          </cell>
          <cell r="K4922" t="str">
            <v>LARIOS</v>
          </cell>
          <cell r="L4922" t="str">
            <v>ROSALES</v>
          </cell>
          <cell r="M4922">
            <v>6000</v>
          </cell>
          <cell r="N4922">
            <v>118.5</v>
          </cell>
          <cell r="O4922" t="str">
            <v>SEMANAL</v>
          </cell>
          <cell r="P4922">
            <v>40816</v>
          </cell>
        </row>
        <row r="4923">
          <cell r="B4923">
            <v>5097</v>
          </cell>
          <cell r="C4923"/>
          <cell r="D4923" t="str">
            <v>A</v>
          </cell>
          <cell r="E4923" t="str">
            <v>LIQUIDADO</v>
          </cell>
          <cell r="F4923"/>
          <cell r="G4923" t="str">
            <v>SOLIDARIO</v>
          </cell>
          <cell r="H4923" t="str">
            <v>Angelica Tabares Lopez</v>
          </cell>
          <cell r="I4923"/>
          <cell r="J4923" t="str">
            <v>AUDACES</v>
          </cell>
          <cell r="K4923"/>
          <cell r="L4923"/>
          <cell r="M4923">
            <v>13500</v>
          </cell>
          <cell r="N4923">
            <v>126</v>
          </cell>
          <cell r="O4923" t="str">
            <v>CATORCENAL</v>
          </cell>
          <cell r="P4923">
            <v>40822</v>
          </cell>
        </row>
        <row r="4924">
          <cell r="B4924">
            <v>5098</v>
          </cell>
          <cell r="C4924"/>
          <cell r="D4924" t="str">
            <v>C</v>
          </cell>
          <cell r="E4924" t="str">
            <v>LIQUIDADO</v>
          </cell>
          <cell r="F4924"/>
          <cell r="G4924" t="str">
            <v>PERSONAL</v>
          </cell>
          <cell r="H4924" t="str">
            <v>Angelica Tabares Lopez</v>
          </cell>
          <cell r="I4924"/>
          <cell r="J4924" t="str">
            <v>CONSTANZA</v>
          </cell>
          <cell r="K4924" t="str">
            <v>PALACIOS</v>
          </cell>
          <cell r="L4924" t="str">
            <v>SANTOS</v>
          </cell>
          <cell r="M4924">
            <v>3000</v>
          </cell>
          <cell r="N4924">
            <v>143</v>
          </cell>
          <cell r="O4924" t="str">
            <v>SEMANAL</v>
          </cell>
          <cell r="P4924">
            <v>40816</v>
          </cell>
        </row>
        <row r="4925">
          <cell r="B4925">
            <v>5099</v>
          </cell>
          <cell r="C4925"/>
          <cell r="D4925" t="str">
            <v>B</v>
          </cell>
          <cell r="E4925" t="str">
            <v>LIQUIDADO</v>
          </cell>
          <cell r="F4925"/>
          <cell r="G4925" t="str">
            <v>PERSONAL</v>
          </cell>
          <cell r="H4925" t="str">
            <v>Marcela Lopez Munoz</v>
          </cell>
          <cell r="I4925"/>
          <cell r="J4925" t="str">
            <v>LIBORIO</v>
          </cell>
          <cell r="K4925" t="str">
            <v>TORRES</v>
          </cell>
          <cell r="L4925" t="str">
            <v>PORRAS</v>
          </cell>
          <cell r="M4925">
            <v>7000</v>
          </cell>
          <cell r="N4925">
            <v>114.4</v>
          </cell>
          <cell r="O4925" t="str">
            <v>SEMANAL</v>
          </cell>
          <cell r="P4925">
            <v>40819</v>
          </cell>
        </row>
        <row r="4926">
          <cell r="B4926">
            <v>5101</v>
          </cell>
          <cell r="C4926"/>
          <cell r="D4926" t="str">
            <v>C</v>
          </cell>
          <cell r="E4926" t="str">
            <v>LIQUIDADO</v>
          </cell>
          <cell r="F4926"/>
          <cell r="G4926" t="str">
            <v>PERSONAL</v>
          </cell>
          <cell r="H4926" t="str">
            <v>Josefina Ochoa</v>
          </cell>
          <cell r="I4926"/>
          <cell r="J4926" t="str">
            <v>CLAUDIA</v>
          </cell>
          <cell r="K4926" t="str">
            <v>GARCIA</v>
          </cell>
          <cell r="L4926" t="str">
            <v>ESPINOZA</v>
          </cell>
          <cell r="M4926">
            <v>3000</v>
          </cell>
          <cell r="N4926">
            <v>141.4</v>
          </cell>
          <cell r="O4926" t="str">
            <v>SEMANAL</v>
          </cell>
          <cell r="P4926">
            <v>40821</v>
          </cell>
        </row>
        <row r="4927">
          <cell r="B4927">
            <v>5103</v>
          </cell>
          <cell r="C4927"/>
          <cell r="D4927" t="str">
            <v>D</v>
          </cell>
          <cell r="E4927" t="str">
            <v>LIQUIDADO</v>
          </cell>
          <cell r="F4927"/>
          <cell r="G4927" t="str">
            <v>PERSONAL</v>
          </cell>
          <cell r="H4927" t="str">
            <v>Josefina Ochoa</v>
          </cell>
          <cell r="I4927"/>
          <cell r="J4927" t="str">
            <v>NESTOR ENRIQUE</v>
          </cell>
          <cell r="K4927" t="str">
            <v>ARELLANO</v>
          </cell>
          <cell r="L4927" t="str">
            <v>ESMERADO</v>
          </cell>
          <cell r="M4927">
            <v>7000</v>
          </cell>
          <cell r="N4927">
            <v>116</v>
          </cell>
          <cell r="O4927" t="str">
            <v>SEMANAL</v>
          </cell>
          <cell r="P4927">
            <v>40820</v>
          </cell>
        </row>
        <row r="4928">
          <cell r="B4928">
            <v>5104</v>
          </cell>
          <cell r="C4928"/>
          <cell r="D4928" t="str">
            <v>A</v>
          </cell>
          <cell r="E4928" t="str">
            <v>LIQUIDADO</v>
          </cell>
          <cell r="F4928"/>
          <cell r="G4928" t="str">
            <v>PERSONAL</v>
          </cell>
          <cell r="H4928" t="str">
            <v>Administracion</v>
          </cell>
          <cell r="I4928"/>
          <cell r="J4928" t="str">
            <v>ZEN MEDIA INTERNATIONAL S.A. DE C.V.</v>
          </cell>
          <cell r="K4928"/>
          <cell r="L4928" t="str">
            <v>JORGE OSCAR ZUBIRAN GOZALEZ REPRESENTANTE LEGAL</v>
          </cell>
          <cell r="M4928">
            <v>80000</v>
          </cell>
          <cell r="N4928">
            <v>35</v>
          </cell>
          <cell r="O4928" t="str">
            <v>MENSUAL</v>
          </cell>
          <cell r="P4928">
            <v>40820</v>
          </cell>
        </row>
        <row r="4929">
          <cell r="B4929">
            <v>5105</v>
          </cell>
          <cell r="C4929"/>
          <cell r="D4929" t="str">
            <v>A</v>
          </cell>
          <cell r="E4929" t="str">
            <v>LIQUIDADO</v>
          </cell>
          <cell r="F4929"/>
          <cell r="G4929" t="str">
            <v>PERSONAL</v>
          </cell>
          <cell r="H4929" t="str">
            <v>Administracion</v>
          </cell>
          <cell r="I4929"/>
          <cell r="J4929" t="str">
            <v>GERARDO</v>
          </cell>
          <cell r="K4929" t="str">
            <v>PEREZ</v>
          </cell>
          <cell r="L4929" t="str">
            <v>DE LA TORRE</v>
          </cell>
          <cell r="M4929">
            <v>30000</v>
          </cell>
          <cell r="N4929">
            <v>20</v>
          </cell>
          <cell r="O4929" t="str">
            <v>MENSUAL</v>
          </cell>
          <cell r="P4929">
            <v>40820</v>
          </cell>
        </row>
        <row r="4930">
          <cell r="B4930">
            <v>5106</v>
          </cell>
          <cell r="C4930"/>
          <cell r="D4930" t="str">
            <v>C</v>
          </cell>
          <cell r="E4930" t="str">
            <v>LIQUIDADO</v>
          </cell>
          <cell r="F4930"/>
          <cell r="G4930" t="str">
            <v>PERSONAL</v>
          </cell>
          <cell r="H4930" t="str">
            <v>Victoria Garcia Mejia</v>
          </cell>
          <cell r="I4930"/>
          <cell r="J4930" t="str">
            <v>GABRIELA</v>
          </cell>
          <cell r="K4930" t="str">
            <v>PADILLA</v>
          </cell>
          <cell r="L4930" t="str">
            <v>AVALOS</v>
          </cell>
          <cell r="M4930">
            <v>3000</v>
          </cell>
          <cell r="N4930">
            <v>142</v>
          </cell>
          <cell r="O4930" t="str">
            <v>SEMANAL</v>
          </cell>
          <cell r="P4930">
            <v>40820</v>
          </cell>
        </row>
        <row r="4931">
          <cell r="B4931">
            <v>5108</v>
          </cell>
          <cell r="C4931"/>
          <cell r="D4931" t="str">
            <v>D</v>
          </cell>
          <cell r="E4931" t="str">
            <v>LIQUIDADO</v>
          </cell>
          <cell r="F4931"/>
          <cell r="G4931" t="str">
            <v>PERSONAL</v>
          </cell>
          <cell r="H4931" t="str">
            <v>Victoria Garcia Mejia</v>
          </cell>
          <cell r="I4931"/>
          <cell r="J4931" t="str">
            <v>MIGUEL ANGEL</v>
          </cell>
          <cell r="K4931" t="str">
            <v>DE LA ROSA</v>
          </cell>
          <cell r="L4931" t="str">
            <v>CUEVA</v>
          </cell>
          <cell r="M4931">
            <v>5000</v>
          </cell>
          <cell r="N4931">
            <v>131.5</v>
          </cell>
          <cell r="O4931" t="str">
            <v>SEMANAL</v>
          </cell>
          <cell r="P4931">
            <v>40821</v>
          </cell>
        </row>
        <row r="4932">
          <cell r="B4932">
            <v>5109</v>
          </cell>
          <cell r="C4932"/>
          <cell r="D4932" t="str">
            <v>D</v>
          </cell>
          <cell r="E4932" t="str">
            <v>LIQUIDADO</v>
          </cell>
          <cell r="F4932"/>
          <cell r="G4932" t="str">
            <v>PERSONAL</v>
          </cell>
          <cell r="H4932" t="str">
            <v>Victoria Garcia Mejia</v>
          </cell>
          <cell r="I4932"/>
          <cell r="J4932" t="str">
            <v>BLANCA ESTELA</v>
          </cell>
          <cell r="K4932" t="str">
            <v>CASTRO</v>
          </cell>
          <cell r="L4932" t="str">
            <v>OCHOA</v>
          </cell>
          <cell r="M4932">
            <v>5000</v>
          </cell>
          <cell r="N4932">
            <v>130</v>
          </cell>
          <cell r="O4932" t="str">
            <v>SEMANAL</v>
          </cell>
          <cell r="P4932">
            <v>40821</v>
          </cell>
        </row>
        <row r="4933">
          <cell r="B4933">
            <v>5110</v>
          </cell>
          <cell r="C4933"/>
          <cell r="D4933" t="str">
            <v>D</v>
          </cell>
          <cell r="E4933" t="str">
            <v>LIQUIDADO</v>
          </cell>
          <cell r="F4933"/>
          <cell r="G4933" t="str">
            <v>PERSONAL</v>
          </cell>
          <cell r="H4933" t="str">
            <v>Victoria Garcia Mejia</v>
          </cell>
          <cell r="I4933"/>
          <cell r="J4933" t="str">
            <v>RAMONA VICTORIA</v>
          </cell>
          <cell r="K4933" t="str">
            <v>GARCIA</v>
          </cell>
          <cell r="L4933" t="str">
            <v>MEJIA</v>
          </cell>
          <cell r="M4933">
            <v>4000</v>
          </cell>
          <cell r="N4933">
            <v>40</v>
          </cell>
          <cell r="O4933" t="str">
            <v>SEMANAL</v>
          </cell>
          <cell r="P4933">
            <v>40821</v>
          </cell>
        </row>
        <row r="4934">
          <cell r="B4934">
            <v>5111</v>
          </cell>
          <cell r="C4934"/>
          <cell r="D4934" t="str">
            <v>D</v>
          </cell>
          <cell r="E4934" t="str">
            <v>LIQUIDADO</v>
          </cell>
          <cell r="F4934"/>
          <cell r="G4934" t="str">
            <v>PERSONAL</v>
          </cell>
          <cell r="H4934" t="str">
            <v>Marcela Lopez Munoz</v>
          </cell>
          <cell r="I4934"/>
          <cell r="J4934" t="str">
            <v>JOSE LUIS</v>
          </cell>
          <cell r="K4934" t="str">
            <v>FLORES</v>
          </cell>
          <cell r="L4934" t="str">
            <v>HERNANDEZ</v>
          </cell>
          <cell r="M4934">
            <v>9000</v>
          </cell>
          <cell r="N4934">
            <v>120.5</v>
          </cell>
          <cell r="O4934" t="str">
            <v>SEMANAL</v>
          </cell>
          <cell r="P4934">
            <v>40822</v>
          </cell>
        </row>
        <row r="4935">
          <cell r="B4935">
            <v>5112</v>
          </cell>
          <cell r="C4935"/>
          <cell r="D4935" t="str">
            <v>A</v>
          </cell>
          <cell r="E4935" t="str">
            <v>LIQUIDADO</v>
          </cell>
          <cell r="F4935"/>
          <cell r="G4935" t="str">
            <v>PERSONAL</v>
          </cell>
          <cell r="H4935" t="str">
            <v>Josefina Ochoa</v>
          </cell>
          <cell r="I4935"/>
          <cell r="J4935" t="str">
            <v>MARIA DE LOURDES</v>
          </cell>
          <cell r="K4935" t="str">
            <v>JIMENEZ</v>
          </cell>
          <cell r="L4935" t="str">
            <v>SANCHEZ</v>
          </cell>
          <cell r="M4935">
            <v>9000</v>
          </cell>
          <cell r="N4935">
            <v>122</v>
          </cell>
          <cell r="O4935" t="str">
            <v>SEMANAL</v>
          </cell>
          <cell r="P4935">
            <v>40822</v>
          </cell>
        </row>
        <row r="4936">
          <cell r="B4936">
            <v>5113</v>
          </cell>
          <cell r="C4936"/>
          <cell r="D4936" t="str">
            <v>A</v>
          </cell>
          <cell r="E4936" t="str">
            <v>LIQUIDADO</v>
          </cell>
          <cell r="F4936"/>
          <cell r="G4936" t="str">
            <v>PERSONAL</v>
          </cell>
          <cell r="H4936" t="str">
            <v>Josefina Ochoa</v>
          </cell>
          <cell r="I4936"/>
          <cell r="J4936" t="str">
            <v>AURELIA</v>
          </cell>
          <cell r="K4936" t="str">
            <v>CUEVAS</v>
          </cell>
          <cell r="L4936" t="str">
            <v>DIAZ</v>
          </cell>
          <cell r="M4936">
            <v>6000</v>
          </cell>
          <cell r="N4936">
            <v>127</v>
          </cell>
          <cell r="O4936" t="str">
            <v>SEMANAL</v>
          </cell>
          <cell r="P4936">
            <v>40822</v>
          </cell>
        </row>
        <row r="4937">
          <cell r="B4937">
            <v>5114</v>
          </cell>
          <cell r="C4937"/>
          <cell r="D4937" t="str">
            <v>B</v>
          </cell>
          <cell r="E4937" t="str">
            <v>LIQUIDADO</v>
          </cell>
          <cell r="F4937"/>
          <cell r="G4937" t="str">
            <v>PERSONAL</v>
          </cell>
          <cell r="H4937" t="str">
            <v>Angelica Tabares Lopez</v>
          </cell>
          <cell r="I4937"/>
          <cell r="J4937" t="str">
            <v>JOSE REYES</v>
          </cell>
          <cell r="K4937" t="str">
            <v>QUEVEDO</v>
          </cell>
          <cell r="L4937" t="str">
            <v>ROSALES</v>
          </cell>
          <cell r="M4937">
            <v>15000</v>
          </cell>
          <cell r="N4937">
            <v>108</v>
          </cell>
          <cell r="O4937" t="str">
            <v>SEMANAL</v>
          </cell>
          <cell r="P4937">
            <v>40822</v>
          </cell>
        </row>
        <row r="4938">
          <cell r="B4938">
            <v>5115</v>
          </cell>
          <cell r="C4938"/>
          <cell r="D4938" t="str">
            <v>D</v>
          </cell>
          <cell r="E4938" t="str">
            <v>LIQUIDADO</v>
          </cell>
          <cell r="F4938"/>
          <cell r="G4938" t="str">
            <v>PERSONAL</v>
          </cell>
          <cell r="H4938" t="str">
            <v>Josefina Ochoa</v>
          </cell>
          <cell r="I4938"/>
          <cell r="J4938" t="str">
            <v>MARCELINA</v>
          </cell>
          <cell r="K4938" t="str">
            <v>GUZMAN</v>
          </cell>
          <cell r="L4938" t="str">
            <v>LUIS</v>
          </cell>
          <cell r="M4938">
            <v>4000</v>
          </cell>
          <cell r="N4938">
            <v>135</v>
          </cell>
          <cell r="O4938" t="str">
            <v>CATORCENAL</v>
          </cell>
          <cell r="P4938">
            <v>40823</v>
          </cell>
        </row>
        <row r="4939">
          <cell r="B4939">
            <v>5116</v>
          </cell>
          <cell r="C4939"/>
          <cell r="D4939" t="str">
            <v>D</v>
          </cell>
          <cell r="E4939" t="str">
            <v>LIQUIDADO</v>
          </cell>
          <cell r="F4939"/>
          <cell r="G4939" t="str">
            <v>PERSONAL</v>
          </cell>
          <cell r="H4939" t="str">
            <v>Marcela Lopez Munoz</v>
          </cell>
          <cell r="I4939"/>
          <cell r="J4939" t="str">
            <v>NORMA</v>
          </cell>
          <cell r="K4939" t="str">
            <v>GONZALEZ</v>
          </cell>
          <cell r="L4939" t="str">
            <v>CRUZ</v>
          </cell>
          <cell r="M4939">
            <v>5000</v>
          </cell>
          <cell r="N4939">
            <v>135</v>
          </cell>
          <cell r="O4939" t="str">
            <v>SEMANAL</v>
          </cell>
          <cell r="P4939">
            <v>40823</v>
          </cell>
        </row>
        <row r="4940">
          <cell r="B4940">
            <v>5118</v>
          </cell>
          <cell r="C4940"/>
          <cell r="D4940" t="str">
            <v>A</v>
          </cell>
          <cell r="E4940" t="str">
            <v>LIQUIDADO</v>
          </cell>
          <cell r="F4940"/>
          <cell r="G4940" t="str">
            <v>PERSONAL</v>
          </cell>
          <cell r="H4940" t="str">
            <v>Administracion</v>
          </cell>
          <cell r="I4940"/>
          <cell r="J4940" t="str">
            <v>Juan Jose</v>
          </cell>
          <cell r="K4940" t="str">
            <v>Valdés</v>
          </cell>
          <cell r="L4940" t="str">
            <v>Pedrayes</v>
          </cell>
          <cell r="M4940">
            <v>7000</v>
          </cell>
          <cell r="N4940">
            <v>2</v>
          </cell>
          <cell r="O4940" t="str">
            <v>QUINCENAL</v>
          </cell>
          <cell r="P4940">
            <v>40823</v>
          </cell>
        </row>
        <row r="4941">
          <cell r="B4941">
            <v>5119</v>
          </cell>
          <cell r="C4941"/>
          <cell r="D4941" t="str">
            <v>A</v>
          </cell>
          <cell r="E4941" t="str">
            <v>LIQUIDADO</v>
          </cell>
          <cell r="F4941"/>
          <cell r="G4941" t="str">
            <v>PERSONAL</v>
          </cell>
          <cell r="H4941" t="str">
            <v>Victoria Garcia Mejia</v>
          </cell>
          <cell r="I4941"/>
          <cell r="J4941" t="str">
            <v>BENJAMIN</v>
          </cell>
          <cell r="K4941" t="str">
            <v>RAMIREZ</v>
          </cell>
          <cell r="L4941" t="str">
            <v>MAGANA</v>
          </cell>
          <cell r="M4941">
            <v>4000</v>
          </cell>
          <cell r="N4941">
            <v>125</v>
          </cell>
          <cell r="O4941" t="str">
            <v>QUINCENAL</v>
          </cell>
          <cell r="P4941">
            <v>40823</v>
          </cell>
        </row>
        <row r="4942">
          <cell r="B4942">
            <v>5120</v>
          </cell>
          <cell r="C4942"/>
          <cell r="D4942" t="str">
            <v>D</v>
          </cell>
          <cell r="E4942" t="str">
            <v>LIQUIDADO</v>
          </cell>
          <cell r="F4942"/>
          <cell r="G4942" t="str">
            <v>PERSONAL</v>
          </cell>
          <cell r="H4942" t="str">
            <v>Pedro Solano Quiroz</v>
          </cell>
          <cell r="I4942"/>
          <cell r="J4942" t="str">
            <v>JOSE LUIS</v>
          </cell>
          <cell r="K4942" t="str">
            <v>DE LA CRUZ</v>
          </cell>
          <cell r="L4942" t="str">
            <v>HERNANDEZ</v>
          </cell>
          <cell r="M4942">
            <v>3000</v>
          </cell>
          <cell r="N4942">
            <v>87.88</v>
          </cell>
          <cell r="O4942" t="str">
            <v>SEMANAL</v>
          </cell>
          <cell r="P4942">
            <v>40823</v>
          </cell>
        </row>
        <row r="4943">
          <cell r="B4943">
            <v>5121</v>
          </cell>
          <cell r="C4943"/>
          <cell r="D4943" t="str">
            <v>D</v>
          </cell>
          <cell r="E4943" t="str">
            <v>LIQUIDADO</v>
          </cell>
          <cell r="F4943"/>
          <cell r="G4943" t="str">
            <v>PERSONAL</v>
          </cell>
          <cell r="H4943" t="str">
            <v>Pedro Solano Quiroz</v>
          </cell>
          <cell r="I4943"/>
          <cell r="J4943" t="str">
            <v>PEDRO ALEJANDRO</v>
          </cell>
          <cell r="K4943" t="str">
            <v>GERARDO</v>
          </cell>
          <cell r="L4943" t="str">
            <v>MARCIAL</v>
          </cell>
          <cell r="M4943">
            <v>4000</v>
          </cell>
          <cell r="N4943">
            <v>130</v>
          </cell>
          <cell r="O4943" t="str">
            <v>SEMANAL</v>
          </cell>
          <cell r="P4943">
            <v>40823</v>
          </cell>
        </row>
        <row r="4944">
          <cell r="B4944">
            <v>5123</v>
          </cell>
          <cell r="C4944"/>
          <cell r="D4944" t="str">
            <v>D</v>
          </cell>
          <cell r="E4944" t="str">
            <v>COBRANZA EXTERNA</v>
          </cell>
          <cell r="F4944"/>
          <cell r="G4944" t="str">
            <v>PERSONAL</v>
          </cell>
          <cell r="H4944" t="str">
            <v>Administracion</v>
          </cell>
          <cell r="I4944"/>
          <cell r="J4944" t="str">
            <v>PABLO DIEGO</v>
          </cell>
          <cell r="K4944" t="str">
            <v>FRAGOSO</v>
          </cell>
          <cell r="L4944" t="str">
            <v>RODRIGUEZ</v>
          </cell>
          <cell r="M4944">
            <v>18000</v>
          </cell>
          <cell r="N4944">
            <v>20</v>
          </cell>
          <cell r="O4944" t="str">
            <v>QUINCENAL</v>
          </cell>
          <cell r="P4944">
            <v>40826</v>
          </cell>
        </row>
        <row r="4945">
          <cell r="B4945">
            <v>5124</v>
          </cell>
          <cell r="C4945"/>
          <cell r="D4945" t="str">
            <v>B</v>
          </cell>
          <cell r="E4945" t="str">
            <v>LIQUIDADO</v>
          </cell>
          <cell r="F4945"/>
          <cell r="G4945" t="str">
            <v>PERSONAL</v>
          </cell>
          <cell r="H4945" t="str">
            <v>Marcela Lopez Munoz</v>
          </cell>
          <cell r="I4945"/>
          <cell r="J4945" t="str">
            <v>ARMANDO</v>
          </cell>
          <cell r="K4945" t="str">
            <v>OLVERA</v>
          </cell>
          <cell r="L4945" t="str">
            <v>MIRANDA</v>
          </cell>
          <cell r="M4945">
            <v>7000</v>
          </cell>
          <cell r="N4945">
            <v>117</v>
          </cell>
          <cell r="O4945" t="str">
            <v>SEMANAL</v>
          </cell>
          <cell r="P4945">
            <v>40826</v>
          </cell>
        </row>
        <row r="4946">
          <cell r="B4946">
            <v>5125</v>
          </cell>
          <cell r="C4946"/>
          <cell r="D4946" t="str">
            <v>B</v>
          </cell>
          <cell r="E4946" t="str">
            <v>LIQUIDADO</v>
          </cell>
          <cell r="F4946"/>
          <cell r="G4946" t="str">
            <v>PERSONAL</v>
          </cell>
          <cell r="H4946" t="str">
            <v>Angelica Tabares Lopez</v>
          </cell>
          <cell r="I4946"/>
          <cell r="J4946" t="str">
            <v>LUCIA</v>
          </cell>
          <cell r="K4946" t="str">
            <v>CARRILLO</v>
          </cell>
          <cell r="L4946" t="str">
            <v>GARCIA</v>
          </cell>
          <cell r="M4946">
            <v>11000</v>
          </cell>
          <cell r="N4946">
            <v>120</v>
          </cell>
          <cell r="O4946" t="str">
            <v>CATORCENAL</v>
          </cell>
          <cell r="P4946">
            <v>40826</v>
          </cell>
        </row>
        <row r="4947">
          <cell r="B4947">
            <v>5126</v>
          </cell>
          <cell r="C4947"/>
          <cell r="D4947" t="str">
            <v>D</v>
          </cell>
          <cell r="E4947" t="str">
            <v>COBRANZA EXTERNA</v>
          </cell>
          <cell r="F4947"/>
          <cell r="G4947" t="str">
            <v>PERSONAL</v>
          </cell>
          <cell r="H4947" t="str">
            <v>Marcela Lopez Munoz</v>
          </cell>
          <cell r="I4947"/>
          <cell r="J4947" t="str">
            <v>VICTORIA</v>
          </cell>
          <cell r="K4947" t="str">
            <v>MARTINEZ</v>
          </cell>
          <cell r="L4947" t="str">
            <v>VELAZQUEZ</v>
          </cell>
          <cell r="M4947">
            <v>11000</v>
          </cell>
          <cell r="N4947">
            <v>101</v>
          </cell>
          <cell r="O4947" t="str">
            <v>QUINCENAL</v>
          </cell>
          <cell r="P4947">
            <v>40826</v>
          </cell>
        </row>
        <row r="4948">
          <cell r="B4948">
            <v>5127</v>
          </cell>
          <cell r="C4948"/>
          <cell r="D4948" t="str">
            <v>D</v>
          </cell>
          <cell r="E4948" t="str">
            <v>LIQUIDADO</v>
          </cell>
          <cell r="F4948"/>
          <cell r="G4948" t="str">
            <v>PERSONAL</v>
          </cell>
          <cell r="H4948" t="str">
            <v>Josefina Ochoa</v>
          </cell>
          <cell r="I4948"/>
          <cell r="J4948" t="str">
            <v>MIREILLE ALINE</v>
          </cell>
          <cell r="K4948" t="str">
            <v>CHAVARRIA</v>
          </cell>
          <cell r="L4948" t="str">
            <v>CASTANEDA</v>
          </cell>
          <cell r="M4948">
            <v>5000</v>
          </cell>
          <cell r="N4948">
            <v>130</v>
          </cell>
          <cell r="O4948" t="str">
            <v>SEMANAL</v>
          </cell>
          <cell r="P4948">
            <v>40827</v>
          </cell>
        </row>
        <row r="4949">
          <cell r="B4949">
            <v>5128</v>
          </cell>
          <cell r="C4949"/>
          <cell r="D4949" t="str">
            <v>C</v>
          </cell>
          <cell r="E4949" t="str">
            <v>LIQUIDADO</v>
          </cell>
          <cell r="F4949"/>
          <cell r="G4949" t="str">
            <v>PERSONAL</v>
          </cell>
          <cell r="H4949" t="str">
            <v>Marcela Lopez Munoz</v>
          </cell>
          <cell r="I4949"/>
          <cell r="J4949" t="str">
            <v>ROCIO GUADALUPE</v>
          </cell>
          <cell r="K4949" t="str">
            <v>AGUILAR</v>
          </cell>
          <cell r="L4949" t="str">
            <v>RODRIGUEZ</v>
          </cell>
          <cell r="M4949">
            <v>22000</v>
          </cell>
          <cell r="N4949">
            <v>92.56</v>
          </cell>
          <cell r="O4949" t="str">
            <v>SEMANAL</v>
          </cell>
          <cell r="P4949">
            <v>40827</v>
          </cell>
        </row>
        <row r="4950">
          <cell r="B4950">
            <v>5129</v>
          </cell>
          <cell r="C4950"/>
          <cell r="D4950" t="str">
            <v>D</v>
          </cell>
          <cell r="E4950" t="str">
            <v>LIQUIDADO</v>
          </cell>
          <cell r="F4950"/>
          <cell r="G4950" t="str">
            <v>PERSONAL</v>
          </cell>
          <cell r="H4950" t="str">
            <v>Angelica Tabares Lopez</v>
          </cell>
          <cell r="I4950"/>
          <cell r="J4950" t="str">
            <v>DOLORES</v>
          </cell>
          <cell r="K4950" t="str">
            <v>QUINTERO</v>
          </cell>
          <cell r="L4950" t="str">
            <v>GAYOSSO</v>
          </cell>
          <cell r="M4950">
            <v>3000</v>
          </cell>
          <cell r="N4950">
            <v>140</v>
          </cell>
          <cell r="O4950" t="str">
            <v>SEMANAL</v>
          </cell>
          <cell r="P4950">
            <v>40827</v>
          </cell>
        </row>
        <row r="4951">
          <cell r="B4951">
            <v>5130</v>
          </cell>
          <cell r="C4951"/>
          <cell r="D4951" t="str">
            <v>D</v>
          </cell>
          <cell r="E4951" t="str">
            <v>COBRANZA EXTERNA</v>
          </cell>
          <cell r="F4951"/>
          <cell r="G4951" t="str">
            <v>PERSONAL</v>
          </cell>
          <cell r="H4951" t="str">
            <v>Marcela Lopez Munoz</v>
          </cell>
          <cell r="I4951"/>
          <cell r="J4951" t="str">
            <v>NOE</v>
          </cell>
          <cell r="K4951" t="str">
            <v>LOPEZ</v>
          </cell>
          <cell r="L4951" t="str">
            <v>PEREZ</v>
          </cell>
          <cell r="M4951">
            <v>5000</v>
          </cell>
          <cell r="N4951">
            <v>130</v>
          </cell>
          <cell r="O4951" t="str">
            <v>SEMANAL</v>
          </cell>
          <cell r="P4951">
            <v>40827</v>
          </cell>
        </row>
        <row r="4952">
          <cell r="B4952">
            <v>5131</v>
          </cell>
          <cell r="C4952"/>
          <cell r="D4952" t="str">
            <v>D</v>
          </cell>
          <cell r="E4952" t="str">
            <v>COBRANZA EXTERNA</v>
          </cell>
          <cell r="F4952"/>
          <cell r="G4952" t="str">
            <v>PERSONAL</v>
          </cell>
          <cell r="H4952" t="str">
            <v>Marcela Lopez Munoz</v>
          </cell>
          <cell r="I4952"/>
          <cell r="J4952" t="str">
            <v>ARACELI</v>
          </cell>
          <cell r="K4952" t="str">
            <v>ESCALONA</v>
          </cell>
          <cell r="L4952" t="str">
            <v>TREJO</v>
          </cell>
          <cell r="M4952">
            <v>6000</v>
          </cell>
          <cell r="N4952">
            <v>127</v>
          </cell>
          <cell r="O4952" t="str">
            <v>SEMANAL</v>
          </cell>
          <cell r="P4952">
            <v>40827</v>
          </cell>
        </row>
        <row r="4953">
          <cell r="B4953">
            <v>5132</v>
          </cell>
          <cell r="C4953"/>
          <cell r="D4953" t="str">
            <v>D</v>
          </cell>
          <cell r="E4953" t="str">
            <v>INCOBRABLE</v>
          </cell>
          <cell r="F4953"/>
          <cell r="G4953" t="str">
            <v>PERSONAL</v>
          </cell>
          <cell r="H4953" t="str">
            <v>Monica Flores Mendoza (colima)</v>
          </cell>
          <cell r="I4953"/>
          <cell r="J4953" t="str">
            <v>HECTOR</v>
          </cell>
          <cell r="K4953" t="str">
            <v>MARIA</v>
          </cell>
          <cell r="L4953" t="str">
            <v>CONTRERAS</v>
          </cell>
          <cell r="M4953">
            <v>8000</v>
          </cell>
          <cell r="N4953">
            <v>123</v>
          </cell>
          <cell r="O4953" t="str">
            <v>SEMANAL</v>
          </cell>
          <cell r="P4953">
            <v>40827</v>
          </cell>
        </row>
        <row r="4954">
          <cell r="B4954">
            <v>5133</v>
          </cell>
          <cell r="C4954"/>
          <cell r="D4954" t="str">
            <v>B</v>
          </cell>
          <cell r="E4954" t="str">
            <v>LIQUIDADO</v>
          </cell>
          <cell r="F4954"/>
          <cell r="G4954" t="str">
            <v>PERSONAL</v>
          </cell>
          <cell r="H4954" t="str">
            <v>Administracion</v>
          </cell>
          <cell r="I4954"/>
          <cell r="J4954" t="str">
            <v>Alfredo</v>
          </cell>
          <cell r="K4954" t="str">
            <v>Cervantes</v>
          </cell>
          <cell r="L4954" t="str">
            <v>Ochoa</v>
          </cell>
          <cell r="M4954">
            <v>80000</v>
          </cell>
          <cell r="N4954">
            <v>35.04</v>
          </cell>
          <cell r="O4954" t="str">
            <v>MENSUAL</v>
          </cell>
          <cell r="P4954">
            <v>40828</v>
          </cell>
        </row>
        <row r="4955">
          <cell r="B4955">
            <v>5134</v>
          </cell>
          <cell r="C4955"/>
          <cell r="D4955" t="str">
            <v>D</v>
          </cell>
          <cell r="E4955" t="str">
            <v>LIQUIDADO</v>
          </cell>
          <cell r="F4955"/>
          <cell r="G4955" t="str">
            <v>PERSONAL</v>
          </cell>
          <cell r="H4955" t="str">
            <v>Monica Flores Mendoza (colima)</v>
          </cell>
          <cell r="I4955"/>
          <cell r="J4955" t="str">
            <v>ALEJANDRA MARIA DEL REFUGIO</v>
          </cell>
          <cell r="K4955" t="str">
            <v>CEJA</v>
          </cell>
          <cell r="L4955" t="str">
            <v>HERRERA</v>
          </cell>
          <cell r="M4955">
            <v>5000</v>
          </cell>
          <cell r="N4955">
            <v>130</v>
          </cell>
          <cell r="O4955" t="str">
            <v>SEMANAL</v>
          </cell>
          <cell r="P4955">
            <v>40827</v>
          </cell>
        </row>
        <row r="4956">
          <cell r="B4956">
            <v>5135</v>
          </cell>
          <cell r="C4956"/>
          <cell r="D4956" t="str">
            <v>B</v>
          </cell>
          <cell r="E4956" t="str">
            <v>LIQUIDADO</v>
          </cell>
          <cell r="F4956"/>
          <cell r="G4956" t="str">
            <v>PERSONAL</v>
          </cell>
          <cell r="H4956" t="str">
            <v>Victoria Garcia Mejia</v>
          </cell>
          <cell r="I4956"/>
          <cell r="J4956" t="str">
            <v>J TRINIDAD</v>
          </cell>
          <cell r="K4956" t="str">
            <v>MEJIA</v>
          </cell>
          <cell r="L4956" t="str">
            <v>SOTO</v>
          </cell>
          <cell r="M4956">
            <v>15000</v>
          </cell>
          <cell r="N4956">
            <v>115</v>
          </cell>
          <cell r="O4956" t="str">
            <v>SEMANAL</v>
          </cell>
          <cell r="P4956">
            <v>40827</v>
          </cell>
        </row>
        <row r="4957">
          <cell r="B4957">
            <v>5136</v>
          </cell>
          <cell r="C4957"/>
          <cell r="D4957" t="str">
            <v>D</v>
          </cell>
          <cell r="E4957" t="str">
            <v>LIQUIDADO</v>
          </cell>
          <cell r="F4957"/>
          <cell r="G4957" t="str">
            <v>PERSONAL</v>
          </cell>
          <cell r="H4957" t="str">
            <v>Administracion</v>
          </cell>
          <cell r="I4957"/>
          <cell r="J4957" t="str">
            <v>ROBERTO BARUCH</v>
          </cell>
          <cell r="K4957" t="str">
            <v>PEREYRA</v>
          </cell>
          <cell r="L4957" t="str">
            <v>FERRO</v>
          </cell>
          <cell r="M4957">
            <v>20000</v>
          </cell>
          <cell r="N4957">
            <v>20.6</v>
          </cell>
          <cell r="O4957" t="str">
            <v>MENSUAL</v>
          </cell>
          <cell r="P4957">
            <v>40827</v>
          </cell>
        </row>
        <row r="4958">
          <cell r="B4958">
            <v>5137</v>
          </cell>
          <cell r="C4958"/>
          <cell r="D4958" t="str">
            <v>C</v>
          </cell>
          <cell r="E4958" t="str">
            <v>LIQUIDADO</v>
          </cell>
          <cell r="F4958"/>
          <cell r="G4958" t="str">
            <v>PERSONAL</v>
          </cell>
          <cell r="H4958" t="str">
            <v>Administracion</v>
          </cell>
          <cell r="I4958"/>
          <cell r="J4958" t="str">
            <v>RODRIGO</v>
          </cell>
          <cell r="K4958" t="str">
            <v>SANCHEZ</v>
          </cell>
          <cell r="L4958" t="str">
            <v>VAZQUEZ</v>
          </cell>
          <cell r="M4958">
            <v>20000</v>
          </cell>
          <cell r="N4958">
            <v>20.6</v>
          </cell>
          <cell r="O4958" t="str">
            <v>MENSUAL</v>
          </cell>
          <cell r="P4958">
            <v>40827</v>
          </cell>
        </row>
        <row r="4959">
          <cell r="B4959">
            <v>5138</v>
          </cell>
          <cell r="C4959"/>
          <cell r="D4959" t="str">
            <v>C</v>
          </cell>
          <cell r="E4959" t="str">
            <v>LIQUIDADO</v>
          </cell>
          <cell r="F4959"/>
          <cell r="G4959" t="str">
            <v>PERSONAL</v>
          </cell>
          <cell r="H4959" t="str">
            <v>Marcela Lopez Munoz</v>
          </cell>
          <cell r="I4959"/>
          <cell r="J4959" t="str">
            <v>GLADYS</v>
          </cell>
          <cell r="K4959" t="str">
            <v>CABRERA</v>
          </cell>
          <cell r="L4959" t="str">
            <v>AGUIRRE</v>
          </cell>
          <cell r="M4959">
            <v>5000</v>
          </cell>
          <cell r="N4959">
            <v>122.8</v>
          </cell>
          <cell r="O4959" t="str">
            <v>SEMANAL</v>
          </cell>
          <cell r="P4959">
            <v>40828</v>
          </cell>
        </row>
        <row r="4960">
          <cell r="B4960">
            <v>5139</v>
          </cell>
          <cell r="C4960"/>
          <cell r="D4960" t="str">
            <v>A</v>
          </cell>
          <cell r="E4960" t="str">
            <v>LIQUIDADO</v>
          </cell>
          <cell r="F4960"/>
          <cell r="G4960" t="str">
            <v>PERSONAL</v>
          </cell>
          <cell r="H4960" t="str">
            <v>Marcela Lopez Munoz</v>
          </cell>
          <cell r="I4960"/>
          <cell r="J4960" t="str">
            <v>JOSE LUIS</v>
          </cell>
          <cell r="K4960" t="str">
            <v>GARCIA</v>
          </cell>
          <cell r="L4960" t="str">
            <v>BERRIO</v>
          </cell>
          <cell r="M4960">
            <v>10000</v>
          </cell>
          <cell r="N4960">
            <v>107</v>
          </cell>
          <cell r="O4960" t="str">
            <v>SEMANAL</v>
          </cell>
          <cell r="P4960">
            <v>40828</v>
          </cell>
        </row>
        <row r="4961">
          <cell r="B4961">
            <v>5140</v>
          </cell>
          <cell r="C4961"/>
          <cell r="D4961" t="str">
            <v>D</v>
          </cell>
          <cell r="E4961" t="str">
            <v>LIQUIDADO</v>
          </cell>
          <cell r="F4961"/>
          <cell r="G4961" t="str">
            <v>PERSONAL</v>
          </cell>
          <cell r="H4961" t="str">
            <v>Angelica Tabares Lopez</v>
          </cell>
          <cell r="I4961"/>
          <cell r="J4961" t="str">
            <v>JUAN RAMON</v>
          </cell>
          <cell r="K4961" t="str">
            <v>MARTINEZ</v>
          </cell>
          <cell r="L4961" t="str">
            <v>HERNANDEZ</v>
          </cell>
          <cell r="M4961">
            <v>3000</v>
          </cell>
          <cell r="N4961">
            <v>140</v>
          </cell>
          <cell r="O4961" t="str">
            <v>SEMANAL</v>
          </cell>
          <cell r="P4961">
            <v>40827</v>
          </cell>
        </row>
        <row r="4962">
          <cell r="B4962">
            <v>5141</v>
          </cell>
          <cell r="C4962"/>
          <cell r="D4962" t="str">
            <v>D</v>
          </cell>
          <cell r="E4962" t="str">
            <v>LIQUIDADO</v>
          </cell>
          <cell r="F4962"/>
          <cell r="G4962" t="str">
            <v>PERSONAL</v>
          </cell>
          <cell r="H4962" t="str">
            <v>Josefina Ochoa</v>
          </cell>
          <cell r="I4962"/>
          <cell r="J4962" t="str">
            <v>HORTENCIA</v>
          </cell>
          <cell r="K4962" t="str">
            <v>SERRANO</v>
          </cell>
          <cell r="L4962" t="str">
            <v>AGUIRRE</v>
          </cell>
          <cell r="M4962">
            <v>7000</v>
          </cell>
          <cell r="N4962">
            <v>118</v>
          </cell>
          <cell r="O4962" t="str">
            <v>SEMANAL</v>
          </cell>
          <cell r="P4962">
            <v>40829</v>
          </cell>
        </row>
        <row r="4963">
          <cell r="B4963">
            <v>5142</v>
          </cell>
          <cell r="C4963"/>
          <cell r="D4963" t="str">
            <v>D</v>
          </cell>
          <cell r="E4963" t="str">
            <v>LIQUIDADO</v>
          </cell>
          <cell r="F4963"/>
          <cell r="G4963" t="str">
            <v>PERSONAL</v>
          </cell>
          <cell r="H4963" t="str">
            <v>Josefina Ochoa</v>
          </cell>
          <cell r="I4963"/>
          <cell r="J4963" t="str">
            <v>AGUSTIN MANUEL</v>
          </cell>
          <cell r="K4963" t="str">
            <v>QUIROZ</v>
          </cell>
          <cell r="L4963" t="str">
            <v>SANTOYO</v>
          </cell>
          <cell r="M4963">
            <v>20000</v>
          </cell>
          <cell r="N4963">
            <v>105</v>
          </cell>
          <cell r="O4963" t="str">
            <v>CATORCENAL</v>
          </cell>
          <cell r="P4963">
            <v>40830</v>
          </cell>
        </row>
        <row r="4964">
          <cell r="B4964">
            <v>5143</v>
          </cell>
          <cell r="C4964"/>
          <cell r="D4964" t="str">
            <v>D</v>
          </cell>
          <cell r="E4964" t="str">
            <v>LIQUIDADO</v>
          </cell>
          <cell r="F4964"/>
          <cell r="G4964" t="str">
            <v>PERSONAL</v>
          </cell>
          <cell r="H4964" t="str">
            <v>Angelica Tabares Lopez</v>
          </cell>
          <cell r="I4964"/>
          <cell r="J4964" t="str">
            <v>DELFINA</v>
          </cell>
          <cell r="K4964" t="str">
            <v>GUZMAN</v>
          </cell>
          <cell r="L4964" t="str">
            <v>LOPEZ</v>
          </cell>
          <cell r="M4964">
            <v>6000</v>
          </cell>
          <cell r="N4964">
            <v>131</v>
          </cell>
          <cell r="O4964" t="str">
            <v>SEMANAL</v>
          </cell>
          <cell r="P4964">
            <v>40829</v>
          </cell>
        </row>
        <row r="4965">
          <cell r="B4965">
            <v>5144</v>
          </cell>
          <cell r="C4965"/>
          <cell r="D4965" t="str">
            <v>D</v>
          </cell>
          <cell r="E4965" t="str">
            <v>LIQUIDADO</v>
          </cell>
          <cell r="F4965"/>
          <cell r="G4965" t="str">
            <v>PERSONAL</v>
          </cell>
          <cell r="H4965" t="str">
            <v>Josefina Ochoa</v>
          </cell>
          <cell r="I4965"/>
          <cell r="J4965" t="str">
            <v>MARIA DE LOS ANGELES</v>
          </cell>
          <cell r="K4965" t="str">
            <v>URBANO</v>
          </cell>
          <cell r="L4965" t="str">
            <v>BELLO</v>
          </cell>
          <cell r="M4965">
            <v>7000</v>
          </cell>
          <cell r="N4965">
            <v>128.4</v>
          </cell>
          <cell r="O4965" t="str">
            <v>SEMANAL</v>
          </cell>
          <cell r="P4965">
            <v>40829</v>
          </cell>
        </row>
        <row r="4966">
          <cell r="B4966">
            <v>5145</v>
          </cell>
          <cell r="C4966"/>
          <cell r="D4966" t="str">
            <v>D</v>
          </cell>
          <cell r="E4966" t="str">
            <v>LIQUIDADO</v>
          </cell>
          <cell r="F4966"/>
          <cell r="G4966" t="str">
            <v>PERSONAL</v>
          </cell>
          <cell r="H4966" t="str">
            <v>Josefina Ochoa</v>
          </cell>
          <cell r="I4966"/>
          <cell r="J4966" t="str">
            <v>MARIA JUANA</v>
          </cell>
          <cell r="K4966" t="str">
            <v>CHAVEZ</v>
          </cell>
          <cell r="L4966" t="str">
            <v>NICOLAS</v>
          </cell>
          <cell r="M4966">
            <v>10000</v>
          </cell>
          <cell r="N4966">
            <v>108.5</v>
          </cell>
          <cell r="O4966" t="str">
            <v>SEMANAL</v>
          </cell>
          <cell r="P4966">
            <v>40829</v>
          </cell>
        </row>
        <row r="4967">
          <cell r="B4967">
            <v>5146</v>
          </cell>
          <cell r="C4967"/>
          <cell r="D4967" t="str">
            <v>D</v>
          </cell>
          <cell r="E4967" t="str">
            <v>LIQUIDADO</v>
          </cell>
          <cell r="F4967"/>
          <cell r="G4967" t="str">
            <v>PERSONAL</v>
          </cell>
          <cell r="H4967" t="str">
            <v>Josefina Ochoa</v>
          </cell>
          <cell r="I4967"/>
          <cell r="J4967" t="str">
            <v>MARIA LUISA</v>
          </cell>
          <cell r="K4967" t="str">
            <v>RAMIREZ</v>
          </cell>
          <cell r="L4967"/>
          <cell r="M4967">
            <v>11000</v>
          </cell>
          <cell r="N4967">
            <v>111.6</v>
          </cell>
          <cell r="O4967" t="str">
            <v>SEMANAL</v>
          </cell>
          <cell r="P4967">
            <v>40829</v>
          </cell>
        </row>
        <row r="4968">
          <cell r="B4968">
            <v>5147</v>
          </cell>
          <cell r="C4968"/>
          <cell r="D4968" t="str">
            <v>C</v>
          </cell>
          <cell r="E4968" t="str">
            <v>LIQUIDADO</v>
          </cell>
          <cell r="F4968"/>
          <cell r="G4968" t="str">
            <v>PERSONAL</v>
          </cell>
          <cell r="H4968" t="str">
            <v>Angelica Tabares Lopez</v>
          </cell>
          <cell r="I4968"/>
          <cell r="J4968" t="str">
            <v>JOB</v>
          </cell>
          <cell r="K4968" t="str">
            <v>ESTRADA</v>
          </cell>
          <cell r="L4968" t="str">
            <v>MATINEZ</v>
          </cell>
          <cell r="M4968">
            <v>14000</v>
          </cell>
          <cell r="N4968">
            <v>108.6</v>
          </cell>
          <cell r="O4968" t="str">
            <v>CATORCENAL</v>
          </cell>
          <cell r="P4968">
            <v>40829</v>
          </cell>
        </row>
        <row r="4969">
          <cell r="B4969">
            <v>5148</v>
          </cell>
          <cell r="C4969"/>
          <cell r="D4969" t="str">
            <v>D</v>
          </cell>
          <cell r="E4969" t="str">
            <v>LIQUIDADO</v>
          </cell>
          <cell r="F4969"/>
          <cell r="G4969" t="str">
            <v>PERSONAL</v>
          </cell>
          <cell r="H4969" t="str">
            <v>Angelica Tabares Lopez</v>
          </cell>
          <cell r="I4969"/>
          <cell r="J4969" t="str">
            <v>JERONIMA</v>
          </cell>
          <cell r="K4969" t="str">
            <v>VELAZQUEZ</v>
          </cell>
          <cell r="L4969" t="str">
            <v>OSNAYA</v>
          </cell>
          <cell r="M4969">
            <v>5000</v>
          </cell>
          <cell r="N4969">
            <v>130</v>
          </cell>
          <cell r="O4969" t="str">
            <v>SEMANAL</v>
          </cell>
          <cell r="P4969">
            <v>40830</v>
          </cell>
        </row>
        <row r="4970">
          <cell r="B4970">
            <v>5149</v>
          </cell>
          <cell r="C4970"/>
          <cell r="D4970" t="str">
            <v>D</v>
          </cell>
          <cell r="E4970" t="str">
            <v>LIQUIDADO</v>
          </cell>
          <cell r="F4970"/>
          <cell r="G4970" t="str">
            <v>PERSONAL</v>
          </cell>
          <cell r="H4970" t="str">
            <v>Angelica Tabares Lopez</v>
          </cell>
          <cell r="I4970"/>
          <cell r="J4970" t="str">
            <v>GRACIELA</v>
          </cell>
          <cell r="K4970" t="str">
            <v>LIRA</v>
          </cell>
          <cell r="L4970" t="str">
            <v>REYES</v>
          </cell>
          <cell r="M4970">
            <v>4000</v>
          </cell>
          <cell r="N4970">
            <v>130</v>
          </cell>
          <cell r="O4970" t="str">
            <v>CATORCENAL</v>
          </cell>
          <cell r="P4970">
            <v>40830</v>
          </cell>
        </row>
        <row r="4971">
          <cell r="B4971">
            <v>5150</v>
          </cell>
          <cell r="C4971"/>
          <cell r="D4971" t="str">
            <v>D</v>
          </cell>
          <cell r="E4971" t="str">
            <v>LIQUIDADO</v>
          </cell>
          <cell r="F4971"/>
          <cell r="G4971" t="str">
            <v>PERSONAL</v>
          </cell>
          <cell r="H4971" t="str">
            <v>Angelica Tabares Lopez</v>
          </cell>
          <cell r="I4971"/>
          <cell r="J4971" t="str">
            <v>SANTA</v>
          </cell>
          <cell r="K4971" t="str">
            <v>VELAZQUEZ</v>
          </cell>
          <cell r="L4971" t="str">
            <v>FRANCISCO</v>
          </cell>
          <cell r="M4971">
            <v>3000</v>
          </cell>
          <cell r="N4971">
            <v>140</v>
          </cell>
          <cell r="O4971" t="str">
            <v>SEMANAL</v>
          </cell>
          <cell r="P4971">
            <v>40830</v>
          </cell>
        </row>
        <row r="4972">
          <cell r="B4972">
            <v>5151</v>
          </cell>
          <cell r="C4972"/>
          <cell r="D4972" t="str">
            <v>B</v>
          </cell>
          <cell r="E4972" t="str">
            <v>LIQUIDADO</v>
          </cell>
          <cell r="F4972"/>
          <cell r="G4972" t="str">
            <v>PERSONAL</v>
          </cell>
          <cell r="H4972" t="str">
            <v>Administracion</v>
          </cell>
          <cell r="I4972"/>
          <cell r="J4972" t="str">
            <v>SALVADOR</v>
          </cell>
          <cell r="K4972" t="str">
            <v>MACIAS</v>
          </cell>
          <cell r="L4972" t="str">
            <v>LOPEZ</v>
          </cell>
          <cell r="M4972">
            <v>15000</v>
          </cell>
          <cell r="N4972">
            <v>40</v>
          </cell>
          <cell r="O4972" t="str">
            <v>QUINCENAL</v>
          </cell>
          <cell r="P4972">
            <v>40833</v>
          </cell>
        </row>
        <row r="4973">
          <cell r="B4973">
            <v>5152</v>
          </cell>
          <cell r="C4973"/>
          <cell r="D4973" t="str">
            <v>C</v>
          </cell>
          <cell r="E4973" t="str">
            <v>LIQUIDADO</v>
          </cell>
          <cell r="F4973"/>
          <cell r="G4973" t="str">
            <v>PERSONAL</v>
          </cell>
          <cell r="H4973" t="str">
            <v>Angelica Tabares Lopez</v>
          </cell>
          <cell r="I4973"/>
          <cell r="J4973" t="str">
            <v>SILVIA</v>
          </cell>
          <cell r="K4973" t="str">
            <v>GALICIA</v>
          </cell>
          <cell r="L4973" t="str">
            <v>GARCIA</v>
          </cell>
          <cell r="M4973">
            <v>3000</v>
          </cell>
          <cell r="N4973">
            <v>142</v>
          </cell>
          <cell r="O4973" t="str">
            <v>SEMANAL</v>
          </cell>
          <cell r="P4973">
            <v>40833</v>
          </cell>
        </row>
        <row r="4974">
          <cell r="B4974">
            <v>5153</v>
          </cell>
          <cell r="C4974"/>
          <cell r="D4974" t="str">
            <v>C</v>
          </cell>
          <cell r="E4974" t="str">
            <v>LIQUIDADO</v>
          </cell>
          <cell r="F4974"/>
          <cell r="G4974" t="str">
            <v>PERSONAL</v>
          </cell>
          <cell r="H4974" t="str">
            <v>Josefina Ochoa</v>
          </cell>
          <cell r="I4974"/>
          <cell r="J4974" t="str">
            <v>MARIA EULALIA</v>
          </cell>
          <cell r="K4974" t="str">
            <v>CERVANTES</v>
          </cell>
          <cell r="L4974" t="str">
            <v>CARDOSO</v>
          </cell>
          <cell r="M4974">
            <v>8000</v>
          </cell>
          <cell r="N4974">
            <v>123.5</v>
          </cell>
          <cell r="O4974" t="str">
            <v>SEMANAL</v>
          </cell>
          <cell r="P4974">
            <v>40833</v>
          </cell>
        </row>
        <row r="4975">
          <cell r="B4975">
            <v>5154</v>
          </cell>
          <cell r="C4975"/>
          <cell r="D4975" t="str">
            <v>D</v>
          </cell>
          <cell r="E4975" t="str">
            <v>LIQUIDADO</v>
          </cell>
          <cell r="F4975"/>
          <cell r="G4975" t="str">
            <v>PERSONAL</v>
          </cell>
          <cell r="H4975" t="str">
            <v>Marcela Lopez Munoz</v>
          </cell>
          <cell r="I4975"/>
          <cell r="J4975" t="str">
            <v>ERNESTINA</v>
          </cell>
          <cell r="K4975" t="str">
            <v>FLORES</v>
          </cell>
          <cell r="L4975" t="str">
            <v>FLORES</v>
          </cell>
          <cell r="M4975">
            <v>4000</v>
          </cell>
          <cell r="N4975">
            <v>125.8</v>
          </cell>
          <cell r="O4975" t="str">
            <v>SEMANAL</v>
          </cell>
          <cell r="P4975">
            <v>40833</v>
          </cell>
        </row>
        <row r="4976">
          <cell r="B4976">
            <v>5155</v>
          </cell>
          <cell r="C4976"/>
          <cell r="D4976" t="str">
            <v>A</v>
          </cell>
          <cell r="E4976" t="str">
            <v>LIQUIDADO</v>
          </cell>
          <cell r="F4976"/>
          <cell r="G4976" t="str">
            <v>PERSONAL</v>
          </cell>
          <cell r="H4976" t="str">
            <v>Marcela Lopez Munoz</v>
          </cell>
          <cell r="I4976"/>
          <cell r="J4976" t="str">
            <v>MARIA GUADALUPE</v>
          </cell>
          <cell r="K4976" t="str">
            <v>CUETO</v>
          </cell>
          <cell r="L4976" t="str">
            <v>UBALDO</v>
          </cell>
          <cell r="M4976">
            <v>4000</v>
          </cell>
          <cell r="N4976">
            <v>132</v>
          </cell>
          <cell r="O4976" t="str">
            <v>SEMANAL</v>
          </cell>
          <cell r="P4976">
            <v>40833</v>
          </cell>
        </row>
        <row r="4977">
          <cell r="B4977">
            <v>5156</v>
          </cell>
          <cell r="C4977"/>
          <cell r="D4977" t="str">
            <v>A</v>
          </cell>
          <cell r="E4977" t="str">
            <v>LIQUIDADO</v>
          </cell>
          <cell r="F4977"/>
          <cell r="G4977" t="str">
            <v>PERSONAL</v>
          </cell>
          <cell r="H4977" t="str">
            <v>Angelica Tabares Lopez</v>
          </cell>
          <cell r="I4977"/>
          <cell r="J4977" t="str">
            <v>IZAIN FELICIANO</v>
          </cell>
          <cell r="K4977" t="str">
            <v>OLIVARES</v>
          </cell>
          <cell r="L4977" t="str">
            <v>GRANADOS</v>
          </cell>
          <cell r="M4977">
            <v>4000</v>
          </cell>
          <cell r="N4977">
            <v>133</v>
          </cell>
          <cell r="O4977" t="str">
            <v>SEMANAL</v>
          </cell>
          <cell r="P4977">
            <v>40834</v>
          </cell>
        </row>
        <row r="4978">
          <cell r="B4978">
            <v>5157</v>
          </cell>
          <cell r="C4978"/>
          <cell r="D4978" t="str">
            <v>D</v>
          </cell>
          <cell r="E4978" t="str">
            <v>LIQUIDADO</v>
          </cell>
          <cell r="F4978"/>
          <cell r="G4978" t="str">
            <v>PERSONAL</v>
          </cell>
          <cell r="H4978" t="str">
            <v>Angelica Tabares Lopez</v>
          </cell>
          <cell r="I4978"/>
          <cell r="J4978" t="str">
            <v>CONCEPCION</v>
          </cell>
          <cell r="K4978" t="str">
            <v>SANCHEZ</v>
          </cell>
          <cell r="L4978" t="str">
            <v>LARA</v>
          </cell>
          <cell r="M4978">
            <v>8000</v>
          </cell>
          <cell r="N4978">
            <v>122</v>
          </cell>
          <cell r="O4978" t="str">
            <v>SEMANAL</v>
          </cell>
          <cell r="P4978">
            <v>40834</v>
          </cell>
        </row>
        <row r="4979">
          <cell r="B4979">
            <v>5158</v>
          </cell>
          <cell r="C4979"/>
          <cell r="D4979" t="str">
            <v>B</v>
          </cell>
          <cell r="E4979" t="str">
            <v>LIQUIDADO</v>
          </cell>
          <cell r="F4979"/>
          <cell r="G4979" t="str">
            <v>PERSONAL</v>
          </cell>
          <cell r="H4979" t="str">
            <v>Marcela Lopez Munoz</v>
          </cell>
          <cell r="I4979"/>
          <cell r="J4979" t="str">
            <v>LOURDES</v>
          </cell>
          <cell r="K4979" t="str">
            <v>BRIONES</v>
          </cell>
          <cell r="L4979" t="str">
            <v>CALDERON</v>
          </cell>
          <cell r="M4979">
            <v>10000</v>
          </cell>
          <cell r="N4979">
            <v>108.2</v>
          </cell>
          <cell r="O4979" t="str">
            <v>SEMANAL</v>
          </cell>
          <cell r="P4979">
            <v>40834</v>
          </cell>
        </row>
        <row r="4980">
          <cell r="B4980">
            <v>5159</v>
          </cell>
          <cell r="C4980"/>
          <cell r="D4980" t="str">
            <v>D</v>
          </cell>
          <cell r="E4980" t="str">
            <v>LIQUIDADO</v>
          </cell>
          <cell r="F4980"/>
          <cell r="G4980" t="str">
            <v>PERSONAL</v>
          </cell>
          <cell r="H4980" t="str">
            <v>Angelica Tabares Lopez</v>
          </cell>
          <cell r="I4980"/>
          <cell r="J4980" t="str">
            <v>Jesus</v>
          </cell>
          <cell r="K4980" t="str">
            <v>Sanchez</v>
          </cell>
          <cell r="L4980" t="str">
            <v>Gonzalez</v>
          </cell>
          <cell r="M4980">
            <v>12000</v>
          </cell>
          <cell r="N4980">
            <v>122.8</v>
          </cell>
          <cell r="O4980" t="str">
            <v>CATORCENAL</v>
          </cell>
          <cell r="P4980">
            <v>40834</v>
          </cell>
        </row>
        <row r="4981">
          <cell r="B4981">
            <v>5160</v>
          </cell>
          <cell r="C4981"/>
          <cell r="D4981" t="str">
            <v>D</v>
          </cell>
          <cell r="E4981" t="str">
            <v>COBRANZA EXTERNA</v>
          </cell>
          <cell r="F4981"/>
          <cell r="G4981" t="str">
            <v>PERSONAL</v>
          </cell>
          <cell r="H4981" t="str">
            <v>Marcela Lopez Munoz</v>
          </cell>
          <cell r="I4981"/>
          <cell r="J4981" t="str">
            <v>Carolina</v>
          </cell>
          <cell r="K4981" t="str">
            <v>Garcia</v>
          </cell>
          <cell r="L4981" t="str">
            <v>Torres</v>
          </cell>
          <cell r="M4981">
            <v>15000</v>
          </cell>
          <cell r="N4981">
            <v>92.56</v>
          </cell>
          <cell r="O4981" t="str">
            <v>SEMANAL</v>
          </cell>
          <cell r="P4981">
            <v>40835</v>
          </cell>
        </row>
        <row r="4982">
          <cell r="B4982">
            <v>5161</v>
          </cell>
          <cell r="C4982"/>
          <cell r="D4982" t="str">
            <v>D</v>
          </cell>
          <cell r="E4982" t="str">
            <v>ACTIVO</v>
          </cell>
          <cell r="F4982"/>
          <cell r="G4982" t="str">
            <v>PERSONAL</v>
          </cell>
          <cell r="H4982" t="str">
            <v>Marcela Lopez Munoz</v>
          </cell>
          <cell r="I4982"/>
          <cell r="J4982" t="str">
            <v>ANDREA</v>
          </cell>
          <cell r="K4982" t="str">
            <v>VALLE</v>
          </cell>
          <cell r="L4982" t="str">
            <v>LINARES</v>
          </cell>
          <cell r="M4982">
            <v>8000</v>
          </cell>
          <cell r="N4982">
            <v>114.9</v>
          </cell>
          <cell r="O4982" t="str">
            <v>SEMANAL</v>
          </cell>
          <cell r="P4982">
            <v>40835</v>
          </cell>
        </row>
        <row r="4983">
          <cell r="B4983">
            <v>5162</v>
          </cell>
          <cell r="C4983"/>
          <cell r="D4983" t="str">
            <v>D</v>
          </cell>
          <cell r="E4983" t="str">
            <v>LIQUIDADO</v>
          </cell>
          <cell r="F4983"/>
          <cell r="G4983" t="str">
            <v>PERSONAL</v>
          </cell>
          <cell r="H4983" t="str">
            <v>Marcela Lopez Munoz</v>
          </cell>
          <cell r="I4983"/>
          <cell r="J4983" t="str">
            <v>Marco Antonio</v>
          </cell>
          <cell r="K4983" t="str">
            <v>Galvan</v>
          </cell>
          <cell r="L4983" t="str">
            <v>Reyes</v>
          </cell>
          <cell r="M4983">
            <v>4000</v>
          </cell>
          <cell r="N4983">
            <v>110.6</v>
          </cell>
          <cell r="O4983" t="str">
            <v>QUINCENAL</v>
          </cell>
          <cell r="P4983">
            <v>40835</v>
          </cell>
        </row>
        <row r="4984">
          <cell r="B4984">
            <v>5163</v>
          </cell>
          <cell r="C4984"/>
          <cell r="D4984" t="str">
            <v>D</v>
          </cell>
          <cell r="E4984" t="str">
            <v>LIQUIDADO</v>
          </cell>
          <cell r="F4984"/>
          <cell r="G4984" t="str">
            <v>PERSONAL</v>
          </cell>
          <cell r="H4984" t="str">
            <v>Josefina Ochoa</v>
          </cell>
          <cell r="I4984"/>
          <cell r="J4984" t="str">
            <v>SILVIA</v>
          </cell>
          <cell r="K4984" t="str">
            <v>HERNANDEZ</v>
          </cell>
          <cell r="L4984" t="str">
            <v>VARGAS</v>
          </cell>
          <cell r="M4984">
            <v>6000</v>
          </cell>
          <cell r="N4984">
            <v>140</v>
          </cell>
          <cell r="O4984" t="str">
            <v>SEMANAL</v>
          </cell>
          <cell r="P4984">
            <v>40835</v>
          </cell>
        </row>
        <row r="4985">
          <cell r="B4985">
            <v>5164</v>
          </cell>
          <cell r="C4985"/>
          <cell r="D4985" t="str">
            <v>B</v>
          </cell>
          <cell r="E4985" t="str">
            <v>LIQUIDADO</v>
          </cell>
          <cell r="F4985"/>
          <cell r="G4985" t="str">
            <v>PERSONAL</v>
          </cell>
          <cell r="H4985" t="str">
            <v>Josefina Ochoa</v>
          </cell>
          <cell r="I4985"/>
          <cell r="J4985" t="str">
            <v>JOSE ZEFERINO</v>
          </cell>
          <cell r="K4985" t="str">
            <v>TECAL</v>
          </cell>
          <cell r="L4985" t="str">
            <v>ROQUE</v>
          </cell>
          <cell r="M4985">
            <v>4000</v>
          </cell>
          <cell r="N4985">
            <v>114.2</v>
          </cell>
          <cell r="O4985" t="str">
            <v>SEMANAL</v>
          </cell>
          <cell r="P4985">
            <v>40836</v>
          </cell>
        </row>
        <row r="4986">
          <cell r="B4986">
            <v>5165</v>
          </cell>
          <cell r="C4986"/>
          <cell r="D4986" t="str">
            <v>A</v>
          </cell>
          <cell r="E4986" t="str">
            <v>LIQUIDADO</v>
          </cell>
          <cell r="F4986"/>
          <cell r="G4986" t="str">
            <v>PERSONAL</v>
          </cell>
          <cell r="H4986" t="str">
            <v>Josefina Ochoa</v>
          </cell>
          <cell r="I4986"/>
          <cell r="J4986" t="str">
            <v>BERTHA ESTELA</v>
          </cell>
          <cell r="K4986" t="str">
            <v>RAMOS</v>
          </cell>
          <cell r="L4986" t="str">
            <v>FRAUSTO</v>
          </cell>
          <cell r="M4986">
            <v>5000</v>
          </cell>
          <cell r="N4986">
            <v>121.5</v>
          </cell>
          <cell r="O4986" t="str">
            <v>SEMANAL</v>
          </cell>
          <cell r="P4986">
            <v>40835</v>
          </cell>
        </row>
        <row r="4987">
          <cell r="B4987">
            <v>5166</v>
          </cell>
          <cell r="C4987"/>
          <cell r="D4987" t="str">
            <v>B</v>
          </cell>
          <cell r="E4987" t="str">
            <v>LIQUIDADO</v>
          </cell>
          <cell r="F4987"/>
          <cell r="G4987" t="str">
            <v>PERSONAL</v>
          </cell>
          <cell r="H4987" t="str">
            <v>Josefina Ochoa</v>
          </cell>
          <cell r="I4987"/>
          <cell r="J4987" t="str">
            <v>JORGE TRINIDAD</v>
          </cell>
          <cell r="K4987" t="str">
            <v>ACOSTA</v>
          </cell>
          <cell r="L4987" t="str">
            <v>MARTINEZ</v>
          </cell>
          <cell r="M4987">
            <v>4500</v>
          </cell>
          <cell r="N4987">
            <v>125.8</v>
          </cell>
          <cell r="O4987" t="str">
            <v>SEMANAL</v>
          </cell>
          <cell r="P4987">
            <v>40835</v>
          </cell>
        </row>
        <row r="4988">
          <cell r="B4988">
            <v>5167</v>
          </cell>
          <cell r="C4988"/>
          <cell r="D4988" t="str">
            <v>B</v>
          </cell>
          <cell r="E4988" t="str">
            <v>LIQUIDADO</v>
          </cell>
          <cell r="F4988"/>
          <cell r="G4988" t="str">
            <v>PERSONAL</v>
          </cell>
          <cell r="H4988" t="str">
            <v>Josefina Ochoa</v>
          </cell>
          <cell r="I4988"/>
          <cell r="J4988" t="str">
            <v>GILBERTA</v>
          </cell>
          <cell r="K4988" t="str">
            <v>GUTIERREZ</v>
          </cell>
          <cell r="L4988" t="str">
            <v>JUAN</v>
          </cell>
          <cell r="M4988">
            <v>5000</v>
          </cell>
          <cell r="N4988">
            <v>133</v>
          </cell>
          <cell r="O4988" t="str">
            <v>SEMANAL</v>
          </cell>
          <cell r="P4988">
            <v>40835</v>
          </cell>
        </row>
        <row r="4989">
          <cell r="B4989">
            <v>5168</v>
          </cell>
          <cell r="C4989"/>
          <cell r="D4989" t="str">
            <v>D</v>
          </cell>
          <cell r="E4989" t="str">
            <v>LIQUIDADO</v>
          </cell>
          <cell r="F4989"/>
          <cell r="G4989" t="str">
            <v>PERSONAL</v>
          </cell>
          <cell r="H4989" t="str">
            <v>Victoria Garcia Mejia</v>
          </cell>
          <cell r="I4989"/>
          <cell r="J4989" t="str">
            <v>LETICIA ARISDEISI</v>
          </cell>
          <cell r="K4989" t="str">
            <v>RAMIREZ</v>
          </cell>
          <cell r="L4989" t="str">
            <v>CARDENAS</v>
          </cell>
          <cell r="M4989">
            <v>6000</v>
          </cell>
          <cell r="N4989">
            <v>131.1</v>
          </cell>
          <cell r="O4989" t="str">
            <v>SEMANAL</v>
          </cell>
          <cell r="P4989">
            <v>40835</v>
          </cell>
        </row>
        <row r="4990">
          <cell r="B4990">
            <v>5169</v>
          </cell>
          <cell r="C4990"/>
          <cell r="D4990" t="str">
            <v>D</v>
          </cell>
          <cell r="E4990" t="str">
            <v>LIQUIDADO</v>
          </cell>
          <cell r="F4990"/>
          <cell r="G4990" t="str">
            <v>PERSONAL</v>
          </cell>
          <cell r="H4990" t="str">
            <v>Administracion</v>
          </cell>
          <cell r="I4990"/>
          <cell r="J4990" t="str">
            <v>CLAUDIA MONICA</v>
          </cell>
          <cell r="K4990" t="str">
            <v>FLORES</v>
          </cell>
          <cell r="L4990" t="str">
            <v>MENDOZA</v>
          </cell>
          <cell r="M4990">
            <v>11000</v>
          </cell>
          <cell r="N4990">
            <v>20</v>
          </cell>
          <cell r="O4990" t="str">
            <v>QUINCENAL</v>
          </cell>
          <cell r="P4990">
            <v>40835</v>
          </cell>
        </row>
        <row r="4991">
          <cell r="B4991">
            <v>5170</v>
          </cell>
          <cell r="C4991"/>
          <cell r="D4991" t="str">
            <v>D</v>
          </cell>
          <cell r="E4991" t="str">
            <v>LIQUIDADO</v>
          </cell>
          <cell r="F4991"/>
          <cell r="G4991" t="str">
            <v>PERSONAL</v>
          </cell>
          <cell r="H4991" t="str">
            <v>Victoria Garcia Mejia</v>
          </cell>
          <cell r="I4991"/>
          <cell r="J4991" t="str">
            <v>SERGIO</v>
          </cell>
          <cell r="K4991" t="str">
            <v>PIZANO</v>
          </cell>
          <cell r="L4991" t="str">
            <v>RUIZ</v>
          </cell>
          <cell r="M4991">
            <v>5000</v>
          </cell>
          <cell r="N4991">
            <v>130</v>
          </cell>
          <cell r="O4991" t="str">
            <v>SEMANAL</v>
          </cell>
          <cell r="P4991">
            <v>40835</v>
          </cell>
        </row>
        <row r="4992">
          <cell r="B4992">
            <v>5171</v>
          </cell>
          <cell r="C4992"/>
          <cell r="D4992" t="str">
            <v>B</v>
          </cell>
          <cell r="E4992" t="str">
            <v>LIQUIDADO</v>
          </cell>
          <cell r="F4992"/>
          <cell r="G4992" t="str">
            <v>PERSONAL</v>
          </cell>
          <cell r="H4992" t="str">
            <v>Josefina Ochoa</v>
          </cell>
          <cell r="I4992"/>
          <cell r="J4992" t="str">
            <v>ROGELIO</v>
          </cell>
          <cell r="K4992" t="str">
            <v>ANTONIO</v>
          </cell>
          <cell r="L4992" t="str">
            <v>GABINO</v>
          </cell>
          <cell r="M4992">
            <v>5000</v>
          </cell>
          <cell r="N4992">
            <v>130</v>
          </cell>
          <cell r="O4992" t="str">
            <v>SEMANAL</v>
          </cell>
          <cell r="P4992">
            <v>40836</v>
          </cell>
        </row>
        <row r="4993">
          <cell r="B4993">
            <v>5172</v>
          </cell>
          <cell r="C4993"/>
          <cell r="D4993" t="str">
            <v>B</v>
          </cell>
          <cell r="E4993" t="str">
            <v>LIQUIDADO</v>
          </cell>
          <cell r="F4993"/>
          <cell r="G4993" t="str">
            <v>PERSONAL</v>
          </cell>
          <cell r="H4993" t="str">
            <v>Josefina Ochoa</v>
          </cell>
          <cell r="I4993"/>
          <cell r="J4993" t="str">
            <v>MARGARITO</v>
          </cell>
          <cell r="K4993" t="str">
            <v>ORTEGA</v>
          </cell>
          <cell r="L4993" t="str">
            <v>ISIDRO</v>
          </cell>
          <cell r="M4993">
            <v>6000</v>
          </cell>
          <cell r="N4993">
            <v>118</v>
          </cell>
          <cell r="O4993" t="str">
            <v>SEMANAL</v>
          </cell>
          <cell r="P4993">
            <v>40836</v>
          </cell>
        </row>
        <row r="4994">
          <cell r="B4994">
            <v>5173</v>
          </cell>
          <cell r="C4994"/>
          <cell r="D4994" t="str">
            <v>B</v>
          </cell>
          <cell r="E4994" t="str">
            <v>LIQUIDADO</v>
          </cell>
          <cell r="F4994"/>
          <cell r="G4994" t="str">
            <v>PERSONAL</v>
          </cell>
          <cell r="H4994" t="str">
            <v>Josefina Ochoa</v>
          </cell>
          <cell r="I4994"/>
          <cell r="J4994" t="str">
            <v>ALMA IVETTE</v>
          </cell>
          <cell r="K4994" t="str">
            <v>VELAZCO</v>
          </cell>
          <cell r="L4994" t="str">
            <v>TORRES</v>
          </cell>
          <cell r="M4994">
            <v>8000</v>
          </cell>
          <cell r="N4994">
            <v>121.1</v>
          </cell>
          <cell r="O4994" t="str">
            <v>SEMANAL</v>
          </cell>
          <cell r="P4994">
            <v>40836</v>
          </cell>
        </row>
        <row r="4995">
          <cell r="B4995">
            <v>5174</v>
          </cell>
          <cell r="C4995"/>
          <cell r="D4995" t="str">
            <v>B</v>
          </cell>
          <cell r="E4995" t="str">
            <v>LIQUIDADO</v>
          </cell>
          <cell r="F4995"/>
          <cell r="G4995" t="str">
            <v>PERSONAL</v>
          </cell>
          <cell r="H4995" t="str">
            <v>Josefina Ochoa</v>
          </cell>
          <cell r="I4995"/>
          <cell r="J4995" t="str">
            <v>Berenice Yuridia</v>
          </cell>
          <cell r="K4995" t="str">
            <v>Islas</v>
          </cell>
          <cell r="L4995" t="str">
            <v>Matamoros</v>
          </cell>
          <cell r="M4995">
            <v>11000</v>
          </cell>
          <cell r="N4995">
            <v>105.6</v>
          </cell>
          <cell r="O4995" t="str">
            <v>QUINCENAL</v>
          </cell>
          <cell r="P4995">
            <v>40836</v>
          </cell>
        </row>
        <row r="4996">
          <cell r="B4996">
            <v>5175</v>
          </cell>
          <cell r="C4996"/>
          <cell r="D4996" t="str">
            <v>B</v>
          </cell>
          <cell r="E4996" t="str">
            <v>LIQUIDADO</v>
          </cell>
          <cell r="F4996"/>
          <cell r="G4996" t="str">
            <v>PERSONAL</v>
          </cell>
          <cell r="H4996" t="str">
            <v>Marcela Lopez Munoz</v>
          </cell>
          <cell r="I4996"/>
          <cell r="J4996" t="str">
            <v>MARIA TERESA</v>
          </cell>
          <cell r="K4996" t="str">
            <v>LANDEROS</v>
          </cell>
          <cell r="L4996"/>
          <cell r="M4996">
            <v>11000</v>
          </cell>
          <cell r="N4996">
            <v>114.2</v>
          </cell>
          <cell r="O4996" t="str">
            <v>SEMANAL</v>
          </cell>
          <cell r="P4996">
            <v>40836</v>
          </cell>
        </row>
        <row r="4997">
          <cell r="B4997">
            <v>5176</v>
          </cell>
          <cell r="C4997"/>
          <cell r="D4997" t="str">
            <v>B</v>
          </cell>
          <cell r="E4997" t="str">
            <v>LIQUIDADO</v>
          </cell>
          <cell r="F4997"/>
          <cell r="G4997" t="str">
            <v>PERSONAL</v>
          </cell>
          <cell r="H4997" t="str">
            <v>Angelica Tabares Lopez</v>
          </cell>
          <cell r="I4997"/>
          <cell r="J4997" t="str">
            <v>TERESA</v>
          </cell>
          <cell r="K4997" t="str">
            <v>RETAMA</v>
          </cell>
          <cell r="L4997" t="str">
            <v>ALEMAN</v>
          </cell>
          <cell r="M4997">
            <v>11000</v>
          </cell>
          <cell r="N4997">
            <v>115.3</v>
          </cell>
          <cell r="O4997" t="str">
            <v>SEMANAL</v>
          </cell>
          <cell r="P4997">
            <v>40836</v>
          </cell>
        </row>
        <row r="4998">
          <cell r="B4998">
            <v>5177</v>
          </cell>
          <cell r="C4998"/>
          <cell r="D4998" t="str">
            <v>D</v>
          </cell>
          <cell r="E4998" t="str">
            <v>LIQUIDADO</v>
          </cell>
          <cell r="F4998"/>
          <cell r="G4998" t="str">
            <v>PERSONAL</v>
          </cell>
          <cell r="H4998" t="str">
            <v>Monica Flores Mendoza (colima)</v>
          </cell>
          <cell r="I4998"/>
          <cell r="J4998" t="str">
            <v>ERNESTINA</v>
          </cell>
          <cell r="K4998" t="str">
            <v>MORENO</v>
          </cell>
          <cell r="L4998" t="str">
            <v>NAVARRO</v>
          </cell>
          <cell r="M4998">
            <v>12000</v>
          </cell>
          <cell r="N4998">
            <v>98.16</v>
          </cell>
          <cell r="O4998" t="str">
            <v>SEMANAL</v>
          </cell>
          <cell r="P4998">
            <v>40836</v>
          </cell>
        </row>
        <row r="4999">
          <cell r="B4999">
            <v>5179</v>
          </cell>
          <cell r="C4999"/>
          <cell r="D4999" t="str">
            <v>B</v>
          </cell>
          <cell r="E4999" t="str">
            <v>LIQUIDADO</v>
          </cell>
          <cell r="F4999"/>
          <cell r="G4999" t="str">
            <v>PERSONAL</v>
          </cell>
          <cell r="H4999" t="str">
            <v>Angelica Tabares Lopez</v>
          </cell>
          <cell r="I4999"/>
          <cell r="J4999" t="str">
            <v>RICARDO</v>
          </cell>
          <cell r="K4999" t="str">
            <v>HERNANDEZ</v>
          </cell>
          <cell r="L4999" t="str">
            <v>ROSALES</v>
          </cell>
          <cell r="M4999">
            <v>16000</v>
          </cell>
          <cell r="N4999">
            <v>103.8</v>
          </cell>
          <cell r="O4999" t="str">
            <v>SEMANAL</v>
          </cell>
          <cell r="P4999">
            <v>40837</v>
          </cell>
        </row>
        <row r="5000">
          <cell r="B5000">
            <v>5181</v>
          </cell>
          <cell r="C5000"/>
          <cell r="D5000" t="str">
            <v>D</v>
          </cell>
          <cell r="E5000" t="str">
            <v>LIQUIDADO</v>
          </cell>
          <cell r="F5000"/>
          <cell r="G5000" t="str">
            <v>PERSONAL</v>
          </cell>
          <cell r="H5000" t="str">
            <v>Angelica Tabares Lopez</v>
          </cell>
          <cell r="I5000"/>
          <cell r="J5000" t="str">
            <v>RUTILO</v>
          </cell>
          <cell r="K5000" t="str">
            <v>MEDINA</v>
          </cell>
          <cell r="L5000" t="str">
            <v>ORTEGA</v>
          </cell>
          <cell r="M5000">
            <v>3000</v>
          </cell>
          <cell r="N5000">
            <v>140</v>
          </cell>
          <cell r="O5000" t="str">
            <v>SEMANAL</v>
          </cell>
          <cell r="P5000">
            <v>40837</v>
          </cell>
        </row>
        <row r="5001">
          <cell r="B5001">
            <v>5182</v>
          </cell>
          <cell r="C5001"/>
          <cell r="D5001" t="str">
            <v>D</v>
          </cell>
          <cell r="E5001" t="str">
            <v>LIQUIDADO</v>
          </cell>
          <cell r="F5001"/>
          <cell r="G5001" t="str">
            <v>PERSONAL</v>
          </cell>
          <cell r="H5001" t="str">
            <v>Angelica Tabares Lopez</v>
          </cell>
          <cell r="I5001"/>
          <cell r="J5001" t="str">
            <v>MARTIN</v>
          </cell>
          <cell r="K5001" t="str">
            <v>LARA</v>
          </cell>
          <cell r="L5001" t="str">
            <v>DAVILA</v>
          </cell>
          <cell r="M5001">
            <v>6000</v>
          </cell>
          <cell r="N5001">
            <v>123</v>
          </cell>
          <cell r="O5001" t="str">
            <v>SEMANAL</v>
          </cell>
          <cell r="P5001">
            <v>40837</v>
          </cell>
        </row>
        <row r="5002">
          <cell r="B5002">
            <v>5183</v>
          </cell>
          <cell r="C5002"/>
          <cell r="D5002" t="str">
            <v>D</v>
          </cell>
          <cell r="E5002" t="str">
            <v>LIQUIDADO</v>
          </cell>
          <cell r="F5002"/>
          <cell r="G5002" t="str">
            <v>PERSONAL</v>
          </cell>
          <cell r="H5002" t="str">
            <v>Marcela Lopez Munoz</v>
          </cell>
          <cell r="I5002"/>
          <cell r="J5002" t="str">
            <v>ALFREDO</v>
          </cell>
          <cell r="K5002" t="str">
            <v>MORALES</v>
          </cell>
          <cell r="L5002" t="str">
            <v>FLORES</v>
          </cell>
          <cell r="M5002">
            <v>5000</v>
          </cell>
          <cell r="N5002">
            <v>102.9</v>
          </cell>
          <cell r="O5002" t="str">
            <v>CATORCENAL</v>
          </cell>
          <cell r="P5002">
            <v>40837</v>
          </cell>
        </row>
        <row r="5003">
          <cell r="B5003">
            <v>5184</v>
          </cell>
          <cell r="C5003"/>
          <cell r="D5003" t="str">
            <v>D</v>
          </cell>
          <cell r="E5003" t="str">
            <v>LIQUIDADO</v>
          </cell>
          <cell r="F5003"/>
          <cell r="G5003" t="str">
            <v>PERSONAL</v>
          </cell>
          <cell r="H5003" t="str">
            <v>Josefina Ochoa</v>
          </cell>
          <cell r="I5003"/>
          <cell r="J5003" t="str">
            <v>ROGELIO</v>
          </cell>
          <cell r="K5003" t="str">
            <v>AUREOLES</v>
          </cell>
          <cell r="L5003" t="str">
            <v>TORRES</v>
          </cell>
          <cell r="M5003">
            <v>5000</v>
          </cell>
          <cell r="N5003">
            <v>124.8</v>
          </cell>
          <cell r="O5003" t="str">
            <v>CATORCENAL</v>
          </cell>
          <cell r="P5003">
            <v>40837</v>
          </cell>
        </row>
        <row r="5004">
          <cell r="B5004">
            <v>5185</v>
          </cell>
          <cell r="C5004"/>
          <cell r="D5004" t="str">
            <v>D</v>
          </cell>
          <cell r="E5004" t="str">
            <v>LIQUIDADO</v>
          </cell>
          <cell r="F5004"/>
          <cell r="G5004" t="str">
            <v>PERSONAL</v>
          </cell>
          <cell r="H5004" t="str">
            <v>Victoria Garcia Mejia</v>
          </cell>
          <cell r="I5004"/>
          <cell r="J5004" t="str">
            <v>JOSE NOE</v>
          </cell>
          <cell r="K5004" t="str">
            <v>RAMOS</v>
          </cell>
          <cell r="L5004" t="str">
            <v>FELIPE</v>
          </cell>
          <cell r="M5004">
            <v>5000</v>
          </cell>
          <cell r="N5004">
            <v>130</v>
          </cell>
          <cell r="O5004" t="str">
            <v>SEMANAL</v>
          </cell>
          <cell r="P5004">
            <v>40837</v>
          </cell>
        </row>
        <row r="5005">
          <cell r="B5005">
            <v>5186</v>
          </cell>
          <cell r="C5005"/>
          <cell r="D5005" t="str">
            <v>B</v>
          </cell>
          <cell r="E5005" t="str">
            <v>LIQUIDADO</v>
          </cell>
          <cell r="F5005"/>
          <cell r="G5005" t="str">
            <v>PERSONAL</v>
          </cell>
          <cell r="H5005" t="str">
            <v>Josefina Ochoa</v>
          </cell>
          <cell r="I5005"/>
          <cell r="J5005" t="str">
            <v>LEONARDO</v>
          </cell>
          <cell r="K5005" t="str">
            <v>HERNANDEZ</v>
          </cell>
          <cell r="L5005" t="str">
            <v>HERNANDEZ</v>
          </cell>
          <cell r="M5005">
            <v>3000</v>
          </cell>
          <cell r="N5005">
            <v>140</v>
          </cell>
          <cell r="O5005" t="str">
            <v>SEMANAL</v>
          </cell>
          <cell r="P5005">
            <v>40840</v>
          </cell>
        </row>
        <row r="5006">
          <cell r="B5006">
            <v>5187</v>
          </cell>
          <cell r="C5006"/>
          <cell r="D5006" t="str">
            <v>D</v>
          </cell>
          <cell r="E5006" t="str">
            <v>ACTIVO</v>
          </cell>
          <cell r="F5006"/>
          <cell r="G5006" t="str">
            <v>PERSONAL</v>
          </cell>
          <cell r="H5006" t="str">
            <v>Josefina Ochoa</v>
          </cell>
          <cell r="I5006"/>
          <cell r="J5006" t="str">
            <v>EDUARDO</v>
          </cell>
          <cell r="K5006" t="str">
            <v>ALVAREZ</v>
          </cell>
          <cell r="L5006" t="str">
            <v>CONTRERAS</v>
          </cell>
          <cell r="M5006">
            <v>8000</v>
          </cell>
          <cell r="N5006">
            <v>123</v>
          </cell>
          <cell r="O5006" t="str">
            <v>SEMANAL</v>
          </cell>
          <cell r="P5006">
            <v>40840</v>
          </cell>
        </row>
        <row r="5007">
          <cell r="B5007">
            <v>5188</v>
          </cell>
          <cell r="C5007"/>
          <cell r="D5007" t="str">
            <v>D</v>
          </cell>
          <cell r="E5007" t="str">
            <v>LIQUIDADO</v>
          </cell>
          <cell r="F5007"/>
          <cell r="G5007" t="str">
            <v>PERSONAL</v>
          </cell>
          <cell r="H5007" t="str">
            <v>Josefina Ochoa</v>
          </cell>
          <cell r="I5007"/>
          <cell r="J5007" t="str">
            <v>JORGE</v>
          </cell>
          <cell r="K5007" t="str">
            <v>ARANA</v>
          </cell>
          <cell r="L5007" t="str">
            <v>ALVAREZ</v>
          </cell>
          <cell r="M5007">
            <v>25000</v>
          </cell>
          <cell r="N5007">
            <v>96.2</v>
          </cell>
          <cell r="O5007" t="str">
            <v>SEMANAL</v>
          </cell>
          <cell r="P5007">
            <v>40840</v>
          </cell>
        </row>
        <row r="5008">
          <cell r="B5008">
            <v>5189</v>
          </cell>
          <cell r="C5008"/>
          <cell r="D5008" t="str">
            <v>B</v>
          </cell>
          <cell r="E5008" t="str">
            <v>LIQUIDADO</v>
          </cell>
          <cell r="F5008"/>
          <cell r="G5008" t="str">
            <v>PERSONAL</v>
          </cell>
          <cell r="H5008" t="str">
            <v>Josefina Ochoa</v>
          </cell>
          <cell r="I5008"/>
          <cell r="J5008" t="str">
            <v>LAURA</v>
          </cell>
          <cell r="K5008" t="str">
            <v>ACEVEDO</v>
          </cell>
          <cell r="L5008" t="str">
            <v>MIRANDA</v>
          </cell>
          <cell r="M5008">
            <v>5000</v>
          </cell>
          <cell r="N5008">
            <v>130</v>
          </cell>
          <cell r="O5008" t="str">
            <v>SEMANAL</v>
          </cell>
          <cell r="P5008">
            <v>40840</v>
          </cell>
        </row>
        <row r="5009">
          <cell r="B5009">
            <v>5190</v>
          </cell>
          <cell r="C5009"/>
          <cell r="D5009" t="str">
            <v>B</v>
          </cell>
          <cell r="E5009" t="str">
            <v>LIQUIDADO</v>
          </cell>
          <cell r="F5009"/>
          <cell r="G5009" t="str">
            <v>PERSONAL</v>
          </cell>
          <cell r="H5009" t="str">
            <v>Angelica Tabares Lopez</v>
          </cell>
          <cell r="I5009"/>
          <cell r="J5009" t="str">
            <v>BIBIANA</v>
          </cell>
          <cell r="K5009" t="str">
            <v>HERNANDEZ</v>
          </cell>
          <cell r="L5009" t="str">
            <v>GARCIA</v>
          </cell>
          <cell r="M5009">
            <v>20000</v>
          </cell>
          <cell r="N5009">
            <v>118.7</v>
          </cell>
          <cell r="O5009" t="str">
            <v>SEMANAL</v>
          </cell>
          <cell r="P5009">
            <v>40840</v>
          </cell>
        </row>
        <row r="5010">
          <cell r="B5010">
            <v>5191</v>
          </cell>
          <cell r="C5010"/>
          <cell r="D5010" t="str">
            <v>D</v>
          </cell>
          <cell r="E5010" t="str">
            <v>LIQUIDADO</v>
          </cell>
          <cell r="F5010"/>
          <cell r="G5010" t="str">
            <v>PERSONAL</v>
          </cell>
          <cell r="H5010" t="str">
            <v>Victoria Garcia Mejia</v>
          </cell>
          <cell r="I5010"/>
          <cell r="J5010" t="str">
            <v>GILBERTO</v>
          </cell>
          <cell r="K5010" t="str">
            <v>DURAN</v>
          </cell>
          <cell r="L5010" t="str">
            <v>GOMEZ</v>
          </cell>
          <cell r="M5010">
            <v>12000</v>
          </cell>
          <cell r="N5010">
            <v>116</v>
          </cell>
          <cell r="O5010" t="str">
            <v>SEMANAL</v>
          </cell>
          <cell r="P5010">
            <v>40840</v>
          </cell>
        </row>
        <row r="5011">
          <cell r="B5011">
            <v>5192</v>
          </cell>
          <cell r="C5011"/>
          <cell r="D5011" t="str">
            <v>D</v>
          </cell>
          <cell r="E5011" t="str">
            <v>LIQUIDADO</v>
          </cell>
          <cell r="F5011"/>
          <cell r="G5011" t="str">
            <v>PERSONAL</v>
          </cell>
          <cell r="H5011" t="str">
            <v>Monica Flores Mendoza (colima)</v>
          </cell>
          <cell r="I5011"/>
          <cell r="J5011" t="str">
            <v>JUAN CARLOS</v>
          </cell>
          <cell r="K5011" t="str">
            <v>ORIHUELA</v>
          </cell>
          <cell r="L5011" t="str">
            <v>PENA</v>
          </cell>
          <cell r="M5011">
            <v>10000</v>
          </cell>
          <cell r="N5011">
            <v>121</v>
          </cell>
          <cell r="O5011" t="str">
            <v>SEMANAL</v>
          </cell>
          <cell r="P5011">
            <v>40840</v>
          </cell>
        </row>
        <row r="5012">
          <cell r="B5012">
            <v>5193</v>
          </cell>
          <cell r="C5012"/>
          <cell r="D5012" t="str">
            <v>D</v>
          </cell>
          <cell r="E5012" t="str">
            <v>LIQUIDADO</v>
          </cell>
          <cell r="F5012"/>
          <cell r="G5012" t="str">
            <v>PERSONAL</v>
          </cell>
          <cell r="H5012" t="str">
            <v>Josefina Ochoa</v>
          </cell>
          <cell r="I5012"/>
          <cell r="J5012" t="str">
            <v>MAXIMINO</v>
          </cell>
          <cell r="K5012" t="str">
            <v>REYES</v>
          </cell>
          <cell r="L5012" t="str">
            <v>MUNOZ</v>
          </cell>
          <cell r="M5012">
            <v>5000</v>
          </cell>
          <cell r="N5012">
            <v>132</v>
          </cell>
          <cell r="O5012" t="str">
            <v>SEMANAL</v>
          </cell>
          <cell r="P5012">
            <v>40841</v>
          </cell>
        </row>
        <row r="5013">
          <cell r="B5013">
            <v>5194</v>
          </cell>
          <cell r="C5013"/>
          <cell r="D5013" t="str">
            <v>D</v>
          </cell>
          <cell r="E5013" t="str">
            <v>COBRANZA EXTERNA</v>
          </cell>
          <cell r="F5013"/>
          <cell r="G5013" t="str">
            <v>SOLIDARIO</v>
          </cell>
          <cell r="H5013" t="str">
            <v>Angelica Tabares Lopez</v>
          </cell>
          <cell r="I5013"/>
          <cell r="J5013" t="str">
            <v>GUAPISIMOS</v>
          </cell>
          <cell r="K5013"/>
          <cell r="L5013"/>
          <cell r="M5013">
            <v>16000</v>
          </cell>
          <cell r="N5013">
            <v>121.1</v>
          </cell>
          <cell r="O5013" t="str">
            <v>CATORCENAL</v>
          </cell>
          <cell r="P5013">
            <v>40841</v>
          </cell>
        </row>
        <row r="5014">
          <cell r="B5014">
            <v>5195</v>
          </cell>
          <cell r="C5014"/>
          <cell r="D5014" t="str">
            <v>D</v>
          </cell>
          <cell r="E5014" t="str">
            <v>LIQUIDADO</v>
          </cell>
          <cell r="F5014"/>
          <cell r="G5014" t="str">
            <v>PERSONAL</v>
          </cell>
          <cell r="H5014" t="str">
            <v>Victoria Garcia Mejia</v>
          </cell>
          <cell r="I5014"/>
          <cell r="J5014" t="str">
            <v>LUIS ARTURO</v>
          </cell>
          <cell r="K5014" t="str">
            <v>GEORGE</v>
          </cell>
          <cell r="L5014" t="str">
            <v>DENIZ</v>
          </cell>
          <cell r="M5014">
            <v>11000</v>
          </cell>
          <cell r="N5014">
            <v>135</v>
          </cell>
          <cell r="O5014" t="str">
            <v>SEMANAL</v>
          </cell>
          <cell r="P5014">
            <v>40841</v>
          </cell>
        </row>
        <row r="5015">
          <cell r="B5015">
            <v>5196</v>
          </cell>
          <cell r="C5015"/>
          <cell r="D5015" t="str">
            <v>D</v>
          </cell>
          <cell r="E5015" t="str">
            <v>COBRANZA EXTERNA</v>
          </cell>
          <cell r="F5015"/>
          <cell r="G5015" t="str">
            <v>PERSONAL</v>
          </cell>
          <cell r="H5015" t="str">
            <v>Josefina Ochoa</v>
          </cell>
          <cell r="I5015"/>
          <cell r="J5015" t="str">
            <v>MARIA JUANA</v>
          </cell>
          <cell r="K5015" t="str">
            <v>JAIMES</v>
          </cell>
          <cell r="L5015" t="str">
            <v>GARCIA</v>
          </cell>
          <cell r="M5015">
            <v>6000</v>
          </cell>
          <cell r="N5015">
            <v>127.5</v>
          </cell>
          <cell r="O5015" t="str">
            <v>SEMANAL</v>
          </cell>
          <cell r="P5015">
            <v>40842</v>
          </cell>
        </row>
        <row r="5016">
          <cell r="B5016">
            <v>5197</v>
          </cell>
          <cell r="C5016"/>
          <cell r="D5016" t="str">
            <v>D</v>
          </cell>
          <cell r="E5016" t="str">
            <v>LIQUIDADO</v>
          </cell>
          <cell r="F5016"/>
          <cell r="G5016" t="str">
            <v>PERSONAL</v>
          </cell>
          <cell r="H5016" t="str">
            <v>Angelica Tabares Lopez</v>
          </cell>
          <cell r="I5016"/>
          <cell r="J5016" t="str">
            <v>TEOFILA</v>
          </cell>
          <cell r="K5016" t="str">
            <v>RAMOS</v>
          </cell>
          <cell r="L5016" t="str">
            <v>ANGEL</v>
          </cell>
          <cell r="M5016">
            <v>6000</v>
          </cell>
          <cell r="N5016">
            <v>125.2</v>
          </cell>
          <cell r="O5016" t="str">
            <v>SEMANAL</v>
          </cell>
          <cell r="P5016">
            <v>40842</v>
          </cell>
        </row>
        <row r="5017">
          <cell r="B5017">
            <v>5198</v>
          </cell>
          <cell r="C5017"/>
          <cell r="D5017" t="str">
            <v>B</v>
          </cell>
          <cell r="E5017" t="str">
            <v>LIQUIDADO</v>
          </cell>
          <cell r="F5017"/>
          <cell r="G5017" t="str">
            <v>PERSONAL</v>
          </cell>
          <cell r="H5017" t="str">
            <v>Marcela Lopez Munoz</v>
          </cell>
          <cell r="I5017"/>
          <cell r="J5017" t="str">
            <v>CELESTINO</v>
          </cell>
          <cell r="K5017" t="str">
            <v>VEGA</v>
          </cell>
          <cell r="L5017" t="str">
            <v>FERNANDEZ</v>
          </cell>
          <cell r="M5017">
            <v>7000</v>
          </cell>
          <cell r="N5017">
            <v>125.7</v>
          </cell>
          <cell r="O5017" t="str">
            <v>SEMANAL</v>
          </cell>
          <cell r="P5017">
            <v>40842</v>
          </cell>
        </row>
        <row r="5018">
          <cell r="B5018">
            <v>5199</v>
          </cell>
          <cell r="C5018"/>
          <cell r="D5018" t="str">
            <v>D</v>
          </cell>
          <cell r="E5018" t="str">
            <v>LIQUIDADO</v>
          </cell>
          <cell r="F5018"/>
          <cell r="G5018" t="str">
            <v>PERSONAL</v>
          </cell>
          <cell r="H5018" t="str">
            <v>Marcela Lopez Munoz</v>
          </cell>
          <cell r="I5018"/>
          <cell r="J5018" t="str">
            <v>MARGARITA</v>
          </cell>
          <cell r="K5018" t="str">
            <v>REYES</v>
          </cell>
          <cell r="L5018" t="str">
            <v>RESENDIZ</v>
          </cell>
          <cell r="M5018">
            <v>10000</v>
          </cell>
          <cell r="N5018">
            <v>115.9</v>
          </cell>
          <cell r="O5018" t="str">
            <v>SEMANAL</v>
          </cell>
          <cell r="P5018">
            <v>40842</v>
          </cell>
        </row>
        <row r="5019">
          <cell r="B5019">
            <v>5200</v>
          </cell>
          <cell r="C5019"/>
          <cell r="D5019" t="str">
            <v>B</v>
          </cell>
          <cell r="E5019" t="str">
            <v>LIQUIDADO</v>
          </cell>
          <cell r="F5019"/>
          <cell r="G5019" t="str">
            <v>PERSONAL</v>
          </cell>
          <cell r="H5019" t="str">
            <v>Angelica Tabares Lopez</v>
          </cell>
          <cell r="I5019"/>
          <cell r="J5019" t="str">
            <v>GRACIANA</v>
          </cell>
          <cell r="K5019" t="str">
            <v>MAYA</v>
          </cell>
          <cell r="L5019" t="str">
            <v>QUINTANA</v>
          </cell>
          <cell r="M5019">
            <v>8000</v>
          </cell>
          <cell r="N5019">
            <v>124</v>
          </cell>
          <cell r="O5019" t="str">
            <v>SEMANAL</v>
          </cell>
          <cell r="P5019">
            <v>40842</v>
          </cell>
        </row>
        <row r="5020">
          <cell r="B5020">
            <v>5201</v>
          </cell>
          <cell r="C5020"/>
          <cell r="D5020" t="str">
            <v>C</v>
          </cell>
          <cell r="E5020" t="str">
            <v>LIQUIDADO</v>
          </cell>
          <cell r="F5020"/>
          <cell r="G5020" t="str">
            <v>PERSONAL</v>
          </cell>
          <cell r="H5020" t="str">
            <v>Angelica Tabares Lopez</v>
          </cell>
          <cell r="I5020"/>
          <cell r="J5020" t="str">
            <v>MARIA SOLEDAD</v>
          </cell>
          <cell r="K5020" t="str">
            <v>ZACARIAS</v>
          </cell>
          <cell r="L5020" t="str">
            <v>CORDERO</v>
          </cell>
          <cell r="M5020">
            <v>3000</v>
          </cell>
          <cell r="N5020">
            <v>131.9</v>
          </cell>
          <cell r="O5020" t="str">
            <v>SEMANAL</v>
          </cell>
          <cell r="P5020">
            <v>40842</v>
          </cell>
        </row>
        <row r="5021">
          <cell r="B5021">
            <v>5202</v>
          </cell>
          <cell r="C5021"/>
          <cell r="D5021" t="str">
            <v>C</v>
          </cell>
          <cell r="E5021" t="str">
            <v>LIQUIDADO</v>
          </cell>
          <cell r="F5021"/>
          <cell r="G5021" t="str">
            <v>PERSONAL</v>
          </cell>
          <cell r="H5021" t="str">
            <v>Josefina Ochoa</v>
          </cell>
          <cell r="I5021"/>
          <cell r="J5021" t="str">
            <v>KARLA TERESA</v>
          </cell>
          <cell r="K5021" t="str">
            <v>VIVEROS</v>
          </cell>
          <cell r="L5021" t="str">
            <v>HERNANDEZ</v>
          </cell>
          <cell r="M5021">
            <v>4000</v>
          </cell>
          <cell r="N5021">
            <v>143</v>
          </cell>
          <cell r="O5021" t="str">
            <v>SEMANAL</v>
          </cell>
          <cell r="P5021">
            <v>40842</v>
          </cell>
        </row>
        <row r="5022">
          <cell r="B5022">
            <v>5203</v>
          </cell>
          <cell r="C5022"/>
          <cell r="D5022" t="str">
            <v>D</v>
          </cell>
          <cell r="E5022" t="str">
            <v>COBRANZA EXTERNA</v>
          </cell>
          <cell r="F5022"/>
          <cell r="G5022" t="str">
            <v>PERSONAL</v>
          </cell>
          <cell r="H5022" t="str">
            <v>Josefina Ochoa</v>
          </cell>
          <cell r="I5022"/>
          <cell r="J5022" t="str">
            <v>VICENTE</v>
          </cell>
          <cell r="K5022" t="str">
            <v>REYES</v>
          </cell>
          <cell r="L5022" t="str">
            <v>OTERO</v>
          </cell>
          <cell r="M5022">
            <v>5000</v>
          </cell>
          <cell r="N5022">
            <v>141</v>
          </cell>
          <cell r="O5022" t="str">
            <v>SEMANAL</v>
          </cell>
          <cell r="P5022">
            <v>40844</v>
          </cell>
        </row>
        <row r="5023">
          <cell r="B5023">
            <v>5204</v>
          </cell>
          <cell r="C5023"/>
          <cell r="D5023" t="str">
            <v>C</v>
          </cell>
          <cell r="E5023" t="str">
            <v>LIQUIDADO</v>
          </cell>
          <cell r="F5023"/>
          <cell r="G5023" t="str">
            <v>PERSONAL</v>
          </cell>
          <cell r="H5023" t="str">
            <v>Angelica Tabares Lopez</v>
          </cell>
          <cell r="I5023"/>
          <cell r="J5023" t="str">
            <v>RICARDO ALEJANDRO</v>
          </cell>
          <cell r="K5023" t="str">
            <v>QUINONEZ</v>
          </cell>
          <cell r="L5023" t="str">
            <v>MURILLO</v>
          </cell>
          <cell r="M5023">
            <v>10000</v>
          </cell>
          <cell r="N5023">
            <v>125</v>
          </cell>
          <cell r="O5023" t="str">
            <v>SEMANAL</v>
          </cell>
          <cell r="P5023">
            <v>40844</v>
          </cell>
        </row>
        <row r="5024">
          <cell r="B5024">
            <v>5205</v>
          </cell>
          <cell r="C5024"/>
          <cell r="D5024" t="str">
            <v>B</v>
          </cell>
          <cell r="E5024" t="str">
            <v>LIQUIDADO</v>
          </cell>
          <cell r="F5024"/>
          <cell r="G5024" t="str">
            <v>PERSONAL</v>
          </cell>
          <cell r="H5024" t="str">
            <v>Josefina Ochoa</v>
          </cell>
          <cell r="I5024"/>
          <cell r="J5024" t="str">
            <v>ANA DELIA ESPERANZA</v>
          </cell>
          <cell r="K5024" t="str">
            <v>NOLASCO</v>
          </cell>
          <cell r="L5024" t="str">
            <v>VAZQUEZ</v>
          </cell>
          <cell r="M5024">
            <v>3000</v>
          </cell>
          <cell r="N5024">
            <v>133.6</v>
          </cell>
          <cell r="O5024" t="str">
            <v>SEMANAL</v>
          </cell>
          <cell r="P5024">
            <v>40844</v>
          </cell>
        </row>
        <row r="5025">
          <cell r="B5025">
            <v>5206</v>
          </cell>
          <cell r="C5025"/>
          <cell r="D5025" t="str">
            <v>D</v>
          </cell>
          <cell r="E5025" t="str">
            <v>LIQUIDADO</v>
          </cell>
          <cell r="F5025"/>
          <cell r="G5025" t="str">
            <v>PERSONAL</v>
          </cell>
          <cell r="H5025" t="str">
            <v>Josefina Ochoa</v>
          </cell>
          <cell r="I5025"/>
          <cell r="J5025" t="str">
            <v>HILARIO</v>
          </cell>
          <cell r="K5025" t="str">
            <v>GARCIA</v>
          </cell>
          <cell r="L5025" t="str">
            <v>HERNANDEZ</v>
          </cell>
          <cell r="M5025">
            <v>16000</v>
          </cell>
          <cell r="N5025">
            <v>107.3</v>
          </cell>
          <cell r="O5025" t="str">
            <v>SEMANAL</v>
          </cell>
          <cell r="P5025">
            <v>40844</v>
          </cell>
        </row>
        <row r="5026">
          <cell r="B5026">
            <v>5207</v>
          </cell>
          <cell r="C5026"/>
          <cell r="D5026" t="str">
            <v>C</v>
          </cell>
          <cell r="E5026" t="str">
            <v>LIQUIDADO</v>
          </cell>
          <cell r="F5026"/>
          <cell r="G5026" t="str">
            <v>PERSONAL</v>
          </cell>
          <cell r="H5026" t="str">
            <v>Josefina Ochoa</v>
          </cell>
          <cell r="I5026"/>
          <cell r="J5026" t="str">
            <v>MISAEL</v>
          </cell>
          <cell r="K5026" t="str">
            <v>PEREZ</v>
          </cell>
          <cell r="L5026" t="str">
            <v>MENDEZ</v>
          </cell>
          <cell r="M5026">
            <v>10000</v>
          </cell>
          <cell r="N5026">
            <v>113</v>
          </cell>
          <cell r="O5026" t="str">
            <v>QUINCENAL</v>
          </cell>
          <cell r="P5026">
            <v>40844</v>
          </cell>
        </row>
        <row r="5027">
          <cell r="B5027">
            <v>5208</v>
          </cell>
          <cell r="C5027"/>
          <cell r="D5027" t="str">
            <v>A</v>
          </cell>
          <cell r="E5027" t="str">
            <v>LIQUIDADO</v>
          </cell>
          <cell r="F5027"/>
          <cell r="G5027" t="str">
            <v>PERSONAL</v>
          </cell>
          <cell r="H5027" t="str">
            <v>Angelica Tabares Lopez</v>
          </cell>
          <cell r="I5027"/>
          <cell r="J5027" t="str">
            <v>ROSALINDA</v>
          </cell>
          <cell r="K5027" t="str">
            <v>VELAZQUEZ</v>
          </cell>
          <cell r="L5027" t="str">
            <v>ZAMORA</v>
          </cell>
          <cell r="M5027">
            <v>8000</v>
          </cell>
          <cell r="N5027">
            <v>131</v>
          </cell>
          <cell r="O5027" t="str">
            <v>SEMANAL</v>
          </cell>
          <cell r="P5027">
            <v>40844</v>
          </cell>
        </row>
        <row r="5028">
          <cell r="B5028">
            <v>5209</v>
          </cell>
          <cell r="C5028"/>
          <cell r="D5028" t="str">
            <v>D</v>
          </cell>
          <cell r="E5028" t="str">
            <v>LIQUIDADO</v>
          </cell>
          <cell r="F5028"/>
          <cell r="G5028" t="str">
            <v>PERSONAL</v>
          </cell>
          <cell r="H5028" t="str">
            <v>Marcela Lopez Munoz</v>
          </cell>
          <cell r="I5028"/>
          <cell r="J5028" t="str">
            <v>MARGARITA</v>
          </cell>
          <cell r="K5028" t="str">
            <v>PEREZ</v>
          </cell>
          <cell r="L5028" t="str">
            <v>MARTINEZ</v>
          </cell>
          <cell r="M5028">
            <v>6000</v>
          </cell>
          <cell r="N5028">
            <v>114.9</v>
          </cell>
          <cell r="O5028" t="str">
            <v>SEMANAL</v>
          </cell>
          <cell r="P5028">
            <v>40844</v>
          </cell>
        </row>
        <row r="5029">
          <cell r="B5029">
            <v>5210</v>
          </cell>
          <cell r="C5029"/>
          <cell r="D5029" t="str">
            <v>D</v>
          </cell>
          <cell r="E5029" t="str">
            <v>LIQUIDADO</v>
          </cell>
          <cell r="F5029"/>
          <cell r="G5029" t="str">
            <v>PERSONAL</v>
          </cell>
          <cell r="H5029" t="str">
            <v>Angelica Tabares Lopez</v>
          </cell>
          <cell r="I5029"/>
          <cell r="J5029" t="str">
            <v>NORMA</v>
          </cell>
          <cell r="K5029" t="str">
            <v>LUNA</v>
          </cell>
          <cell r="L5029" t="str">
            <v>RODRIGUEZ</v>
          </cell>
          <cell r="M5029">
            <v>13000</v>
          </cell>
          <cell r="N5029">
            <v>108.1</v>
          </cell>
          <cell r="O5029" t="str">
            <v>SEMANAL</v>
          </cell>
          <cell r="P5029">
            <v>40844</v>
          </cell>
        </row>
        <row r="5030">
          <cell r="B5030">
            <v>5211</v>
          </cell>
          <cell r="C5030"/>
          <cell r="D5030" t="str">
            <v>A</v>
          </cell>
          <cell r="E5030" t="str">
            <v>LIQUIDADO</v>
          </cell>
          <cell r="F5030"/>
          <cell r="G5030" t="str">
            <v>PERSONAL</v>
          </cell>
          <cell r="H5030" t="str">
            <v>Angelica Tabares Lopez</v>
          </cell>
          <cell r="I5030"/>
          <cell r="J5030" t="str">
            <v>JUAN</v>
          </cell>
          <cell r="K5030" t="str">
            <v>BRAVO</v>
          </cell>
          <cell r="L5030" t="str">
            <v>JUAREZ</v>
          </cell>
          <cell r="M5030">
            <v>5000</v>
          </cell>
          <cell r="N5030">
            <v>130</v>
          </cell>
          <cell r="O5030" t="str">
            <v>SEMANAL</v>
          </cell>
          <cell r="P5030">
            <v>40844</v>
          </cell>
        </row>
        <row r="5031">
          <cell r="B5031">
            <v>5212</v>
          </cell>
          <cell r="C5031"/>
          <cell r="D5031" t="str">
            <v>B</v>
          </cell>
          <cell r="E5031" t="str">
            <v>LIQUIDADO</v>
          </cell>
          <cell r="F5031"/>
          <cell r="G5031" t="str">
            <v>PERSONAL</v>
          </cell>
          <cell r="H5031" t="str">
            <v>Angelica Tabares Lopez</v>
          </cell>
          <cell r="I5031"/>
          <cell r="J5031" t="str">
            <v>MARIA SACNICTE</v>
          </cell>
          <cell r="K5031" t="str">
            <v>OROZCO</v>
          </cell>
          <cell r="L5031" t="str">
            <v>RAFAEL</v>
          </cell>
          <cell r="M5031">
            <v>5000</v>
          </cell>
          <cell r="N5031">
            <v>130</v>
          </cell>
          <cell r="O5031" t="str">
            <v>SEMANAL</v>
          </cell>
          <cell r="P5031">
            <v>40844</v>
          </cell>
        </row>
        <row r="5032">
          <cell r="B5032">
            <v>5213</v>
          </cell>
          <cell r="C5032"/>
          <cell r="D5032" t="str">
            <v>D</v>
          </cell>
          <cell r="E5032" t="str">
            <v>LIQUIDADO</v>
          </cell>
          <cell r="F5032"/>
          <cell r="G5032" t="str">
            <v>PERSONAL</v>
          </cell>
          <cell r="H5032" t="str">
            <v>Angelica Tabares Lopez</v>
          </cell>
          <cell r="I5032"/>
          <cell r="J5032" t="str">
            <v>JUAN</v>
          </cell>
          <cell r="K5032" t="str">
            <v>LUNA</v>
          </cell>
          <cell r="L5032" t="str">
            <v>RODRIGUEZ</v>
          </cell>
          <cell r="M5032">
            <v>5000</v>
          </cell>
          <cell r="N5032">
            <v>130</v>
          </cell>
          <cell r="O5032" t="str">
            <v>SEMANAL</v>
          </cell>
          <cell r="P5032">
            <v>40844</v>
          </cell>
        </row>
        <row r="5033">
          <cell r="B5033">
            <v>5214</v>
          </cell>
          <cell r="C5033"/>
          <cell r="D5033" t="str">
            <v>D</v>
          </cell>
          <cell r="E5033" t="str">
            <v>LIQUIDADO</v>
          </cell>
          <cell r="F5033"/>
          <cell r="G5033" t="str">
            <v>PERSONAL</v>
          </cell>
          <cell r="H5033" t="str">
            <v>Victoria Garcia Mejia</v>
          </cell>
          <cell r="I5033"/>
          <cell r="J5033" t="str">
            <v>TOMAS</v>
          </cell>
          <cell r="K5033" t="str">
            <v>BARTOLO</v>
          </cell>
          <cell r="L5033" t="str">
            <v>REYES</v>
          </cell>
          <cell r="M5033">
            <v>5000</v>
          </cell>
          <cell r="N5033">
            <v>143</v>
          </cell>
          <cell r="O5033" t="str">
            <v>SEMANAL</v>
          </cell>
          <cell r="P5033">
            <v>40844</v>
          </cell>
        </row>
        <row r="5034">
          <cell r="B5034">
            <v>5215</v>
          </cell>
          <cell r="C5034"/>
          <cell r="D5034" t="str">
            <v>D</v>
          </cell>
          <cell r="E5034" t="str">
            <v>LIQUIDADO</v>
          </cell>
          <cell r="F5034"/>
          <cell r="G5034" t="str">
            <v>PERSONAL</v>
          </cell>
          <cell r="H5034" t="str">
            <v>Monica Flores Mendoza (colima)</v>
          </cell>
          <cell r="I5034"/>
          <cell r="J5034" t="str">
            <v>MARIA ESTELA</v>
          </cell>
          <cell r="K5034" t="str">
            <v>SANDOVAL</v>
          </cell>
          <cell r="L5034" t="str">
            <v>HUERTA</v>
          </cell>
          <cell r="M5034">
            <v>3000</v>
          </cell>
          <cell r="N5034">
            <v>141</v>
          </cell>
          <cell r="O5034" t="str">
            <v>SEMANAL</v>
          </cell>
          <cell r="P5034">
            <v>40844</v>
          </cell>
        </row>
        <row r="5035">
          <cell r="B5035">
            <v>5216</v>
          </cell>
          <cell r="C5035"/>
          <cell r="D5035" t="str">
            <v>D</v>
          </cell>
          <cell r="E5035" t="str">
            <v>LIQUIDADO</v>
          </cell>
          <cell r="F5035"/>
          <cell r="G5035" t="str">
            <v>PERSONAL</v>
          </cell>
          <cell r="H5035" t="str">
            <v>Angelica Tabares Lopez</v>
          </cell>
          <cell r="I5035"/>
          <cell r="J5035" t="str">
            <v>ANGELITA</v>
          </cell>
          <cell r="K5035" t="str">
            <v>GONZALEZ</v>
          </cell>
          <cell r="L5035" t="str">
            <v>ZAVALA</v>
          </cell>
          <cell r="M5035">
            <v>7000</v>
          </cell>
          <cell r="N5035">
            <v>125</v>
          </cell>
          <cell r="O5035" t="str">
            <v>SEMANAL</v>
          </cell>
          <cell r="P5035">
            <v>40844</v>
          </cell>
        </row>
        <row r="5036">
          <cell r="B5036">
            <v>5217</v>
          </cell>
          <cell r="C5036"/>
          <cell r="D5036" t="str">
            <v>C</v>
          </cell>
          <cell r="E5036" t="str">
            <v>LIQUIDADO</v>
          </cell>
          <cell r="F5036"/>
          <cell r="G5036" t="str">
            <v>PERSONAL</v>
          </cell>
          <cell r="H5036" t="str">
            <v>Marcela Lopez Munoz</v>
          </cell>
          <cell r="I5036"/>
          <cell r="J5036" t="str">
            <v>GUADALUPE</v>
          </cell>
          <cell r="K5036" t="str">
            <v>DIAZ</v>
          </cell>
          <cell r="L5036" t="str">
            <v>LOPEZ</v>
          </cell>
          <cell r="M5036">
            <v>3000</v>
          </cell>
          <cell r="N5036">
            <v>141</v>
          </cell>
          <cell r="O5036" t="str">
            <v>SEMANAL</v>
          </cell>
          <cell r="P5036">
            <v>40848</v>
          </cell>
        </row>
        <row r="5037">
          <cell r="B5037">
            <v>5218</v>
          </cell>
          <cell r="C5037"/>
          <cell r="D5037" t="str">
            <v>D</v>
          </cell>
          <cell r="E5037" t="str">
            <v>ACTIVO</v>
          </cell>
          <cell r="F5037"/>
          <cell r="G5037" t="str">
            <v>PERSONAL</v>
          </cell>
          <cell r="H5037" t="str">
            <v>Josefina Ochoa</v>
          </cell>
          <cell r="I5037"/>
          <cell r="J5037" t="str">
            <v>GABRIELA</v>
          </cell>
          <cell r="K5037" t="str">
            <v>MACIAS</v>
          </cell>
          <cell r="L5037" t="str">
            <v>SOLANO</v>
          </cell>
          <cell r="M5037">
            <v>5000</v>
          </cell>
          <cell r="N5037">
            <v>130</v>
          </cell>
          <cell r="O5037" t="str">
            <v>SEMANAL</v>
          </cell>
          <cell r="P5037">
            <v>40848</v>
          </cell>
        </row>
        <row r="5038">
          <cell r="B5038">
            <v>5219</v>
          </cell>
          <cell r="C5038"/>
          <cell r="D5038" t="str">
            <v>D</v>
          </cell>
          <cell r="E5038" t="str">
            <v>COBRANZA EXTERNA</v>
          </cell>
          <cell r="F5038"/>
          <cell r="G5038" t="str">
            <v>PERSONAL</v>
          </cell>
          <cell r="H5038" t="str">
            <v>Angelica Tabares Lopez</v>
          </cell>
          <cell r="I5038"/>
          <cell r="J5038" t="str">
            <v>ALEJANDRO</v>
          </cell>
          <cell r="K5038" t="str">
            <v>CATAÑO</v>
          </cell>
          <cell r="L5038"/>
          <cell r="M5038">
            <v>7000</v>
          </cell>
          <cell r="N5038">
            <v>115.9</v>
          </cell>
          <cell r="O5038" t="str">
            <v>SEMANAL</v>
          </cell>
          <cell r="P5038">
            <v>40850</v>
          </cell>
        </row>
        <row r="5039">
          <cell r="B5039">
            <v>5220</v>
          </cell>
          <cell r="C5039"/>
          <cell r="D5039" t="str">
            <v>D</v>
          </cell>
          <cell r="E5039" t="str">
            <v>LIQUIDADO</v>
          </cell>
          <cell r="F5039"/>
          <cell r="G5039" t="str">
            <v>PERSONAL</v>
          </cell>
          <cell r="H5039" t="str">
            <v>Angelica Tabares Lopez</v>
          </cell>
          <cell r="I5039"/>
          <cell r="J5039" t="str">
            <v>CONSTANTINO</v>
          </cell>
          <cell r="K5039" t="str">
            <v>VEGA</v>
          </cell>
          <cell r="L5039" t="str">
            <v>MOTA</v>
          </cell>
          <cell r="M5039">
            <v>5000</v>
          </cell>
          <cell r="N5039">
            <v>130.69999999999999</v>
          </cell>
          <cell r="O5039" t="str">
            <v>SEMANAL</v>
          </cell>
          <cell r="P5039">
            <v>40848</v>
          </cell>
        </row>
        <row r="5040">
          <cell r="B5040">
            <v>5221</v>
          </cell>
          <cell r="C5040"/>
          <cell r="D5040" t="str">
            <v>D</v>
          </cell>
          <cell r="E5040" t="str">
            <v>LIQUIDADO</v>
          </cell>
          <cell r="F5040"/>
          <cell r="G5040" t="str">
            <v>PERSONAL</v>
          </cell>
          <cell r="H5040" t="str">
            <v>Angelica Tabares Lopez</v>
          </cell>
          <cell r="I5040"/>
          <cell r="J5040" t="str">
            <v>EPIFANIA ELIZABETH</v>
          </cell>
          <cell r="K5040" t="str">
            <v>VARGAS</v>
          </cell>
          <cell r="L5040" t="str">
            <v>HERNANDEZ</v>
          </cell>
          <cell r="M5040">
            <v>3000</v>
          </cell>
          <cell r="N5040">
            <v>141.5</v>
          </cell>
          <cell r="O5040" t="str">
            <v>SEMANAL</v>
          </cell>
          <cell r="P5040">
            <v>40850</v>
          </cell>
        </row>
        <row r="5041">
          <cell r="B5041">
            <v>5222</v>
          </cell>
          <cell r="C5041"/>
          <cell r="D5041" t="str">
            <v>B</v>
          </cell>
          <cell r="E5041" t="str">
            <v>LIQUIDADO</v>
          </cell>
          <cell r="F5041"/>
          <cell r="G5041" t="str">
            <v>PERSONAL</v>
          </cell>
          <cell r="H5041" t="str">
            <v>Marcela Lopez Munoz</v>
          </cell>
          <cell r="I5041"/>
          <cell r="J5041" t="str">
            <v>JOSE MANUEL</v>
          </cell>
          <cell r="K5041" t="str">
            <v>DIAZ</v>
          </cell>
          <cell r="L5041" t="str">
            <v>GARCIA</v>
          </cell>
          <cell r="M5041">
            <v>15000</v>
          </cell>
          <cell r="N5041">
            <v>115</v>
          </cell>
          <cell r="O5041" t="str">
            <v>SEMANAL</v>
          </cell>
          <cell r="P5041">
            <v>40855</v>
          </cell>
        </row>
        <row r="5042">
          <cell r="B5042">
            <v>5223</v>
          </cell>
          <cell r="C5042"/>
          <cell r="D5042" t="str">
            <v>D</v>
          </cell>
          <cell r="E5042" t="str">
            <v>INCOBRABLE</v>
          </cell>
          <cell r="F5042"/>
          <cell r="G5042" t="str">
            <v>PERSONAL</v>
          </cell>
          <cell r="H5042" t="str">
            <v>Josefina Ochoa</v>
          </cell>
          <cell r="I5042"/>
          <cell r="J5042" t="str">
            <v>ALICIA</v>
          </cell>
          <cell r="K5042" t="str">
            <v>GONZALEZ</v>
          </cell>
          <cell r="L5042" t="str">
            <v>ESTRELLA</v>
          </cell>
          <cell r="M5042">
            <v>7000</v>
          </cell>
          <cell r="N5042">
            <v>124</v>
          </cell>
          <cell r="O5042" t="str">
            <v>SEMANAL</v>
          </cell>
          <cell r="P5042">
            <v>40855</v>
          </cell>
        </row>
        <row r="5043">
          <cell r="B5043">
            <v>5224</v>
          </cell>
          <cell r="C5043"/>
          <cell r="D5043" t="str">
            <v>D</v>
          </cell>
          <cell r="E5043" t="str">
            <v>LIQUIDADO</v>
          </cell>
          <cell r="F5043"/>
          <cell r="G5043" t="str">
            <v>PERSONAL</v>
          </cell>
          <cell r="H5043" t="str">
            <v>Josefina Ochoa</v>
          </cell>
          <cell r="I5043"/>
          <cell r="J5043" t="str">
            <v>CRISOFORO</v>
          </cell>
          <cell r="K5043" t="str">
            <v>VAZQUEZ</v>
          </cell>
          <cell r="L5043" t="str">
            <v>LOZADA</v>
          </cell>
          <cell r="M5043">
            <v>10000</v>
          </cell>
          <cell r="N5043">
            <v>120.5</v>
          </cell>
          <cell r="O5043" t="str">
            <v>SEMANAL</v>
          </cell>
          <cell r="P5043">
            <v>40855</v>
          </cell>
        </row>
        <row r="5044">
          <cell r="B5044">
            <v>5225</v>
          </cell>
          <cell r="C5044"/>
          <cell r="D5044" t="str">
            <v>D</v>
          </cell>
          <cell r="E5044" t="str">
            <v>LIQUIDADO</v>
          </cell>
          <cell r="F5044"/>
          <cell r="G5044" t="str">
            <v>PERSONAL</v>
          </cell>
          <cell r="H5044" t="str">
            <v>Josefina Ochoa</v>
          </cell>
          <cell r="I5044"/>
          <cell r="J5044" t="str">
            <v>CARLOS ALBERTO</v>
          </cell>
          <cell r="K5044" t="str">
            <v>GAMBOA</v>
          </cell>
          <cell r="L5044" t="str">
            <v>VIDAURI</v>
          </cell>
          <cell r="M5044">
            <v>10000</v>
          </cell>
          <cell r="N5044">
            <v>120.5</v>
          </cell>
          <cell r="O5044" t="str">
            <v>SEMANAL</v>
          </cell>
          <cell r="P5044">
            <v>40855</v>
          </cell>
        </row>
        <row r="5045">
          <cell r="B5045">
            <v>5226</v>
          </cell>
          <cell r="C5045"/>
          <cell r="D5045" t="str">
            <v>D</v>
          </cell>
          <cell r="E5045" t="str">
            <v>COBRANZA EXTERNA</v>
          </cell>
          <cell r="F5045"/>
          <cell r="G5045" t="str">
            <v>PERSONAL</v>
          </cell>
          <cell r="H5045" t="str">
            <v>Marcela Lopez Munoz</v>
          </cell>
          <cell r="I5045"/>
          <cell r="J5045" t="str">
            <v>MARIA ELOISA</v>
          </cell>
          <cell r="K5045" t="str">
            <v>SANTOYO</v>
          </cell>
          <cell r="L5045" t="str">
            <v>CALDERON</v>
          </cell>
          <cell r="M5045">
            <v>45000</v>
          </cell>
          <cell r="N5045">
            <v>60.32</v>
          </cell>
          <cell r="O5045" t="str">
            <v>SEMANAL</v>
          </cell>
          <cell r="P5045">
            <v>40855</v>
          </cell>
        </row>
        <row r="5046">
          <cell r="B5046">
            <v>5227</v>
          </cell>
          <cell r="C5046"/>
          <cell r="D5046" t="str">
            <v>B</v>
          </cell>
          <cell r="E5046" t="str">
            <v>LIQUIDADO</v>
          </cell>
          <cell r="F5046"/>
          <cell r="G5046" t="str">
            <v>PERSONAL</v>
          </cell>
          <cell r="H5046" t="str">
            <v>Victoria Garcia Mejia</v>
          </cell>
          <cell r="I5046"/>
          <cell r="J5046" t="str">
            <v>GLORIA</v>
          </cell>
          <cell r="K5046" t="str">
            <v>ALVAREZ</v>
          </cell>
          <cell r="L5046" t="str">
            <v>GAMBOA</v>
          </cell>
          <cell r="M5046">
            <v>9000</v>
          </cell>
          <cell r="N5046">
            <v>67.34</v>
          </cell>
          <cell r="O5046" t="str">
            <v>CATORCENAL</v>
          </cell>
          <cell r="P5046">
            <v>40855</v>
          </cell>
        </row>
        <row r="5047">
          <cell r="B5047">
            <v>5228</v>
          </cell>
          <cell r="C5047"/>
          <cell r="D5047" t="str">
            <v>D</v>
          </cell>
          <cell r="E5047" t="str">
            <v>LIQUIDADO</v>
          </cell>
          <cell r="F5047"/>
          <cell r="G5047" t="str">
            <v>PERSONAL</v>
          </cell>
          <cell r="H5047" t="str">
            <v>Monica Flores Mendoza (colima)</v>
          </cell>
          <cell r="I5047"/>
          <cell r="J5047" t="str">
            <v>ALICIA</v>
          </cell>
          <cell r="K5047" t="str">
            <v>GARCIA</v>
          </cell>
          <cell r="L5047" t="str">
            <v>ESPARZA</v>
          </cell>
          <cell r="M5047">
            <v>5000</v>
          </cell>
          <cell r="N5047">
            <v>133</v>
          </cell>
          <cell r="O5047" t="str">
            <v>SEMANAL</v>
          </cell>
          <cell r="P5047">
            <v>40855</v>
          </cell>
        </row>
        <row r="5048">
          <cell r="B5048">
            <v>5229</v>
          </cell>
          <cell r="C5048"/>
          <cell r="D5048" t="str">
            <v>B</v>
          </cell>
          <cell r="E5048" t="str">
            <v>LIQUIDADO</v>
          </cell>
          <cell r="F5048"/>
          <cell r="G5048" t="str">
            <v>PERSONAL</v>
          </cell>
          <cell r="H5048" t="str">
            <v>Monica Flores Mendoza (colima)</v>
          </cell>
          <cell r="I5048"/>
          <cell r="J5048" t="str">
            <v>HECTOR MARIO</v>
          </cell>
          <cell r="K5048" t="str">
            <v>GALINDO</v>
          </cell>
          <cell r="L5048" t="str">
            <v>GOMEZ</v>
          </cell>
          <cell r="M5048">
            <v>8000</v>
          </cell>
          <cell r="N5048">
            <v>123</v>
          </cell>
          <cell r="O5048" t="str">
            <v>SEMANAL</v>
          </cell>
          <cell r="P5048">
            <v>40855</v>
          </cell>
        </row>
        <row r="5049">
          <cell r="B5049">
            <v>5230</v>
          </cell>
          <cell r="C5049"/>
          <cell r="D5049" t="str">
            <v>D</v>
          </cell>
          <cell r="E5049" t="str">
            <v>LIQUIDADO</v>
          </cell>
          <cell r="F5049"/>
          <cell r="G5049" t="str">
            <v>PERSONAL</v>
          </cell>
          <cell r="H5049" t="str">
            <v>Josefina Ochoa</v>
          </cell>
          <cell r="I5049"/>
          <cell r="J5049" t="str">
            <v>MARISOL</v>
          </cell>
          <cell r="K5049" t="str">
            <v>MARTINEZ</v>
          </cell>
          <cell r="L5049" t="str">
            <v>MARTINEZ</v>
          </cell>
          <cell r="M5049">
            <v>9000</v>
          </cell>
          <cell r="N5049">
            <v>121.5</v>
          </cell>
          <cell r="O5049" t="str">
            <v>SEMANAL</v>
          </cell>
          <cell r="P5049">
            <v>40855</v>
          </cell>
        </row>
        <row r="5050">
          <cell r="B5050">
            <v>5231</v>
          </cell>
          <cell r="C5050"/>
          <cell r="D5050" t="str">
            <v>A</v>
          </cell>
          <cell r="E5050" t="str">
            <v>LIQUIDADO</v>
          </cell>
          <cell r="F5050"/>
          <cell r="G5050" t="str">
            <v>PERSONAL</v>
          </cell>
          <cell r="H5050" t="str">
            <v>Angelica Tabares Lopez</v>
          </cell>
          <cell r="I5050"/>
          <cell r="J5050" t="str">
            <v>DULCE NATALIE</v>
          </cell>
          <cell r="K5050" t="str">
            <v>MARTINEZ</v>
          </cell>
          <cell r="L5050" t="str">
            <v>CERVANTES</v>
          </cell>
          <cell r="M5050">
            <v>9000</v>
          </cell>
          <cell r="N5050">
            <v>119.4</v>
          </cell>
          <cell r="O5050" t="str">
            <v>SEMANAL</v>
          </cell>
          <cell r="P5050">
            <v>40855</v>
          </cell>
        </row>
        <row r="5051">
          <cell r="B5051">
            <v>5232</v>
          </cell>
          <cell r="C5051"/>
          <cell r="D5051" t="str">
            <v>D</v>
          </cell>
          <cell r="E5051" t="str">
            <v>LIQUIDADO</v>
          </cell>
          <cell r="F5051"/>
          <cell r="G5051" t="str">
            <v>PERSONAL</v>
          </cell>
          <cell r="H5051" t="str">
            <v>Angelica Tabares Lopez</v>
          </cell>
          <cell r="I5051"/>
          <cell r="J5051" t="str">
            <v>TEODORA GUILLERMINA</v>
          </cell>
          <cell r="K5051" t="str">
            <v>MENDOZA</v>
          </cell>
          <cell r="L5051" t="str">
            <v>HERNANDEZ</v>
          </cell>
          <cell r="M5051">
            <v>5000</v>
          </cell>
          <cell r="N5051">
            <v>143</v>
          </cell>
          <cell r="O5051" t="str">
            <v>SEMANAL</v>
          </cell>
          <cell r="P5051">
            <v>40855</v>
          </cell>
        </row>
        <row r="5052">
          <cell r="B5052">
            <v>5233</v>
          </cell>
          <cell r="C5052"/>
          <cell r="D5052" t="str">
            <v>B</v>
          </cell>
          <cell r="E5052" t="str">
            <v>LIQUIDADO</v>
          </cell>
          <cell r="F5052"/>
          <cell r="G5052" t="str">
            <v>PERSONAL</v>
          </cell>
          <cell r="H5052" t="str">
            <v>Marcela Lopez Munoz</v>
          </cell>
          <cell r="I5052"/>
          <cell r="J5052" t="str">
            <v>MARIA DEL CARMEN</v>
          </cell>
          <cell r="K5052" t="str">
            <v>LOPEZ</v>
          </cell>
          <cell r="L5052" t="str">
            <v>MARTINEZ</v>
          </cell>
          <cell r="M5052">
            <v>15000</v>
          </cell>
          <cell r="N5052">
            <v>94.2</v>
          </cell>
          <cell r="O5052" t="str">
            <v>SEMANAL</v>
          </cell>
          <cell r="P5052">
            <v>40855</v>
          </cell>
        </row>
        <row r="5053">
          <cell r="B5053">
            <v>5234</v>
          </cell>
          <cell r="C5053"/>
          <cell r="D5053" t="str">
            <v>B</v>
          </cell>
          <cell r="E5053" t="str">
            <v>LIQUIDADO</v>
          </cell>
          <cell r="F5053"/>
          <cell r="G5053" t="str">
            <v>PERSONAL</v>
          </cell>
          <cell r="H5053" t="str">
            <v>Josefina Ochoa</v>
          </cell>
          <cell r="I5053"/>
          <cell r="J5053" t="str">
            <v>BERNARDA</v>
          </cell>
          <cell r="K5053" t="str">
            <v>GUZMAN</v>
          </cell>
          <cell r="L5053" t="str">
            <v>MORA</v>
          </cell>
          <cell r="M5053">
            <v>18000</v>
          </cell>
          <cell r="N5053">
            <v>106.1</v>
          </cell>
          <cell r="O5053" t="str">
            <v>SEMANAL</v>
          </cell>
          <cell r="P5053">
            <v>40855</v>
          </cell>
        </row>
        <row r="5054">
          <cell r="B5054">
            <v>5235</v>
          </cell>
          <cell r="C5054"/>
          <cell r="D5054" t="str">
            <v>D</v>
          </cell>
          <cell r="E5054" t="str">
            <v>COBRANZA EXTERNA</v>
          </cell>
          <cell r="F5054"/>
          <cell r="G5054" t="str">
            <v>PERSONAL</v>
          </cell>
          <cell r="H5054" t="str">
            <v>Marcela Lopez Munoz</v>
          </cell>
          <cell r="I5054"/>
          <cell r="J5054" t="str">
            <v>SARA</v>
          </cell>
          <cell r="K5054" t="str">
            <v>BARRERA</v>
          </cell>
          <cell r="L5054" t="str">
            <v>GARCIA</v>
          </cell>
          <cell r="M5054">
            <v>15000</v>
          </cell>
          <cell r="N5054">
            <v>108.2</v>
          </cell>
          <cell r="O5054" t="str">
            <v>SEMANAL</v>
          </cell>
          <cell r="P5054">
            <v>40855</v>
          </cell>
        </row>
        <row r="5055">
          <cell r="B5055">
            <v>5236</v>
          </cell>
          <cell r="C5055"/>
          <cell r="D5055" t="str">
            <v>D</v>
          </cell>
          <cell r="E5055" t="str">
            <v>COBRANZA EXTERNA</v>
          </cell>
          <cell r="F5055"/>
          <cell r="G5055" t="str">
            <v>PERSONAL</v>
          </cell>
          <cell r="H5055" t="str">
            <v>Josefina Ochoa</v>
          </cell>
          <cell r="I5055"/>
          <cell r="J5055" t="str">
            <v>OSCAR JONATHAN</v>
          </cell>
          <cell r="K5055" t="str">
            <v>MARTINEZ</v>
          </cell>
          <cell r="L5055" t="str">
            <v>TORRES</v>
          </cell>
          <cell r="M5055">
            <v>8000</v>
          </cell>
          <cell r="N5055">
            <v>131</v>
          </cell>
          <cell r="O5055" t="str">
            <v>SEMANAL</v>
          </cell>
          <cell r="P5055">
            <v>40855</v>
          </cell>
        </row>
        <row r="5056">
          <cell r="B5056">
            <v>5237</v>
          </cell>
          <cell r="C5056"/>
          <cell r="D5056" t="str">
            <v>B</v>
          </cell>
          <cell r="E5056" t="str">
            <v>LIQUIDADO</v>
          </cell>
          <cell r="F5056"/>
          <cell r="G5056" t="str">
            <v>PERSONAL</v>
          </cell>
          <cell r="H5056" t="str">
            <v>Marcela Lopez Munoz</v>
          </cell>
          <cell r="I5056"/>
          <cell r="J5056" t="str">
            <v>ALVA</v>
          </cell>
          <cell r="K5056" t="str">
            <v>SERRANO</v>
          </cell>
          <cell r="L5056" t="str">
            <v>MACHORRO</v>
          </cell>
          <cell r="M5056">
            <v>5000</v>
          </cell>
          <cell r="N5056">
            <v>135.69999999999999</v>
          </cell>
          <cell r="O5056" t="str">
            <v>SEMANAL</v>
          </cell>
          <cell r="P5056">
            <v>40855</v>
          </cell>
        </row>
        <row r="5057">
          <cell r="B5057">
            <v>5238</v>
          </cell>
          <cell r="C5057"/>
          <cell r="D5057" t="str">
            <v>C</v>
          </cell>
          <cell r="E5057" t="str">
            <v>LIQUIDADO</v>
          </cell>
          <cell r="F5057"/>
          <cell r="G5057" t="str">
            <v>PERSONAL</v>
          </cell>
          <cell r="H5057" t="str">
            <v>Josefina Ochoa</v>
          </cell>
          <cell r="I5057"/>
          <cell r="J5057" t="str">
            <v>MARIBEL</v>
          </cell>
          <cell r="K5057" t="str">
            <v>VAZQUEZ</v>
          </cell>
          <cell r="L5057" t="str">
            <v>JUAREZ</v>
          </cell>
          <cell r="M5057">
            <v>12000</v>
          </cell>
          <cell r="N5057">
            <v>112</v>
          </cell>
          <cell r="O5057" t="str">
            <v>SEMANAL</v>
          </cell>
          <cell r="P5057">
            <v>40856</v>
          </cell>
        </row>
        <row r="5058">
          <cell r="B5058">
            <v>5239</v>
          </cell>
          <cell r="C5058"/>
          <cell r="D5058" t="str">
            <v>A</v>
          </cell>
          <cell r="E5058" t="str">
            <v>LIQUIDADO</v>
          </cell>
          <cell r="F5058"/>
          <cell r="G5058" t="str">
            <v>PERSONAL</v>
          </cell>
          <cell r="H5058" t="str">
            <v>Angelica Tabares Lopez</v>
          </cell>
          <cell r="I5058"/>
          <cell r="J5058" t="str">
            <v>ALBERTO ELEUTERIO</v>
          </cell>
          <cell r="K5058" t="str">
            <v>SIXTEGA</v>
          </cell>
          <cell r="L5058" t="str">
            <v>MIXTEGA</v>
          </cell>
          <cell r="M5058">
            <v>30000</v>
          </cell>
          <cell r="N5058">
            <v>81.5</v>
          </cell>
          <cell r="O5058" t="str">
            <v>CATORCENAL</v>
          </cell>
          <cell r="P5058">
            <v>40857</v>
          </cell>
        </row>
        <row r="5059">
          <cell r="B5059">
            <v>5240</v>
          </cell>
          <cell r="C5059"/>
          <cell r="D5059" t="str">
            <v>C</v>
          </cell>
          <cell r="E5059" t="str">
            <v>LIQUIDADO</v>
          </cell>
          <cell r="F5059"/>
          <cell r="G5059" t="str">
            <v>PERSONAL</v>
          </cell>
          <cell r="H5059" t="str">
            <v>Josefina Ochoa</v>
          </cell>
          <cell r="I5059"/>
          <cell r="J5059" t="str">
            <v>PETRA</v>
          </cell>
          <cell r="K5059" t="str">
            <v>HERNANDEZ</v>
          </cell>
          <cell r="L5059" t="str">
            <v>DOMINGUEZ</v>
          </cell>
          <cell r="M5059">
            <v>3000</v>
          </cell>
          <cell r="N5059">
            <v>141</v>
          </cell>
          <cell r="O5059" t="str">
            <v>SEMANAL</v>
          </cell>
          <cell r="P5059">
            <v>40857</v>
          </cell>
        </row>
        <row r="5060">
          <cell r="B5060">
            <v>5241</v>
          </cell>
          <cell r="C5060"/>
          <cell r="D5060" t="str">
            <v>D</v>
          </cell>
          <cell r="E5060" t="str">
            <v>LIQUIDADO</v>
          </cell>
          <cell r="F5060"/>
          <cell r="G5060" t="str">
            <v>PERSONAL</v>
          </cell>
          <cell r="H5060" t="str">
            <v>Josefina Ochoa</v>
          </cell>
          <cell r="I5060"/>
          <cell r="J5060" t="str">
            <v>CLAUDIA</v>
          </cell>
          <cell r="K5060" t="str">
            <v>DIEZ SOLANO</v>
          </cell>
          <cell r="L5060" t="str">
            <v>RODRIGUEZ</v>
          </cell>
          <cell r="M5060">
            <v>4000</v>
          </cell>
          <cell r="N5060">
            <v>134</v>
          </cell>
          <cell r="O5060" t="str">
            <v>SEMANAL</v>
          </cell>
          <cell r="P5060">
            <v>40857</v>
          </cell>
        </row>
        <row r="5061">
          <cell r="B5061">
            <v>5242</v>
          </cell>
          <cell r="C5061"/>
          <cell r="D5061" t="str">
            <v>C</v>
          </cell>
          <cell r="E5061" t="str">
            <v>LIQUIDADO</v>
          </cell>
          <cell r="F5061"/>
          <cell r="G5061" t="str">
            <v>PERSONAL</v>
          </cell>
          <cell r="H5061" t="str">
            <v>Josefina Ochoa</v>
          </cell>
          <cell r="I5061"/>
          <cell r="J5061" t="str">
            <v>VERONICA</v>
          </cell>
          <cell r="K5061" t="str">
            <v>PACHECO</v>
          </cell>
          <cell r="L5061" t="str">
            <v>VILLA</v>
          </cell>
          <cell r="M5061">
            <v>4000</v>
          </cell>
          <cell r="N5061">
            <v>133</v>
          </cell>
          <cell r="O5061" t="str">
            <v>SEMANAL</v>
          </cell>
          <cell r="P5061">
            <v>40857</v>
          </cell>
        </row>
        <row r="5062">
          <cell r="B5062">
            <v>5243</v>
          </cell>
          <cell r="C5062"/>
          <cell r="D5062" t="str">
            <v>C</v>
          </cell>
          <cell r="E5062" t="str">
            <v>LIQUIDADO</v>
          </cell>
          <cell r="F5062"/>
          <cell r="G5062" t="str">
            <v>PERSONAL</v>
          </cell>
          <cell r="H5062" t="str">
            <v>Angelica Tabares Lopez</v>
          </cell>
          <cell r="I5062"/>
          <cell r="J5062" t="str">
            <v>LEONEL</v>
          </cell>
          <cell r="K5062" t="str">
            <v>MARTINEZ</v>
          </cell>
          <cell r="L5062" t="str">
            <v>CRUZ</v>
          </cell>
          <cell r="M5062">
            <v>12000</v>
          </cell>
          <cell r="N5062">
            <v>94.64</v>
          </cell>
          <cell r="O5062" t="str">
            <v>CATORCENAL</v>
          </cell>
          <cell r="P5062">
            <v>40861</v>
          </cell>
        </row>
        <row r="5063">
          <cell r="B5063">
            <v>5244</v>
          </cell>
          <cell r="C5063"/>
          <cell r="D5063" t="str">
            <v>D</v>
          </cell>
          <cell r="E5063" t="str">
            <v>COBRANZA EXTERNA</v>
          </cell>
          <cell r="F5063"/>
          <cell r="G5063" t="str">
            <v>PERSONAL</v>
          </cell>
          <cell r="H5063" t="str">
            <v>Angelica Tabares Lopez</v>
          </cell>
          <cell r="I5063"/>
          <cell r="J5063" t="str">
            <v>ADAN</v>
          </cell>
          <cell r="K5063" t="str">
            <v>ALVARADO</v>
          </cell>
          <cell r="L5063" t="str">
            <v>CAMACHO</v>
          </cell>
          <cell r="M5063">
            <v>12000</v>
          </cell>
          <cell r="N5063">
            <v>115.9</v>
          </cell>
          <cell r="O5063" t="str">
            <v>SEMANAL</v>
          </cell>
          <cell r="P5063">
            <v>40861</v>
          </cell>
        </row>
        <row r="5064">
          <cell r="B5064">
            <v>5245</v>
          </cell>
          <cell r="C5064"/>
          <cell r="D5064" t="str">
            <v>D</v>
          </cell>
          <cell r="E5064" t="str">
            <v>ACTIVO</v>
          </cell>
          <cell r="F5064"/>
          <cell r="G5064" t="str">
            <v>PERSONAL</v>
          </cell>
          <cell r="H5064" t="str">
            <v>Angelica Tabares Lopez</v>
          </cell>
          <cell r="I5064"/>
          <cell r="J5064" t="str">
            <v>JULIETA</v>
          </cell>
          <cell r="K5064" t="str">
            <v>SANCHEZ</v>
          </cell>
          <cell r="L5064" t="str">
            <v>TERREROS</v>
          </cell>
          <cell r="M5064">
            <v>10000</v>
          </cell>
          <cell r="N5064">
            <v>125.3</v>
          </cell>
          <cell r="O5064" t="str">
            <v>SEMANAL</v>
          </cell>
          <cell r="P5064">
            <v>40861</v>
          </cell>
        </row>
        <row r="5065">
          <cell r="B5065">
            <v>5246</v>
          </cell>
          <cell r="C5065"/>
          <cell r="D5065" t="str">
            <v>B</v>
          </cell>
          <cell r="E5065" t="str">
            <v>LIQUIDADO</v>
          </cell>
          <cell r="F5065"/>
          <cell r="G5065" t="str">
            <v>PERSONAL</v>
          </cell>
          <cell r="H5065" t="str">
            <v>Angelica Tabares Lopez</v>
          </cell>
          <cell r="I5065"/>
          <cell r="J5065" t="str">
            <v>GERARDO</v>
          </cell>
          <cell r="K5065" t="str">
            <v>NARCISO</v>
          </cell>
          <cell r="L5065" t="str">
            <v>DE LA CRUZ</v>
          </cell>
          <cell r="M5065">
            <v>11000</v>
          </cell>
          <cell r="N5065">
            <v>115.3</v>
          </cell>
          <cell r="O5065" t="str">
            <v>SEMANAL</v>
          </cell>
          <cell r="P5065">
            <v>40861</v>
          </cell>
        </row>
        <row r="5066">
          <cell r="B5066">
            <v>5248</v>
          </cell>
          <cell r="C5066"/>
          <cell r="D5066" t="str">
            <v>B</v>
          </cell>
          <cell r="E5066" t="str">
            <v>LIQUIDADO</v>
          </cell>
          <cell r="F5066"/>
          <cell r="G5066" t="str">
            <v>PERSONAL</v>
          </cell>
          <cell r="H5066" t="str">
            <v>Josefina Ochoa</v>
          </cell>
          <cell r="I5066"/>
          <cell r="J5066" t="str">
            <v>NORMA</v>
          </cell>
          <cell r="K5066" t="str">
            <v>PERALTA</v>
          </cell>
          <cell r="L5066" t="str">
            <v>DUARTE</v>
          </cell>
          <cell r="M5066">
            <v>12000</v>
          </cell>
          <cell r="N5066">
            <v>107.6</v>
          </cell>
          <cell r="O5066" t="str">
            <v>SEMANAL</v>
          </cell>
          <cell r="P5066">
            <v>40861</v>
          </cell>
        </row>
        <row r="5067">
          <cell r="B5067">
            <v>5249</v>
          </cell>
          <cell r="C5067"/>
          <cell r="D5067" t="str">
            <v>B</v>
          </cell>
          <cell r="E5067" t="str">
            <v>LIQUIDADO</v>
          </cell>
          <cell r="F5067"/>
          <cell r="G5067" t="str">
            <v>PERSONAL</v>
          </cell>
          <cell r="H5067" t="str">
            <v>Victoria Garcia Mejia</v>
          </cell>
          <cell r="I5067"/>
          <cell r="J5067" t="str">
            <v>ROSA</v>
          </cell>
          <cell r="K5067" t="str">
            <v>RODRIGUEZ</v>
          </cell>
          <cell r="L5067" t="str">
            <v>ORNELAS</v>
          </cell>
          <cell r="M5067">
            <v>5000</v>
          </cell>
          <cell r="N5067">
            <v>130</v>
          </cell>
          <cell r="O5067" t="str">
            <v>SEMANAL</v>
          </cell>
          <cell r="P5067">
            <v>40861</v>
          </cell>
        </row>
        <row r="5068">
          <cell r="B5068">
            <v>5250</v>
          </cell>
          <cell r="C5068"/>
          <cell r="D5068" t="str">
            <v>D</v>
          </cell>
          <cell r="E5068" t="str">
            <v>LIQUIDADO</v>
          </cell>
          <cell r="F5068"/>
          <cell r="G5068" t="str">
            <v>PERSONAL</v>
          </cell>
          <cell r="H5068" t="str">
            <v>Victoria Garcia Mejia</v>
          </cell>
          <cell r="I5068"/>
          <cell r="J5068" t="str">
            <v>MYRIAM ELIZABETH</v>
          </cell>
          <cell r="K5068" t="str">
            <v>ALVAREZ</v>
          </cell>
          <cell r="L5068" t="str">
            <v>FLORES</v>
          </cell>
          <cell r="M5068">
            <v>10000</v>
          </cell>
          <cell r="N5068">
            <v>120</v>
          </cell>
          <cell r="O5068" t="str">
            <v>SEMANAL</v>
          </cell>
          <cell r="P5068">
            <v>40861</v>
          </cell>
        </row>
        <row r="5069">
          <cell r="B5069">
            <v>5251</v>
          </cell>
          <cell r="C5069"/>
          <cell r="D5069" t="str">
            <v>D</v>
          </cell>
          <cell r="E5069" t="str">
            <v>LIQUIDADO</v>
          </cell>
          <cell r="F5069"/>
          <cell r="G5069" t="str">
            <v>PERSONAL</v>
          </cell>
          <cell r="H5069" t="str">
            <v>Victoria Garcia Mejia</v>
          </cell>
          <cell r="I5069"/>
          <cell r="J5069" t="str">
            <v>GERARDO</v>
          </cell>
          <cell r="K5069" t="str">
            <v>HERRERA</v>
          </cell>
          <cell r="L5069" t="str">
            <v>CARRILLO</v>
          </cell>
          <cell r="M5069">
            <v>10000</v>
          </cell>
          <cell r="N5069">
            <v>112.8</v>
          </cell>
          <cell r="O5069" t="str">
            <v>SEMANAL</v>
          </cell>
          <cell r="P5069">
            <v>40861</v>
          </cell>
        </row>
        <row r="5070">
          <cell r="B5070">
            <v>5252</v>
          </cell>
          <cell r="C5070"/>
          <cell r="D5070" t="str">
            <v>B</v>
          </cell>
          <cell r="E5070" t="str">
            <v>LIQUIDADO</v>
          </cell>
          <cell r="F5070"/>
          <cell r="G5070" t="str">
            <v>PERSONAL</v>
          </cell>
          <cell r="H5070" t="str">
            <v>Josefina Ochoa</v>
          </cell>
          <cell r="I5070"/>
          <cell r="J5070" t="str">
            <v>VERONICA</v>
          </cell>
          <cell r="K5070" t="str">
            <v>ORDONEZ</v>
          </cell>
          <cell r="L5070" t="str">
            <v>PEREZ</v>
          </cell>
          <cell r="M5070">
            <v>12000</v>
          </cell>
          <cell r="N5070">
            <v>65</v>
          </cell>
          <cell r="O5070" t="str">
            <v>SEMANAL</v>
          </cell>
          <cell r="P5070">
            <v>40862</v>
          </cell>
        </row>
        <row r="5071">
          <cell r="B5071">
            <v>5253</v>
          </cell>
          <cell r="C5071"/>
          <cell r="D5071" t="str">
            <v>B</v>
          </cell>
          <cell r="E5071" t="str">
            <v>LIQUIDADO</v>
          </cell>
          <cell r="F5071"/>
          <cell r="G5071" t="str">
            <v>PERSONAL</v>
          </cell>
          <cell r="H5071" t="str">
            <v>Josefina Ochoa</v>
          </cell>
          <cell r="I5071"/>
          <cell r="J5071" t="str">
            <v>MARIA BLANCA</v>
          </cell>
          <cell r="K5071" t="str">
            <v>ARREDONDO</v>
          </cell>
          <cell r="L5071" t="str">
            <v>PRIETO</v>
          </cell>
          <cell r="M5071">
            <v>9000</v>
          </cell>
          <cell r="N5071">
            <v>123.5</v>
          </cell>
          <cell r="O5071" t="str">
            <v>SEMANAL</v>
          </cell>
          <cell r="P5071">
            <v>40862</v>
          </cell>
        </row>
        <row r="5072">
          <cell r="B5072">
            <v>5254</v>
          </cell>
          <cell r="C5072"/>
          <cell r="D5072" t="str">
            <v>C</v>
          </cell>
          <cell r="E5072" t="str">
            <v>LIQUIDADO</v>
          </cell>
          <cell r="F5072"/>
          <cell r="G5072" t="str">
            <v>PERSONAL</v>
          </cell>
          <cell r="H5072" t="str">
            <v>Marcela Lopez Munoz</v>
          </cell>
          <cell r="I5072"/>
          <cell r="J5072" t="str">
            <v>LEOPOLDO</v>
          </cell>
          <cell r="K5072" t="str">
            <v>SALDANA</v>
          </cell>
          <cell r="L5072" t="str">
            <v>RODRIGUEZ</v>
          </cell>
          <cell r="M5072">
            <v>5000</v>
          </cell>
          <cell r="N5072">
            <v>127</v>
          </cell>
          <cell r="O5072" t="str">
            <v>SEMANAL</v>
          </cell>
          <cell r="P5072">
            <v>40862</v>
          </cell>
        </row>
        <row r="5073">
          <cell r="B5073">
            <v>5255</v>
          </cell>
          <cell r="C5073"/>
          <cell r="D5073" t="str">
            <v>C</v>
          </cell>
          <cell r="E5073" t="str">
            <v>LIQUIDADO</v>
          </cell>
          <cell r="F5073"/>
          <cell r="G5073" t="str">
            <v>PERSONAL</v>
          </cell>
          <cell r="H5073" t="str">
            <v>Marcela Lopez Munoz</v>
          </cell>
          <cell r="I5073"/>
          <cell r="J5073" t="str">
            <v>MARIA DEL CARMEN</v>
          </cell>
          <cell r="K5073" t="str">
            <v>LOPEZ</v>
          </cell>
          <cell r="L5073" t="str">
            <v>HERNANDEZ</v>
          </cell>
          <cell r="M5073">
            <v>8000</v>
          </cell>
          <cell r="N5073">
            <v>118</v>
          </cell>
          <cell r="O5073" t="str">
            <v>SEMANAL</v>
          </cell>
          <cell r="P5073">
            <v>40862</v>
          </cell>
        </row>
        <row r="5074">
          <cell r="B5074">
            <v>5256</v>
          </cell>
          <cell r="C5074"/>
          <cell r="D5074" t="str">
            <v>D</v>
          </cell>
          <cell r="E5074" t="str">
            <v>LIQUIDADO</v>
          </cell>
          <cell r="F5074"/>
          <cell r="G5074" t="str">
            <v>PERSONAL</v>
          </cell>
          <cell r="H5074" t="str">
            <v>Angelica Tabares Lopez</v>
          </cell>
          <cell r="I5074"/>
          <cell r="J5074" t="str">
            <v>PABLO ALFREDO</v>
          </cell>
          <cell r="K5074" t="str">
            <v>PALOMARES</v>
          </cell>
          <cell r="L5074" t="str">
            <v>COLIN</v>
          </cell>
          <cell r="M5074">
            <v>5000</v>
          </cell>
          <cell r="N5074">
            <v>121.1</v>
          </cell>
          <cell r="O5074" t="str">
            <v>SEMANAL</v>
          </cell>
          <cell r="P5074">
            <v>40862</v>
          </cell>
        </row>
        <row r="5075">
          <cell r="B5075">
            <v>5257</v>
          </cell>
          <cell r="C5075"/>
          <cell r="D5075" t="str">
            <v>B</v>
          </cell>
          <cell r="E5075" t="str">
            <v>LIQUIDADO</v>
          </cell>
          <cell r="F5075"/>
          <cell r="G5075" t="str">
            <v>PERSONAL</v>
          </cell>
          <cell r="H5075" t="str">
            <v>Angelica Tabares Lopez</v>
          </cell>
          <cell r="I5075"/>
          <cell r="J5075" t="str">
            <v>NOE</v>
          </cell>
          <cell r="K5075" t="str">
            <v>SANCHEZ</v>
          </cell>
          <cell r="L5075" t="str">
            <v>GALVAN</v>
          </cell>
          <cell r="M5075">
            <v>20000</v>
          </cell>
          <cell r="N5075">
            <v>105.2</v>
          </cell>
          <cell r="O5075" t="str">
            <v>SEMANAL</v>
          </cell>
          <cell r="P5075">
            <v>40862</v>
          </cell>
        </row>
        <row r="5076">
          <cell r="B5076">
            <v>5258</v>
          </cell>
          <cell r="C5076"/>
          <cell r="D5076" t="str">
            <v>B</v>
          </cell>
          <cell r="E5076" t="str">
            <v>LIQUIDADO</v>
          </cell>
          <cell r="F5076"/>
          <cell r="G5076" t="str">
            <v>PERSONAL</v>
          </cell>
          <cell r="H5076" t="str">
            <v>Angelica Tabares Lopez</v>
          </cell>
          <cell r="I5076"/>
          <cell r="J5076" t="str">
            <v>CARMEN</v>
          </cell>
          <cell r="K5076" t="str">
            <v>ALDANA</v>
          </cell>
          <cell r="L5076" t="str">
            <v>RODRIGUEZ</v>
          </cell>
          <cell r="M5076">
            <v>9000</v>
          </cell>
          <cell r="N5076">
            <v>121</v>
          </cell>
          <cell r="O5076" t="str">
            <v>SEMANAL</v>
          </cell>
          <cell r="P5076">
            <v>40862</v>
          </cell>
        </row>
        <row r="5077">
          <cell r="B5077">
            <v>5260</v>
          </cell>
          <cell r="C5077"/>
          <cell r="D5077" t="str">
            <v>D</v>
          </cell>
          <cell r="E5077" t="str">
            <v>LIQUIDADO</v>
          </cell>
          <cell r="F5077"/>
          <cell r="G5077" t="str">
            <v>PERSONAL</v>
          </cell>
          <cell r="H5077" t="str">
            <v>Monica Flores Mendoza (colima)</v>
          </cell>
          <cell r="I5077"/>
          <cell r="J5077" t="str">
            <v>FRANCISCO</v>
          </cell>
          <cell r="K5077" t="str">
            <v>GALVAN</v>
          </cell>
          <cell r="L5077" t="str">
            <v>ORTEGA</v>
          </cell>
          <cell r="M5077">
            <v>7000</v>
          </cell>
          <cell r="N5077">
            <v>125</v>
          </cell>
          <cell r="O5077" t="str">
            <v>SEMANAL</v>
          </cell>
          <cell r="P5077">
            <v>40862</v>
          </cell>
        </row>
        <row r="5078">
          <cell r="B5078">
            <v>5261</v>
          </cell>
          <cell r="C5078"/>
          <cell r="D5078" t="str">
            <v>C</v>
          </cell>
          <cell r="E5078" t="str">
            <v>LIQUIDADO</v>
          </cell>
          <cell r="F5078"/>
          <cell r="G5078" t="str">
            <v>PERSONAL</v>
          </cell>
          <cell r="H5078" t="str">
            <v>Marcela Lopez Munoz</v>
          </cell>
          <cell r="I5078"/>
          <cell r="J5078" t="str">
            <v>ERNESTO GUADALUPE</v>
          </cell>
          <cell r="K5078" t="str">
            <v>PEREZ</v>
          </cell>
          <cell r="L5078" t="str">
            <v>ROMERO</v>
          </cell>
          <cell r="M5078">
            <v>5000</v>
          </cell>
          <cell r="N5078">
            <v>121.7</v>
          </cell>
          <cell r="O5078" t="str">
            <v>CATORCENAL</v>
          </cell>
          <cell r="P5078">
            <v>40863</v>
          </cell>
        </row>
        <row r="5079">
          <cell r="B5079">
            <v>5262</v>
          </cell>
          <cell r="C5079"/>
          <cell r="D5079" t="str">
            <v>D</v>
          </cell>
          <cell r="E5079" t="str">
            <v>LIQUIDADO</v>
          </cell>
          <cell r="F5079"/>
          <cell r="G5079" t="str">
            <v>PERSONAL</v>
          </cell>
          <cell r="H5079" t="str">
            <v>Marcela Lopez Munoz</v>
          </cell>
          <cell r="I5079"/>
          <cell r="J5079" t="str">
            <v>MARIA ELENA</v>
          </cell>
          <cell r="K5079" t="str">
            <v>SANCHEZ</v>
          </cell>
          <cell r="L5079" t="str">
            <v>LOPEZ</v>
          </cell>
          <cell r="M5079">
            <v>6000</v>
          </cell>
          <cell r="N5079">
            <v>126</v>
          </cell>
          <cell r="O5079" t="str">
            <v>SEMANAL</v>
          </cell>
          <cell r="P5079">
            <v>40870</v>
          </cell>
        </row>
        <row r="5080">
          <cell r="B5080">
            <v>5263</v>
          </cell>
          <cell r="C5080"/>
          <cell r="D5080" t="str">
            <v>B</v>
          </cell>
          <cell r="E5080" t="str">
            <v>LIQUIDADO</v>
          </cell>
          <cell r="F5080"/>
          <cell r="G5080" t="str">
            <v>PERSONAL</v>
          </cell>
          <cell r="H5080" t="str">
            <v>Marcela Lopez Munoz</v>
          </cell>
          <cell r="I5080"/>
          <cell r="J5080" t="str">
            <v>JUAN MANUEL</v>
          </cell>
          <cell r="K5080" t="str">
            <v>ROSAS</v>
          </cell>
          <cell r="L5080" t="str">
            <v>JIMENEZ</v>
          </cell>
          <cell r="M5080">
            <v>7000</v>
          </cell>
          <cell r="N5080">
            <v>130</v>
          </cell>
          <cell r="O5080" t="str">
            <v>SEMANAL</v>
          </cell>
          <cell r="P5080">
            <v>40863</v>
          </cell>
        </row>
        <row r="5081">
          <cell r="B5081">
            <v>5264</v>
          </cell>
          <cell r="C5081"/>
          <cell r="D5081" t="str">
            <v>A</v>
          </cell>
          <cell r="E5081" t="str">
            <v>LIQUIDADO</v>
          </cell>
          <cell r="F5081"/>
          <cell r="G5081" t="str">
            <v>PERSONAL</v>
          </cell>
          <cell r="H5081" t="str">
            <v>Angelica Tabares Lopez</v>
          </cell>
          <cell r="I5081"/>
          <cell r="J5081" t="str">
            <v>FAUSTINO</v>
          </cell>
          <cell r="K5081" t="str">
            <v>PRICILIANO</v>
          </cell>
          <cell r="L5081" t="str">
            <v>MARTINEZ</v>
          </cell>
          <cell r="M5081">
            <v>25000</v>
          </cell>
          <cell r="N5081">
            <v>97.3</v>
          </cell>
          <cell r="O5081" t="str">
            <v>SEMANAL</v>
          </cell>
          <cell r="P5081">
            <v>40863</v>
          </cell>
        </row>
        <row r="5082">
          <cell r="B5082">
            <v>5265</v>
          </cell>
          <cell r="C5082"/>
          <cell r="D5082" t="str">
            <v>D</v>
          </cell>
          <cell r="E5082" t="str">
            <v>COBRANZA EXTERNA</v>
          </cell>
          <cell r="F5082"/>
          <cell r="G5082" t="str">
            <v>PERSONAL</v>
          </cell>
          <cell r="H5082" t="str">
            <v>Josefina Ochoa</v>
          </cell>
          <cell r="I5082"/>
          <cell r="J5082" t="str">
            <v>MARIA TERESA</v>
          </cell>
          <cell r="K5082" t="str">
            <v>VELAZQUEZ</v>
          </cell>
          <cell r="L5082" t="str">
            <v>PEREZ</v>
          </cell>
          <cell r="M5082">
            <v>3000</v>
          </cell>
          <cell r="N5082">
            <v>142</v>
          </cell>
          <cell r="O5082" t="str">
            <v>SEMANAL</v>
          </cell>
          <cell r="P5082">
            <v>40863</v>
          </cell>
        </row>
        <row r="5083">
          <cell r="B5083">
            <v>5266</v>
          </cell>
          <cell r="C5083"/>
          <cell r="D5083" t="str">
            <v>D</v>
          </cell>
          <cell r="E5083" t="str">
            <v>LIQUIDADO</v>
          </cell>
          <cell r="F5083"/>
          <cell r="G5083" t="str">
            <v>PERSONAL</v>
          </cell>
          <cell r="H5083" t="str">
            <v>Josefina Ochoa</v>
          </cell>
          <cell r="I5083"/>
          <cell r="J5083" t="str">
            <v>MARIA GUADALUPE</v>
          </cell>
          <cell r="K5083" t="str">
            <v>GARCIA</v>
          </cell>
          <cell r="L5083" t="str">
            <v>OCHOA</v>
          </cell>
          <cell r="M5083">
            <v>10000</v>
          </cell>
          <cell r="N5083">
            <v>93.6</v>
          </cell>
          <cell r="O5083" t="str">
            <v>SEMANAL</v>
          </cell>
          <cell r="P5083">
            <v>40863</v>
          </cell>
        </row>
        <row r="5084">
          <cell r="B5084">
            <v>5267</v>
          </cell>
          <cell r="C5084"/>
          <cell r="D5084" t="str">
            <v>B</v>
          </cell>
          <cell r="E5084" t="str">
            <v>LIQUIDADO</v>
          </cell>
          <cell r="F5084"/>
          <cell r="G5084" t="str">
            <v>PERSONAL</v>
          </cell>
          <cell r="H5084" t="str">
            <v>Josefina Ochoa</v>
          </cell>
          <cell r="I5084"/>
          <cell r="J5084" t="str">
            <v>ROBERTO</v>
          </cell>
          <cell r="K5084" t="str">
            <v>CORTES</v>
          </cell>
          <cell r="L5084" t="str">
            <v>BARRAGAN</v>
          </cell>
          <cell r="M5084">
            <v>5000</v>
          </cell>
          <cell r="N5084">
            <v>101.9</v>
          </cell>
          <cell r="O5084" t="str">
            <v>SEMANAL</v>
          </cell>
          <cell r="P5084">
            <v>40864</v>
          </cell>
        </row>
        <row r="5085">
          <cell r="B5085">
            <v>5268</v>
          </cell>
          <cell r="C5085"/>
          <cell r="D5085" t="str">
            <v>A</v>
          </cell>
          <cell r="E5085" t="str">
            <v>LIQUIDADO</v>
          </cell>
          <cell r="F5085"/>
          <cell r="G5085" t="str">
            <v>SOLIDARIO</v>
          </cell>
          <cell r="H5085" t="str">
            <v>Marcela Lopez Munoz</v>
          </cell>
          <cell r="I5085"/>
          <cell r="J5085" t="str">
            <v>ACUARIO</v>
          </cell>
          <cell r="K5085"/>
          <cell r="L5085"/>
          <cell r="M5085">
            <v>28000</v>
          </cell>
          <cell r="N5085">
            <v>113.9</v>
          </cell>
          <cell r="O5085" t="str">
            <v>SEMANAL</v>
          </cell>
          <cell r="P5085">
            <v>40864</v>
          </cell>
        </row>
        <row r="5086">
          <cell r="B5086">
            <v>5269</v>
          </cell>
          <cell r="C5086"/>
          <cell r="D5086" t="str">
            <v>B</v>
          </cell>
          <cell r="E5086" t="str">
            <v>LIQUIDADO</v>
          </cell>
          <cell r="F5086"/>
          <cell r="G5086" t="str">
            <v>PERSONAL</v>
          </cell>
          <cell r="H5086" t="str">
            <v>Administracion</v>
          </cell>
          <cell r="I5086"/>
          <cell r="J5086" t="str">
            <v>RAUL</v>
          </cell>
          <cell r="K5086" t="str">
            <v>RODRIGUEZ</v>
          </cell>
          <cell r="L5086" t="str">
            <v>GUDINO</v>
          </cell>
          <cell r="M5086">
            <v>20000</v>
          </cell>
          <cell r="N5086">
            <v>20</v>
          </cell>
          <cell r="O5086" t="str">
            <v>QUINCENAL</v>
          </cell>
          <cell r="P5086">
            <v>40864</v>
          </cell>
        </row>
        <row r="5087">
          <cell r="B5087">
            <v>5270</v>
          </cell>
          <cell r="C5087"/>
          <cell r="D5087" t="str">
            <v>D</v>
          </cell>
          <cell r="E5087" t="str">
            <v>LIQUIDADO</v>
          </cell>
          <cell r="F5087"/>
          <cell r="G5087" t="str">
            <v>PERSONAL</v>
          </cell>
          <cell r="H5087" t="str">
            <v>Victoria Garcia Mejia</v>
          </cell>
          <cell r="I5087"/>
          <cell r="J5087" t="str">
            <v>MA GUADALUPE</v>
          </cell>
          <cell r="K5087" t="str">
            <v>CARDENAS</v>
          </cell>
          <cell r="L5087" t="str">
            <v>GALLARDO</v>
          </cell>
          <cell r="M5087">
            <v>10000</v>
          </cell>
          <cell r="N5087">
            <v>122.6</v>
          </cell>
          <cell r="O5087" t="str">
            <v>SEMANAL</v>
          </cell>
          <cell r="P5087">
            <v>40864</v>
          </cell>
        </row>
        <row r="5088">
          <cell r="B5088">
            <v>5271</v>
          </cell>
          <cell r="C5088"/>
          <cell r="D5088" t="str">
            <v>A</v>
          </cell>
          <cell r="E5088" t="str">
            <v>LIQUIDADO</v>
          </cell>
          <cell r="F5088"/>
          <cell r="G5088" t="str">
            <v>PERSONAL</v>
          </cell>
          <cell r="H5088" t="str">
            <v>Monica Flores Mendoza (colima)</v>
          </cell>
          <cell r="I5088"/>
          <cell r="J5088" t="str">
            <v>MARIA ISABEL</v>
          </cell>
          <cell r="K5088" t="str">
            <v>MEJIA</v>
          </cell>
          <cell r="L5088" t="str">
            <v>GARCIA</v>
          </cell>
          <cell r="M5088">
            <v>12000</v>
          </cell>
          <cell r="N5088">
            <v>116</v>
          </cell>
          <cell r="O5088" t="str">
            <v>SEMANAL</v>
          </cell>
          <cell r="P5088">
            <v>40865</v>
          </cell>
        </row>
        <row r="5089">
          <cell r="B5089">
            <v>5272</v>
          </cell>
          <cell r="C5089"/>
          <cell r="D5089" t="str">
            <v>B</v>
          </cell>
          <cell r="E5089" t="str">
            <v>LIQUIDADO</v>
          </cell>
          <cell r="F5089"/>
          <cell r="G5089" t="str">
            <v>PERSONAL</v>
          </cell>
          <cell r="H5089" t="str">
            <v>Monica Flores Mendoza (colima)</v>
          </cell>
          <cell r="I5089"/>
          <cell r="J5089" t="str">
            <v>JUAN MANUEL</v>
          </cell>
          <cell r="K5089" t="str">
            <v>OCARANZA</v>
          </cell>
          <cell r="L5089" t="str">
            <v>SILVA</v>
          </cell>
          <cell r="M5089">
            <v>5000</v>
          </cell>
          <cell r="N5089">
            <v>130</v>
          </cell>
          <cell r="O5089" t="str">
            <v>SEMANAL</v>
          </cell>
          <cell r="P5089">
            <v>40865</v>
          </cell>
        </row>
        <row r="5090">
          <cell r="B5090">
            <v>5273</v>
          </cell>
          <cell r="C5090"/>
          <cell r="D5090" t="str">
            <v>C</v>
          </cell>
          <cell r="E5090" t="str">
            <v>LIQUIDADO</v>
          </cell>
          <cell r="F5090"/>
          <cell r="G5090" t="str">
            <v>PERSONAL</v>
          </cell>
          <cell r="H5090" t="str">
            <v>Monica Flores Mendoza (colima)</v>
          </cell>
          <cell r="I5090"/>
          <cell r="J5090" t="str">
            <v>BEATRIZ OLIVIER</v>
          </cell>
          <cell r="K5090" t="str">
            <v>SILVA</v>
          </cell>
          <cell r="L5090" t="str">
            <v>ALCALA</v>
          </cell>
          <cell r="M5090">
            <v>3000</v>
          </cell>
          <cell r="N5090">
            <v>142</v>
          </cell>
          <cell r="O5090" t="str">
            <v>SEMANAL</v>
          </cell>
          <cell r="P5090">
            <v>40865</v>
          </cell>
        </row>
        <row r="5091">
          <cell r="B5091">
            <v>5274</v>
          </cell>
          <cell r="C5091"/>
          <cell r="D5091" t="str">
            <v>C</v>
          </cell>
          <cell r="E5091" t="str">
            <v>LIQUIDADO</v>
          </cell>
          <cell r="F5091"/>
          <cell r="G5091" t="str">
            <v>PERSONAL</v>
          </cell>
          <cell r="H5091" t="str">
            <v>Victoria Garcia Mejia</v>
          </cell>
          <cell r="I5091"/>
          <cell r="J5091" t="str">
            <v>MARIA DEL ROSARIO</v>
          </cell>
          <cell r="K5091" t="str">
            <v>LARIOS</v>
          </cell>
          <cell r="L5091" t="str">
            <v>ROSALES</v>
          </cell>
          <cell r="M5091">
            <v>6000</v>
          </cell>
          <cell r="N5091">
            <v>121.6</v>
          </cell>
          <cell r="O5091" t="str">
            <v>SEMANAL</v>
          </cell>
          <cell r="P5091">
            <v>40865</v>
          </cell>
        </row>
        <row r="5092">
          <cell r="B5092">
            <v>5276</v>
          </cell>
          <cell r="C5092"/>
          <cell r="D5092" t="str">
            <v>C</v>
          </cell>
          <cell r="E5092" t="str">
            <v>LIQUIDADO</v>
          </cell>
          <cell r="F5092"/>
          <cell r="G5092" t="str">
            <v>PERSONAL</v>
          </cell>
          <cell r="H5092" t="str">
            <v>Marcela Lopez Munoz</v>
          </cell>
          <cell r="I5092"/>
          <cell r="J5092" t="str">
            <v>PRISCO</v>
          </cell>
          <cell r="K5092" t="str">
            <v>MARTINEZ</v>
          </cell>
          <cell r="L5092" t="str">
            <v>LOPEZ</v>
          </cell>
          <cell r="M5092">
            <v>8000</v>
          </cell>
          <cell r="N5092">
            <v>111.2</v>
          </cell>
          <cell r="O5092" t="str">
            <v>CATORCENAL</v>
          </cell>
          <cell r="P5092">
            <v>40865</v>
          </cell>
        </row>
        <row r="5093">
          <cell r="B5093">
            <v>5277</v>
          </cell>
          <cell r="C5093"/>
          <cell r="D5093" t="str">
            <v>C</v>
          </cell>
          <cell r="E5093" t="str">
            <v>LIQUIDADO</v>
          </cell>
          <cell r="F5093"/>
          <cell r="G5093" t="str">
            <v>PERSONAL</v>
          </cell>
          <cell r="H5093" t="str">
            <v>Marcela Lopez Munoz</v>
          </cell>
          <cell r="I5093"/>
          <cell r="J5093" t="str">
            <v>ELIZABETH</v>
          </cell>
          <cell r="K5093" t="str">
            <v>GONZALEZ</v>
          </cell>
          <cell r="L5093" t="str">
            <v>MARTINEZ</v>
          </cell>
          <cell r="M5093">
            <v>5000</v>
          </cell>
          <cell r="N5093">
            <v>122</v>
          </cell>
          <cell r="O5093" t="str">
            <v>SEMANAL</v>
          </cell>
          <cell r="P5093">
            <v>40865</v>
          </cell>
        </row>
        <row r="5094">
          <cell r="B5094">
            <v>5278</v>
          </cell>
          <cell r="C5094"/>
          <cell r="D5094" t="str">
            <v>D</v>
          </cell>
          <cell r="E5094" t="str">
            <v>LIQUIDADO</v>
          </cell>
          <cell r="F5094"/>
          <cell r="G5094" t="str">
            <v>PERSONAL</v>
          </cell>
          <cell r="H5094" t="str">
            <v>Marcela Lopez Munoz</v>
          </cell>
          <cell r="I5094"/>
          <cell r="J5094" t="str">
            <v>MARIA DEL PILAR</v>
          </cell>
          <cell r="K5094" t="str">
            <v>SUAREZ</v>
          </cell>
          <cell r="L5094" t="str">
            <v>GARCIA</v>
          </cell>
          <cell r="M5094">
            <v>10000</v>
          </cell>
          <cell r="N5094">
            <v>118</v>
          </cell>
          <cell r="O5094" t="str">
            <v>QUINCENAL</v>
          </cell>
          <cell r="P5094">
            <v>40871</v>
          </cell>
        </row>
        <row r="5095">
          <cell r="B5095">
            <v>5279</v>
          </cell>
          <cell r="C5095"/>
          <cell r="D5095" t="str">
            <v>C</v>
          </cell>
          <cell r="E5095" t="str">
            <v>LIQUIDADO</v>
          </cell>
          <cell r="F5095"/>
          <cell r="G5095" t="str">
            <v>PERSONAL</v>
          </cell>
          <cell r="H5095" t="str">
            <v>Josefina Ochoa</v>
          </cell>
          <cell r="I5095"/>
          <cell r="J5095" t="str">
            <v>FELIX</v>
          </cell>
          <cell r="K5095" t="str">
            <v>REYES</v>
          </cell>
          <cell r="L5095" t="str">
            <v>TAMAYO</v>
          </cell>
          <cell r="M5095">
            <v>8000</v>
          </cell>
          <cell r="N5095">
            <v>116.4</v>
          </cell>
          <cell r="O5095" t="str">
            <v>QUINCENAL</v>
          </cell>
          <cell r="P5095">
            <v>40869</v>
          </cell>
        </row>
        <row r="5096">
          <cell r="B5096">
            <v>5280</v>
          </cell>
          <cell r="C5096"/>
          <cell r="D5096" t="str">
            <v>B</v>
          </cell>
          <cell r="E5096" t="str">
            <v>LIQUIDADO</v>
          </cell>
          <cell r="F5096"/>
          <cell r="G5096" t="str">
            <v>PERSONAL</v>
          </cell>
          <cell r="H5096" t="str">
            <v>Josefina Ochoa</v>
          </cell>
          <cell r="I5096"/>
          <cell r="J5096" t="str">
            <v>DANIEL</v>
          </cell>
          <cell r="K5096" t="str">
            <v>SOLIS</v>
          </cell>
          <cell r="L5096" t="str">
            <v>GONZALEZ</v>
          </cell>
          <cell r="M5096">
            <v>12000</v>
          </cell>
          <cell r="N5096">
            <v>97.4</v>
          </cell>
          <cell r="O5096" t="str">
            <v>SEMANAL</v>
          </cell>
          <cell r="P5096">
            <v>40869</v>
          </cell>
        </row>
        <row r="5097">
          <cell r="B5097">
            <v>5281</v>
          </cell>
          <cell r="C5097"/>
          <cell r="D5097" t="str">
            <v>A</v>
          </cell>
          <cell r="E5097" t="str">
            <v>LIQUIDADO</v>
          </cell>
          <cell r="F5097"/>
          <cell r="G5097" t="str">
            <v>PERSONAL</v>
          </cell>
          <cell r="H5097" t="str">
            <v>Administracion</v>
          </cell>
          <cell r="I5097"/>
          <cell r="J5097" t="str">
            <v>ZEN MEDIA INTERNATIONAL S.A. DE C.V.</v>
          </cell>
          <cell r="K5097"/>
          <cell r="L5097" t="str">
            <v>JORGE OSCAR ZUBIRAN GOZALEZ REPRESENTANTE LEGAL</v>
          </cell>
          <cell r="M5097">
            <v>180000</v>
          </cell>
          <cell r="N5097">
            <v>50</v>
          </cell>
          <cell r="O5097" t="str">
            <v>MENSUAL</v>
          </cell>
          <cell r="P5097">
            <v>40869</v>
          </cell>
        </row>
        <row r="5098">
          <cell r="B5098">
            <v>5283</v>
          </cell>
          <cell r="C5098"/>
          <cell r="D5098" t="str">
            <v>B</v>
          </cell>
          <cell r="E5098" t="str">
            <v>LIQUIDADO</v>
          </cell>
          <cell r="F5098"/>
          <cell r="G5098" t="str">
            <v>PERSONAL</v>
          </cell>
          <cell r="H5098" t="str">
            <v>Josefina Ochoa</v>
          </cell>
          <cell r="I5098"/>
          <cell r="J5098" t="str">
            <v>HUGO ARTURO</v>
          </cell>
          <cell r="K5098" t="str">
            <v>GONZALEZ</v>
          </cell>
          <cell r="L5098" t="str">
            <v>ESPINOSA</v>
          </cell>
          <cell r="M5098">
            <v>9000</v>
          </cell>
          <cell r="N5098">
            <v>118.4</v>
          </cell>
          <cell r="O5098" t="str">
            <v>CATORCENAL</v>
          </cell>
          <cell r="P5098">
            <v>40875</v>
          </cell>
        </row>
        <row r="5099">
          <cell r="B5099">
            <v>5284</v>
          </cell>
          <cell r="C5099"/>
          <cell r="D5099" t="str">
            <v>A</v>
          </cell>
          <cell r="E5099" t="str">
            <v>LIQUIDADO</v>
          </cell>
          <cell r="F5099"/>
          <cell r="G5099" t="str">
            <v>PERSONAL</v>
          </cell>
          <cell r="H5099" t="str">
            <v>Josefina Ochoa</v>
          </cell>
          <cell r="I5099"/>
          <cell r="J5099" t="str">
            <v>EDUARDO</v>
          </cell>
          <cell r="K5099" t="str">
            <v>MENDOZA</v>
          </cell>
          <cell r="L5099" t="str">
            <v>CEDILLO</v>
          </cell>
          <cell r="M5099">
            <v>4000</v>
          </cell>
          <cell r="N5099">
            <v>134</v>
          </cell>
          <cell r="O5099" t="str">
            <v>CATORCENAL</v>
          </cell>
          <cell r="P5099">
            <v>40871</v>
          </cell>
        </row>
        <row r="5100">
          <cell r="B5100">
            <v>5285</v>
          </cell>
          <cell r="C5100"/>
          <cell r="D5100" t="str">
            <v>D</v>
          </cell>
          <cell r="E5100" t="str">
            <v>COBRANZA EXTERNA</v>
          </cell>
          <cell r="F5100"/>
          <cell r="G5100" t="str">
            <v>PERSONAL</v>
          </cell>
          <cell r="H5100" t="str">
            <v>Josefina Ochoa</v>
          </cell>
          <cell r="I5100"/>
          <cell r="J5100" t="str">
            <v>MARIA LUISA</v>
          </cell>
          <cell r="K5100" t="str">
            <v>MARTINEZ</v>
          </cell>
          <cell r="L5100" t="str">
            <v>BECERRA</v>
          </cell>
          <cell r="M5100">
            <v>7000</v>
          </cell>
          <cell r="N5100">
            <v>95</v>
          </cell>
          <cell r="O5100" t="str">
            <v>SEMANAL</v>
          </cell>
          <cell r="P5100">
            <v>40871</v>
          </cell>
        </row>
        <row r="5101">
          <cell r="B5101">
            <v>5286</v>
          </cell>
          <cell r="C5101"/>
          <cell r="D5101" t="str">
            <v>C</v>
          </cell>
          <cell r="E5101" t="str">
            <v>LIQUIDADO</v>
          </cell>
          <cell r="F5101"/>
          <cell r="G5101" t="str">
            <v>PERSONAL</v>
          </cell>
          <cell r="H5101" t="str">
            <v>Josefina Ochoa</v>
          </cell>
          <cell r="I5101"/>
          <cell r="J5101" t="str">
            <v>VIOLETA</v>
          </cell>
          <cell r="K5101" t="str">
            <v>ORTEGA</v>
          </cell>
          <cell r="L5101" t="str">
            <v>GONZALEZ</v>
          </cell>
          <cell r="M5101">
            <v>9000</v>
          </cell>
          <cell r="N5101">
            <v>122</v>
          </cell>
          <cell r="O5101" t="str">
            <v>SEMANAL</v>
          </cell>
          <cell r="P5101">
            <v>40871</v>
          </cell>
        </row>
        <row r="5102">
          <cell r="B5102">
            <v>5287</v>
          </cell>
          <cell r="C5102"/>
          <cell r="D5102" t="str">
            <v>C</v>
          </cell>
          <cell r="E5102" t="str">
            <v>LIQUIDADO</v>
          </cell>
          <cell r="F5102"/>
          <cell r="G5102" t="str">
            <v>PERSONAL</v>
          </cell>
          <cell r="H5102" t="str">
            <v>Angelica Tabares Lopez</v>
          </cell>
          <cell r="I5102"/>
          <cell r="J5102" t="str">
            <v>LUZ MARIA</v>
          </cell>
          <cell r="K5102" t="str">
            <v>RAMOS</v>
          </cell>
          <cell r="L5102" t="str">
            <v>AGUILAR</v>
          </cell>
          <cell r="M5102">
            <v>7000</v>
          </cell>
          <cell r="N5102">
            <v>123.2</v>
          </cell>
          <cell r="O5102" t="str">
            <v>SEMANAL</v>
          </cell>
          <cell r="P5102">
            <v>40871</v>
          </cell>
        </row>
        <row r="5103">
          <cell r="B5103">
            <v>5288</v>
          </cell>
          <cell r="C5103"/>
          <cell r="D5103" t="str">
            <v>C</v>
          </cell>
          <cell r="E5103" t="str">
            <v>LIQUIDADO</v>
          </cell>
          <cell r="F5103"/>
          <cell r="G5103" t="str">
            <v>PERSONAL</v>
          </cell>
          <cell r="H5103" t="str">
            <v>Angelica Tabares Lopez</v>
          </cell>
          <cell r="I5103"/>
          <cell r="J5103" t="str">
            <v>JUAN FRANCISCO</v>
          </cell>
          <cell r="K5103" t="str">
            <v>FLORENCIO</v>
          </cell>
          <cell r="L5103" t="str">
            <v>MARTINEZ</v>
          </cell>
          <cell r="M5103">
            <v>7000</v>
          </cell>
          <cell r="N5103">
            <v>123.1</v>
          </cell>
          <cell r="O5103" t="str">
            <v>SEMANAL</v>
          </cell>
          <cell r="P5103">
            <v>40871</v>
          </cell>
        </row>
        <row r="5104">
          <cell r="B5104">
            <v>5289</v>
          </cell>
          <cell r="C5104"/>
          <cell r="D5104" t="str">
            <v>A</v>
          </cell>
          <cell r="E5104" t="str">
            <v>LIQUIDADO</v>
          </cell>
          <cell r="F5104"/>
          <cell r="G5104" t="str">
            <v>PERSONAL</v>
          </cell>
          <cell r="H5104" t="str">
            <v>Administracion</v>
          </cell>
          <cell r="I5104"/>
          <cell r="J5104" t="str">
            <v>ALEJANDRINA ADRIANA</v>
          </cell>
          <cell r="K5104" t="str">
            <v>REYNA</v>
          </cell>
          <cell r="L5104" t="str">
            <v>CARVAJAL</v>
          </cell>
          <cell r="M5104">
            <v>6000</v>
          </cell>
          <cell r="N5104">
            <v>23</v>
          </cell>
          <cell r="O5104" t="str">
            <v>QUINCENAL</v>
          </cell>
          <cell r="P5104">
            <v>40871</v>
          </cell>
        </row>
        <row r="5105">
          <cell r="B5105">
            <v>5290</v>
          </cell>
          <cell r="C5105"/>
          <cell r="D5105" t="str">
            <v>A</v>
          </cell>
          <cell r="E5105" t="str">
            <v>LIQUIDADO</v>
          </cell>
          <cell r="F5105"/>
          <cell r="G5105" t="str">
            <v>PERSONAL</v>
          </cell>
          <cell r="H5105" t="str">
            <v>Marcela Lopez Munoz</v>
          </cell>
          <cell r="I5105"/>
          <cell r="J5105" t="str">
            <v>RAMIRO</v>
          </cell>
          <cell r="K5105" t="str">
            <v>PEREZ</v>
          </cell>
          <cell r="L5105" t="str">
            <v>MENDOZA</v>
          </cell>
          <cell r="M5105">
            <v>3000</v>
          </cell>
          <cell r="N5105">
            <v>142</v>
          </cell>
          <cell r="O5105" t="str">
            <v>SEMANAL</v>
          </cell>
          <cell r="P5105">
            <v>40871</v>
          </cell>
        </row>
        <row r="5106">
          <cell r="B5106">
            <v>5291</v>
          </cell>
          <cell r="C5106"/>
          <cell r="D5106" t="str">
            <v>D</v>
          </cell>
          <cell r="E5106" t="str">
            <v>INCOBRABLE</v>
          </cell>
          <cell r="F5106"/>
          <cell r="G5106" t="str">
            <v>PERSONAL</v>
          </cell>
          <cell r="H5106" t="str">
            <v>Josefina Ochoa</v>
          </cell>
          <cell r="I5106"/>
          <cell r="J5106" t="str">
            <v>VICTOR ANSELMO</v>
          </cell>
          <cell r="K5106" t="str">
            <v>ESCALONA</v>
          </cell>
          <cell r="L5106" t="str">
            <v>CATALAN</v>
          </cell>
          <cell r="M5106">
            <v>10000</v>
          </cell>
          <cell r="N5106">
            <v>120.5</v>
          </cell>
          <cell r="O5106" t="str">
            <v>SEMANAL</v>
          </cell>
          <cell r="P5106">
            <v>40871</v>
          </cell>
        </row>
        <row r="5107">
          <cell r="B5107">
            <v>5292</v>
          </cell>
          <cell r="C5107"/>
          <cell r="D5107" t="str">
            <v>D</v>
          </cell>
          <cell r="E5107" t="str">
            <v>LIQUIDADO</v>
          </cell>
          <cell r="F5107"/>
          <cell r="G5107" t="str">
            <v>PERSONAL</v>
          </cell>
          <cell r="H5107" t="str">
            <v>Angelica Tabares Lopez</v>
          </cell>
          <cell r="I5107"/>
          <cell r="J5107" t="str">
            <v>YOBANA</v>
          </cell>
          <cell r="K5107" t="str">
            <v>RESENDIZ</v>
          </cell>
          <cell r="L5107" t="str">
            <v>GAMBOA</v>
          </cell>
          <cell r="M5107">
            <v>5000</v>
          </cell>
          <cell r="N5107">
            <v>130</v>
          </cell>
          <cell r="O5107" t="str">
            <v>SEMANAL</v>
          </cell>
          <cell r="P5107">
            <v>40872</v>
          </cell>
        </row>
        <row r="5108">
          <cell r="B5108">
            <v>5293</v>
          </cell>
          <cell r="C5108"/>
          <cell r="D5108" t="str">
            <v>C</v>
          </cell>
          <cell r="E5108" t="str">
            <v>LIQUIDADO</v>
          </cell>
          <cell r="F5108"/>
          <cell r="G5108" t="str">
            <v>PERSONAL</v>
          </cell>
          <cell r="H5108" t="str">
            <v>Marcela Lopez Munoz</v>
          </cell>
          <cell r="I5108"/>
          <cell r="J5108" t="str">
            <v>ALICIA</v>
          </cell>
          <cell r="K5108" t="str">
            <v>NEPOMUCENO</v>
          </cell>
          <cell r="L5108" t="str">
            <v>DIONICIO</v>
          </cell>
          <cell r="M5108">
            <v>5000</v>
          </cell>
          <cell r="N5108">
            <v>118.6</v>
          </cell>
          <cell r="O5108" t="str">
            <v>SEMANAL</v>
          </cell>
          <cell r="P5108">
            <v>40872</v>
          </cell>
        </row>
        <row r="5109">
          <cell r="B5109">
            <v>5294</v>
          </cell>
          <cell r="C5109"/>
          <cell r="D5109" t="str">
            <v>B</v>
          </cell>
          <cell r="E5109" t="str">
            <v>LIQUIDADO</v>
          </cell>
          <cell r="F5109"/>
          <cell r="G5109" t="str">
            <v>PERSONAL</v>
          </cell>
          <cell r="H5109" t="str">
            <v>Marcela Lopez Munoz</v>
          </cell>
          <cell r="I5109"/>
          <cell r="J5109" t="str">
            <v>MARIA DE LOURDES</v>
          </cell>
          <cell r="K5109" t="str">
            <v>HERNANDEZ</v>
          </cell>
          <cell r="L5109" t="str">
            <v>HERNANDEZ</v>
          </cell>
          <cell r="M5109">
            <v>6000</v>
          </cell>
          <cell r="N5109">
            <v>127.5</v>
          </cell>
          <cell r="O5109" t="str">
            <v>SEMANAL</v>
          </cell>
          <cell r="P5109">
            <v>40872</v>
          </cell>
        </row>
        <row r="5110">
          <cell r="B5110">
            <v>5295</v>
          </cell>
          <cell r="C5110"/>
          <cell r="D5110" t="str">
            <v>D</v>
          </cell>
          <cell r="E5110" t="str">
            <v>LIQUIDADO</v>
          </cell>
          <cell r="F5110"/>
          <cell r="G5110" t="str">
            <v>PERSONAL</v>
          </cell>
          <cell r="H5110" t="str">
            <v>Marcela Lopez Munoz</v>
          </cell>
          <cell r="I5110"/>
          <cell r="J5110" t="str">
            <v>MIRNA</v>
          </cell>
          <cell r="K5110" t="str">
            <v>ROQUE</v>
          </cell>
          <cell r="L5110" t="str">
            <v>MENDOZA</v>
          </cell>
          <cell r="M5110">
            <v>6000</v>
          </cell>
          <cell r="N5110">
            <v>127.5</v>
          </cell>
          <cell r="O5110" t="str">
            <v>SEMANAL</v>
          </cell>
          <cell r="P5110">
            <v>40872</v>
          </cell>
        </row>
        <row r="5111">
          <cell r="B5111">
            <v>5296</v>
          </cell>
          <cell r="C5111"/>
          <cell r="D5111" t="str">
            <v>D</v>
          </cell>
          <cell r="E5111" t="str">
            <v>LIQUIDADO</v>
          </cell>
          <cell r="F5111"/>
          <cell r="G5111" t="str">
            <v>PERSONAL</v>
          </cell>
          <cell r="H5111" t="str">
            <v>Josefina Ochoa</v>
          </cell>
          <cell r="I5111"/>
          <cell r="J5111" t="str">
            <v>PABLO</v>
          </cell>
          <cell r="K5111" t="str">
            <v>HERNANDEZ</v>
          </cell>
          <cell r="L5111" t="str">
            <v>CASTRO</v>
          </cell>
          <cell r="M5111">
            <v>40000</v>
          </cell>
          <cell r="N5111">
            <v>73.2</v>
          </cell>
          <cell r="O5111" t="str">
            <v>CATORCENAL</v>
          </cell>
          <cell r="P5111">
            <v>40872</v>
          </cell>
        </row>
        <row r="5112">
          <cell r="B5112">
            <v>5297</v>
          </cell>
          <cell r="C5112"/>
          <cell r="D5112" t="str">
            <v>D</v>
          </cell>
          <cell r="E5112" t="str">
            <v>LIQUIDADO</v>
          </cell>
          <cell r="F5112"/>
          <cell r="G5112" t="str">
            <v>PERSONAL</v>
          </cell>
          <cell r="H5112" t="str">
            <v>Josefina Ochoa</v>
          </cell>
          <cell r="I5112"/>
          <cell r="J5112" t="str">
            <v>HECTOR</v>
          </cell>
          <cell r="K5112" t="str">
            <v>VALLEJO</v>
          </cell>
          <cell r="L5112" t="str">
            <v>DOMINGUEZ</v>
          </cell>
          <cell r="M5112">
            <v>15000</v>
          </cell>
          <cell r="N5112">
            <v>98.4</v>
          </cell>
          <cell r="O5112" t="str">
            <v>CATORCENAL</v>
          </cell>
          <cell r="P5112">
            <v>40872</v>
          </cell>
        </row>
        <row r="5113">
          <cell r="B5113">
            <v>5298</v>
          </cell>
          <cell r="C5113"/>
          <cell r="D5113" t="str">
            <v>C</v>
          </cell>
          <cell r="E5113" t="str">
            <v>LIQUIDADO</v>
          </cell>
          <cell r="F5113"/>
          <cell r="G5113" t="str">
            <v>PERSONAL</v>
          </cell>
          <cell r="H5113" t="str">
            <v>Josefina Ochoa</v>
          </cell>
          <cell r="I5113"/>
          <cell r="J5113" t="str">
            <v>MARIA DEL CARMEN</v>
          </cell>
          <cell r="K5113" t="str">
            <v>SALCEDO</v>
          </cell>
          <cell r="L5113" t="str">
            <v>MERCADO</v>
          </cell>
          <cell r="M5113">
            <v>23000</v>
          </cell>
          <cell r="N5113">
            <v>94</v>
          </cell>
          <cell r="O5113" t="str">
            <v>SEMANAL</v>
          </cell>
          <cell r="P5113">
            <v>40872</v>
          </cell>
        </row>
        <row r="5114">
          <cell r="B5114">
            <v>5299</v>
          </cell>
          <cell r="C5114"/>
          <cell r="D5114" t="str">
            <v>A</v>
          </cell>
          <cell r="E5114" t="str">
            <v>LIQUIDADO</v>
          </cell>
          <cell r="F5114"/>
          <cell r="G5114" t="str">
            <v>PERSONAL</v>
          </cell>
          <cell r="H5114" t="str">
            <v>Josefina Ochoa</v>
          </cell>
          <cell r="I5114"/>
          <cell r="J5114" t="str">
            <v>PABLO</v>
          </cell>
          <cell r="K5114" t="str">
            <v>ANTONIO</v>
          </cell>
          <cell r="L5114" t="str">
            <v>TOLENTINO</v>
          </cell>
          <cell r="M5114">
            <v>11000</v>
          </cell>
          <cell r="N5114">
            <v>103.5</v>
          </cell>
          <cell r="O5114" t="str">
            <v>SEMANAL</v>
          </cell>
          <cell r="P5114">
            <v>40872</v>
          </cell>
        </row>
        <row r="5115">
          <cell r="B5115">
            <v>5300</v>
          </cell>
          <cell r="C5115"/>
          <cell r="D5115" t="str">
            <v>D</v>
          </cell>
          <cell r="E5115" t="str">
            <v>LIQUIDADO</v>
          </cell>
          <cell r="F5115"/>
          <cell r="G5115" t="str">
            <v>PERSONAL</v>
          </cell>
          <cell r="H5115" t="str">
            <v>Marcela Lopez Munoz</v>
          </cell>
          <cell r="I5115"/>
          <cell r="J5115" t="str">
            <v>CIRENIO</v>
          </cell>
          <cell r="K5115" t="str">
            <v>ALTAMIRANO</v>
          </cell>
          <cell r="L5115" t="str">
            <v>SANTANA</v>
          </cell>
          <cell r="M5115">
            <v>16000</v>
          </cell>
          <cell r="N5115">
            <v>114.5</v>
          </cell>
          <cell r="O5115" t="str">
            <v>SEMANAL</v>
          </cell>
          <cell r="P5115">
            <v>40879</v>
          </cell>
        </row>
        <row r="5116">
          <cell r="B5116">
            <v>5301</v>
          </cell>
          <cell r="C5116"/>
          <cell r="D5116" t="str">
            <v>B</v>
          </cell>
          <cell r="E5116" t="str">
            <v>LIQUIDADO</v>
          </cell>
          <cell r="F5116"/>
          <cell r="G5116" t="str">
            <v>PERSONAL</v>
          </cell>
          <cell r="H5116" t="str">
            <v>Administracion</v>
          </cell>
          <cell r="I5116"/>
          <cell r="J5116" t="str">
            <v>ALMA ISADORA</v>
          </cell>
          <cell r="K5116" t="str">
            <v>SANCHEZ</v>
          </cell>
          <cell r="L5116" t="str">
            <v>DIEZ</v>
          </cell>
          <cell r="M5116">
            <v>5000</v>
          </cell>
          <cell r="N5116">
            <v>20</v>
          </cell>
          <cell r="O5116" t="str">
            <v>QUINCENAL</v>
          </cell>
          <cell r="P5116">
            <v>40872</v>
          </cell>
        </row>
        <row r="5117">
          <cell r="B5117">
            <v>5302</v>
          </cell>
          <cell r="C5117"/>
          <cell r="D5117" t="str">
            <v>D</v>
          </cell>
          <cell r="E5117" t="str">
            <v>LIQUIDADO</v>
          </cell>
          <cell r="F5117"/>
          <cell r="G5117" t="str">
            <v>PERSONAL</v>
          </cell>
          <cell r="H5117" t="str">
            <v>Angelica Tabares Lopez</v>
          </cell>
          <cell r="I5117"/>
          <cell r="J5117" t="str">
            <v>JOSEFINA</v>
          </cell>
          <cell r="K5117" t="str">
            <v>HERNANDEZ</v>
          </cell>
          <cell r="L5117" t="str">
            <v>RAMOS</v>
          </cell>
          <cell r="M5117">
            <v>3000</v>
          </cell>
          <cell r="N5117">
            <v>131</v>
          </cell>
          <cell r="O5117" t="str">
            <v>SEMANAL</v>
          </cell>
          <cell r="P5117">
            <v>40875</v>
          </cell>
        </row>
        <row r="5118">
          <cell r="B5118">
            <v>5303</v>
          </cell>
          <cell r="C5118"/>
          <cell r="D5118" t="str">
            <v>B</v>
          </cell>
          <cell r="E5118" t="str">
            <v>LIQUIDADO</v>
          </cell>
          <cell r="F5118"/>
          <cell r="G5118" t="str">
            <v>PERSONAL</v>
          </cell>
          <cell r="H5118" t="str">
            <v>Angelica Tabares Lopez</v>
          </cell>
          <cell r="I5118"/>
          <cell r="J5118" t="str">
            <v>JORGE DOMINGO</v>
          </cell>
          <cell r="K5118" t="str">
            <v>CRUZ</v>
          </cell>
          <cell r="L5118" t="str">
            <v>LOPEZ</v>
          </cell>
          <cell r="M5118">
            <v>12000</v>
          </cell>
          <cell r="N5118">
            <v>104.4</v>
          </cell>
          <cell r="O5118" t="str">
            <v>CATORCENAL</v>
          </cell>
          <cell r="P5118">
            <v>40875</v>
          </cell>
        </row>
        <row r="5119">
          <cell r="B5119">
            <v>5304</v>
          </cell>
          <cell r="C5119"/>
          <cell r="D5119" t="str">
            <v>D</v>
          </cell>
          <cell r="E5119" t="str">
            <v>LIQUIDADO</v>
          </cell>
          <cell r="F5119"/>
          <cell r="G5119" t="str">
            <v>PERSONAL</v>
          </cell>
          <cell r="H5119" t="str">
            <v>Angelica Tabares Lopez</v>
          </cell>
          <cell r="I5119"/>
          <cell r="J5119" t="str">
            <v>YULMA FABIOLA</v>
          </cell>
          <cell r="K5119" t="str">
            <v>MONTOYA</v>
          </cell>
          <cell r="L5119" t="str">
            <v>DORANTES</v>
          </cell>
          <cell r="M5119">
            <v>14000</v>
          </cell>
          <cell r="N5119">
            <v>107.4</v>
          </cell>
          <cell r="O5119" t="str">
            <v>CATORCENAL</v>
          </cell>
          <cell r="P5119">
            <v>40875</v>
          </cell>
        </row>
        <row r="5120">
          <cell r="B5120">
            <v>5305</v>
          </cell>
          <cell r="C5120"/>
          <cell r="D5120" t="str">
            <v>D</v>
          </cell>
          <cell r="E5120" t="str">
            <v>LIQUIDADO</v>
          </cell>
          <cell r="F5120"/>
          <cell r="G5120" t="str">
            <v>PERSONAL</v>
          </cell>
          <cell r="H5120" t="str">
            <v>Angelica Tabares Lopez</v>
          </cell>
          <cell r="I5120"/>
          <cell r="J5120" t="str">
            <v>REYNA</v>
          </cell>
          <cell r="K5120" t="str">
            <v>GUEVARA</v>
          </cell>
          <cell r="L5120" t="str">
            <v>SANCHEZ</v>
          </cell>
          <cell r="M5120">
            <v>7000</v>
          </cell>
          <cell r="N5120">
            <v>126</v>
          </cell>
          <cell r="O5120" t="str">
            <v>SEMANAL</v>
          </cell>
          <cell r="P5120">
            <v>40875</v>
          </cell>
        </row>
        <row r="5121">
          <cell r="B5121">
            <v>5306</v>
          </cell>
          <cell r="C5121"/>
          <cell r="D5121" t="str">
            <v>D</v>
          </cell>
          <cell r="E5121" t="str">
            <v>LIQUIDADO</v>
          </cell>
          <cell r="F5121"/>
          <cell r="G5121" t="str">
            <v>PERSONAL</v>
          </cell>
          <cell r="H5121" t="str">
            <v>Angelica Tabares Lopez</v>
          </cell>
          <cell r="I5121"/>
          <cell r="J5121" t="str">
            <v>AIDEE</v>
          </cell>
          <cell r="K5121" t="str">
            <v>ZAMORA</v>
          </cell>
          <cell r="L5121" t="str">
            <v>CARDENAS</v>
          </cell>
          <cell r="M5121">
            <v>6000</v>
          </cell>
          <cell r="N5121">
            <v>127.5</v>
          </cell>
          <cell r="O5121" t="str">
            <v>SEMANAL</v>
          </cell>
          <cell r="P5121">
            <v>40875</v>
          </cell>
        </row>
        <row r="5122">
          <cell r="B5122">
            <v>5307</v>
          </cell>
          <cell r="C5122"/>
          <cell r="D5122" t="str">
            <v>A</v>
          </cell>
          <cell r="E5122" t="str">
            <v>LIQUIDADO</v>
          </cell>
          <cell r="F5122"/>
          <cell r="G5122" t="str">
            <v>PERSONAL</v>
          </cell>
          <cell r="H5122" t="str">
            <v>Victoria Garcia Mejia</v>
          </cell>
          <cell r="I5122"/>
          <cell r="J5122" t="str">
            <v>MA DEL CARMEN</v>
          </cell>
          <cell r="K5122" t="str">
            <v>ROSAS</v>
          </cell>
          <cell r="L5122" t="str">
            <v>VAZQUEZ</v>
          </cell>
          <cell r="M5122">
            <v>20000</v>
          </cell>
          <cell r="N5122">
            <v>106.8</v>
          </cell>
          <cell r="O5122" t="str">
            <v>SEMANAL</v>
          </cell>
          <cell r="P5122">
            <v>40875</v>
          </cell>
        </row>
        <row r="5123">
          <cell r="B5123">
            <v>5308</v>
          </cell>
          <cell r="C5123"/>
          <cell r="D5123" t="str">
            <v>D</v>
          </cell>
          <cell r="E5123" t="str">
            <v>LIQUIDADO</v>
          </cell>
          <cell r="F5123"/>
          <cell r="G5123" t="str">
            <v>PERSONAL</v>
          </cell>
          <cell r="H5123" t="str">
            <v>Monica Flores Mendoza (colima)</v>
          </cell>
          <cell r="I5123"/>
          <cell r="J5123" t="str">
            <v>JOSE JUAN</v>
          </cell>
          <cell r="K5123" t="str">
            <v>VENTURA</v>
          </cell>
          <cell r="L5123" t="str">
            <v>DE SANTIAGO</v>
          </cell>
          <cell r="M5123">
            <v>5000</v>
          </cell>
          <cell r="N5123">
            <v>122</v>
          </cell>
          <cell r="O5123" t="str">
            <v>SEMANAL</v>
          </cell>
          <cell r="P5123">
            <v>40875</v>
          </cell>
        </row>
        <row r="5124">
          <cell r="B5124">
            <v>5309</v>
          </cell>
          <cell r="C5124"/>
          <cell r="D5124" t="str">
            <v>B</v>
          </cell>
          <cell r="E5124" t="str">
            <v>LIQUIDADO</v>
          </cell>
          <cell r="F5124"/>
          <cell r="G5124" t="str">
            <v>PERSONAL</v>
          </cell>
          <cell r="H5124" t="str">
            <v>Angelica Tabares Lopez</v>
          </cell>
          <cell r="I5124"/>
          <cell r="J5124" t="str">
            <v>JUAN</v>
          </cell>
          <cell r="K5124" t="str">
            <v>ALVARADO</v>
          </cell>
          <cell r="L5124" t="str">
            <v>UGALDE</v>
          </cell>
          <cell r="M5124">
            <v>10000</v>
          </cell>
          <cell r="N5124">
            <v>115</v>
          </cell>
          <cell r="O5124" t="str">
            <v>CATORCENAL</v>
          </cell>
          <cell r="P5124">
            <v>40875</v>
          </cell>
        </row>
        <row r="5125">
          <cell r="B5125">
            <v>5310</v>
          </cell>
          <cell r="C5125"/>
          <cell r="D5125" t="str">
            <v>B</v>
          </cell>
          <cell r="E5125" t="str">
            <v>LIQUIDADO</v>
          </cell>
          <cell r="F5125"/>
          <cell r="G5125" t="str">
            <v>PERSONAL</v>
          </cell>
          <cell r="H5125" t="str">
            <v>Angelica Tabares Lopez</v>
          </cell>
          <cell r="I5125"/>
          <cell r="J5125" t="str">
            <v>Ma Bernarda</v>
          </cell>
          <cell r="K5125" t="str">
            <v>Mendieta</v>
          </cell>
          <cell r="L5125" t="str">
            <v>Mendieta</v>
          </cell>
          <cell r="M5125">
            <v>14000</v>
          </cell>
          <cell r="N5125">
            <v>111</v>
          </cell>
          <cell r="O5125" t="str">
            <v>SEMANAL</v>
          </cell>
          <cell r="P5125">
            <v>40875</v>
          </cell>
        </row>
        <row r="5126">
          <cell r="B5126">
            <v>5311</v>
          </cell>
          <cell r="C5126"/>
          <cell r="D5126" t="str">
            <v>C</v>
          </cell>
          <cell r="E5126" t="str">
            <v>LIQUIDADO</v>
          </cell>
          <cell r="F5126"/>
          <cell r="G5126" t="str">
            <v>PERSONAL</v>
          </cell>
          <cell r="H5126" t="str">
            <v>Josefina Ochoa</v>
          </cell>
          <cell r="I5126"/>
          <cell r="J5126" t="str">
            <v>ERNESTINA</v>
          </cell>
          <cell r="K5126" t="str">
            <v>SORIA</v>
          </cell>
          <cell r="L5126" t="str">
            <v>GARCIA</v>
          </cell>
          <cell r="M5126">
            <v>10000</v>
          </cell>
          <cell r="N5126">
            <v>112.8</v>
          </cell>
          <cell r="O5126" t="str">
            <v>SEMANAL</v>
          </cell>
          <cell r="P5126">
            <v>40877</v>
          </cell>
        </row>
        <row r="5127">
          <cell r="B5127">
            <v>5312</v>
          </cell>
          <cell r="C5127"/>
          <cell r="D5127" t="str">
            <v>D</v>
          </cell>
          <cell r="E5127" t="str">
            <v>LIQUIDADO</v>
          </cell>
          <cell r="F5127"/>
          <cell r="G5127" t="str">
            <v>PERSONAL</v>
          </cell>
          <cell r="H5127" t="str">
            <v>Marcela Lopez Munoz</v>
          </cell>
          <cell r="I5127"/>
          <cell r="J5127" t="str">
            <v>GUADALUPE</v>
          </cell>
          <cell r="K5127" t="str">
            <v>BECERRIL</v>
          </cell>
          <cell r="L5127" t="str">
            <v>GARCIA</v>
          </cell>
          <cell r="M5127">
            <v>3000</v>
          </cell>
          <cell r="N5127">
            <v>122.2</v>
          </cell>
          <cell r="O5127" t="str">
            <v>SEMANAL</v>
          </cell>
          <cell r="P5127">
            <v>40876</v>
          </cell>
        </row>
        <row r="5128">
          <cell r="B5128">
            <v>5313</v>
          </cell>
          <cell r="C5128"/>
          <cell r="D5128" t="str">
            <v>B</v>
          </cell>
          <cell r="E5128" t="str">
            <v>LIQUIDADO</v>
          </cell>
          <cell r="F5128"/>
          <cell r="G5128" t="str">
            <v>PERSONAL</v>
          </cell>
          <cell r="H5128" t="str">
            <v>Marcela Lopez Munoz</v>
          </cell>
          <cell r="I5128"/>
          <cell r="J5128" t="str">
            <v>MARIA ISABEL</v>
          </cell>
          <cell r="K5128" t="str">
            <v>CURIEL</v>
          </cell>
          <cell r="L5128" t="str">
            <v>PEREZ</v>
          </cell>
          <cell r="M5128">
            <v>4000</v>
          </cell>
          <cell r="N5128">
            <v>125.8</v>
          </cell>
          <cell r="O5128" t="str">
            <v>SEMANAL</v>
          </cell>
          <cell r="P5128">
            <v>40876</v>
          </cell>
        </row>
        <row r="5129">
          <cell r="B5129">
            <v>5314</v>
          </cell>
          <cell r="C5129"/>
          <cell r="D5129" t="str">
            <v>D</v>
          </cell>
          <cell r="E5129" t="str">
            <v>COBRANZA EXTERNA</v>
          </cell>
          <cell r="F5129"/>
          <cell r="G5129" t="str">
            <v>PERSONAL</v>
          </cell>
          <cell r="H5129" t="str">
            <v>Josefina Ochoa</v>
          </cell>
          <cell r="I5129"/>
          <cell r="J5129" t="str">
            <v>MARIA LUISA</v>
          </cell>
          <cell r="K5129" t="str">
            <v>BARRIENTOS</v>
          </cell>
          <cell r="L5129" t="str">
            <v>OLVERA</v>
          </cell>
          <cell r="M5129">
            <v>8000</v>
          </cell>
          <cell r="N5129">
            <v>122.5</v>
          </cell>
          <cell r="O5129" t="str">
            <v>SEMANAL</v>
          </cell>
          <cell r="P5129">
            <v>40877</v>
          </cell>
        </row>
        <row r="5130">
          <cell r="B5130">
            <v>5315</v>
          </cell>
          <cell r="C5130"/>
          <cell r="D5130" t="str">
            <v>A</v>
          </cell>
          <cell r="E5130" t="str">
            <v>LIQUIDADO</v>
          </cell>
          <cell r="F5130"/>
          <cell r="G5130" t="str">
            <v>PERSONAL</v>
          </cell>
          <cell r="H5130" t="str">
            <v>Josefina Ochoa</v>
          </cell>
          <cell r="I5130"/>
          <cell r="J5130" t="str">
            <v>SARA</v>
          </cell>
          <cell r="K5130" t="str">
            <v>ALVAREZ</v>
          </cell>
          <cell r="L5130" t="str">
            <v>MORENO</v>
          </cell>
          <cell r="M5130">
            <v>7000</v>
          </cell>
          <cell r="N5130">
            <v>128</v>
          </cell>
          <cell r="O5130" t="str">
            <v>CATORCENAL</v>
          </cell>
          <cell r="P5130">
            <v>40877</v>
          </cell>
        </row>
        <row r="5131">
          <cell r="B5131">
            <v>5316</v>
          </cell>
          <cell r="C5131"/>
          <cell r="D5131" t="str">
            <v>D</v>
          </cell>
          <cell r="E5131" t="str">
            <v>LIQUIDADO</v>
          </cell>
          <cell r="F5131"/>
          <cell r="G5131" t="str">
            <v>PERSONAL</v>
          </cell>
          <cell r="H5131" t="str">
            <v>Victoria Garcia Mejia</v>
          </cell>
          <cell r="I5131"/>
          <cell r="J5131" t="str">
            <v>ANA MARIA</v>
          </cell>
          <cell r="K5131" t="str">
            <v>VENEGAS</v>
          </cell>
          <cell r="L5131" t="str">
            <v>LLAMAS</v>
          </cell>
          <cell r="M5131">
            <v>20000</v>
          </cell>
          <cell r="N5131">
            <v>110.7</v>
          </cell>
          <cell r="O5131" t="str">
            <v>SEMANAL</v>
          </cell>
          <cell r="P5131">
            <v>40876</v>
          </cell>
        </row>
        <row r="5132">
          <cell r="B5132">
            <v>5317</v>
          </cell>
          <cell r="C5132"/>
          <cell r="D5132" t="str">
            <v>D</v>
          </cell>
          <cell r="E5132" t="str">
            <v>LIQUIDADO</v>
          </cell>
          <cell r="F5132"/>
          <cell r="G5132" t="str">
            <v>PERSONAL</v>
          </cell>
          <cell r="H5132" t="str">
            <v>Josefina Ochoa</v>
          </cell>
          <cell r="I5132"/>
          <cell r="J5132" t="str">
            <v>Berenice Yuridia</v>
          </cell>
          <cell r="K5132" t="str">
            <v>Islas</v>
          </cell>
          <cell r="L5132" t="str">
            <v>Matamoros</v>
          </cell>
          <cell r="M5132">
            <v>16000</v>
          </cell>
          <cell r="N5132">
            <v>105.6</v>
          </cell>
          <cell r="O5132" t="str">
            <v>QUINCENAL</v>
          </cell>
          <cell r="P5132">
            <v>40877</v>
          </cell>
        </row>
        <row r="5133">
          <cell r="B5133">
            <v>5318</v>
          </cell>
          <cell r="C5133"/>
          <cell r="D5133" t="str">
            <v>B</v>
          </cell>
          <cell r="E5133" t="str">
            <v>LIQUIDADO</v>
          </cell>
          <cell r="F5133"/>
          <cell r="G5133" t="str">
            <v>PERSONAL</v>
          </cell>
          <cell r="H5133" t="str">
            <v>Marcela Lopez Munoz</v>
          </cell>
          <cell r="I5133"/>
          <cell r="J5133" t="str">
            <v>JOSEFA</v>
          </cell>
          <cell r="K5133" t="str">
            <v>FLORES</v>
          </cell>
          <cell r="L5133" t="str">
            <v>PADILLA</v>
          </cell>
          <cell r="M5133">
            <v>10000</v>
          </cell>
          <cell r="N5133">
            <v>98</v>
          </cell>
          <cell r="O5133" t="str">
            <v>SEMANAL</v>
          </cell>
          <cell r="P5133">
            <v>40877</v>
          </cell>
        </row>
        <row r="5134">
          <cell r="B5134">
            <v>5319</v>
          </cell>
          <cell r="C5134"/>
          <cell r="D5134" t="str">
            <v>B</v>
          </cell>
          <cell r="E5134" t="str">
            <v>LIQUIDADO</v>
          </cell>
          <cell r="F5134"/>
          <cell r="G5134" t="str">
            <v>PERSONAL</v>
          </cell>
          <cell r="H5134" t="str">
            <v>Josefina Ochoa</v>
          </cell>
          <cell r="I5134"/>
          <cell r="J5134" t="str">
            <v>GABRIELA</v>
          </cell>
          <cell r="K5134" t="str">
            <v>NOVOA</v>
          </cell>
          <cell r="L5134" t="str">
            <v>MARTINEZ</v>
          </cell>
          <cell r="M5134">
            <v>12000</v>
          </cell>
          <cell r="N5134">
            <v>122.2</v>
          </cell>
          <cell r="O5134" t="str">
            <v>SEMANAL</v>
          </cell>
          <cell r="P5134">
            <v>40877</v>
          </cell>
        </row>
        <row r="5135">
          <cell r="B5135">
            <v>5320</v>
          </cell>
          <cell r="C5135"/>
          <cell r="D5135" t="str">
            <v>D</v>
          </cell>
          <cell r="E5135" t="str">
            <v>LIQUIDADO</v>
          </cell>
          <cell r="F5135"/>
          <cell r="G5135" t="str">
            <v>PERSONAL</v>
          </cell>
          <cell r="H5135" t="str">
            <v>Marcela Lopez Munoz</v>
          </cell>
          <cell r="I5135"/>
          <cell r="J5135" t="str">
            <v>ROSA</v>
          </cell>
          <cell r="K5135" t="str">
            <v>GUERRERO</v>
          </cell>
          <cell r="L5135" t="str">
            <v>ARREOLA</v>
          </cell>
          <cell r="M5135">
            <v>10000</v>
          </cell>
          <cell r="N5135">
            <v>122.2</v>
          </cell>
          <cell r="O5135" t="str">
            <v>SEMANAL</v>
          </cell>
          <cell r="P5135">
            <v>40877</v>
          </cell>
        </row>
        <row r="5136">
          <cell r="B5136">
            <v>5321</v>
          </cell>
          <cell r="C5136"/>
          <cell r="D5136" t="str">
            <v>B</v>
          </cell>
          <cell r="E5136" t="str">
            <v>LIQUIDADO</v>
          </cell>
          <cell r="F5136"/>
          <cell r="G5136" t="str">
            <v>PERSONAL</v>
          </cell>
          <cell r="H5136" t="str">
            <v>Monica Flores Mendoza (colima)</v>
          </cell>
          <cell r="I5136"/>
          <cell r="J5136" t="str">
            <v>J JESUS</v>
          </cell>
          <cell r="K5136" t="str">
            <v>CHAVEZ</v>
          </cell>
          <cell r="L5136" t="str">
            <v>HERNANDEZ</v>
          </cell>
          <cell r="M5136">
            <v>3000</v>
          </cell>
          <cell r="N5136">
            <v>142</v>
          </cell>
          <cell r="O5136" t="str">
            <v>SEMANAL</v>
          </cell>
          <cell r="P5136">
            <v>40876</v>
          </cell>
        </row>
        <row r="5137">
          <cell r="B5137">
            <v>5322</v>
          </cell>
          <cell r="C5137"/>
          <cell r="D5137" t="str">
            <v>C</v>
          </cell>
          <cell r="E5137" t="str">
            <v>LIQUIDADO</v>
          </cell>
          <cell r="F5137"/>
          <cell r="G5137" t="str">
            <v>PERSONAL</v>
          </cell>
          <cell r="H5137" t="str">
            <v>Josefina Ochoa</v>
          </cell>
          <cell r="I5137"/>
          <cell r="J5137" t="str">
            <v>CELSO</v>
          </cell>
          <cell r="K5137" t="str">
            <v>VELASCO</v>
          </cell>
          <cell r="L5137" t="str">
            <v>CUEVAS</v>
          </cell>
          <cell r="M5137">
            <v>5000</v>
          </cell>
          <cell r="N5137">
            <v>104.9</v>
          </cell>
          <cell r="O5137" t="str">
            <v>SEMANAL</v>
          </cell>
          <cell r="P5137">
            <v>40878</v>
          </cell>
        </row>
        <row r="5138">
          <cell r="B5138">
            <v>5323</v>
          </cell>
          <cell r="C5138"/>
          <cell r="D5138" t="str">
            <v>D</v>
          </cell>
          <cell r="E5138" t="str">
            <v>LIQUIDADO</v>
          </cell>
          <cell r="F5138"/>
          <cell r="G5138" t="str">
            <v>PERSONAL</v>
          </cell>
          <cell r="H5138" t="str">
            <v>Josefina Ochoa</v>
          </cell>
          <cell r="I5138"/>
          <cell r="J5138" t="str">
            <v>ROSA MARTHA</v>
          </cell>
          <cell r="K5138" t="str">
            <v>MOLINA</v>
          </cell>
          <cell r="L5138" t="str">
            <v>VELAZQUEZ</v>
          </cell>
          <cell r="M5138">
            <v>7000</v>
          </cell>
          <cell r="N5138">
            <v>125</v>
          </cell>
          <cell r="O5138" t="str">
            <v>SEMANAL</v>
          </cell>
          <cell r="P5138">
            <v>40878</v>
          </cell>
        </row>
        <row r="5139">
          <cell r="B5139">
            <v>5324</v>
          </cell>
          <cell r="C5139"/>
          <cell r="D5139" t="str">
            <v>D</v>
          </cell>
          <cell r="E5139" t="str">
            <v>LIQUIDADO</v>
          </cell>
          <cell r="F5139"/>
          <cell r="G5139" t="str">
            <v>PERSONAL</v>
          </cell>
          <cell r="H5139" t="str">
            <v>Josefina Ochoa</v>
          </cell>
          <cell r="I5139"/>
          <cell r="J5139" t="str">
            <v>GLORIA</v>
          </cell>
          <cell r="K5139" t="str">
            <v>ZUNIGA</v>
          </cell>
          <cell r="L5139" t="str">
            <v>RODRIGUEZ</v>
          </cell>
          <cell r="M5139">
            <v>5000</v>
          </cell>
          <cell r="N5139">
            <v>130</v>
          </cell>
          <cell r="O5139" t="str">
            <v>SEMANAL</v>
          </cell>
          <cell r="P5139">
            <v>40878</v>
          </cell>
        </row>
        <row r="5140">
          <cell r="B5140">
            <v>5325</v>
          </cell>
          <cell r="C5140"/>
          <cell r="D5140" t="str">
            <v>B</v>
          </cell>
          <cell r="E5140" t="str">
            <v>LIQUIDADO</v>
          </cell>
          <cell r="F5140"/>
          <cell r="G5140" t="str">
            <v>PERSONAL</v>
          </cell>
          <cell r="H5140" t="str">
            <v>Josefina Ochoa</v>
          </cell>
          <cell r="I5140"/>
          <cell r="J5140" t="str">
            <v>ANGELICA</v>
          </cell>
          <cell r="K5140" t="str">
            <v>MARTINEZ</v>
          </cell>
          <cell r="L5140" t="str">
            <v>MARTINEZ</v>
          </cell>
          <cell r="M5140">
            <v>15000</v>
          </cell>
          <cell r="N5140">
            <v>115.9</v>
          </cell>
          <cell r="O5140" t="str">
            <v>SEMANAL</v>
          </cell>
          <cell r="P5140">
            <v>40878</v>
          </cell>
        </row>
        <row r="5141">
          <cell r="B5141">
            <v>5326</v>
          </cell>
          <cell r="C5141"/>
          <cell r="D5141" t="str">
            <v>B</v>
          </cell>
          <cell r="E5141" t="str">
            <v>LIQUIDADO</v>
          </cell>
          <cell r="F5141"/>
          <cell r="G5141" t="str">
            <v>PERSONAL</v>
          </cell>
          <cell r="H5141" t="str">
            <v>Angelica Tabares Lopez</v>
          </cell>
          <cell r="I5141"/>
          <cell r="J5141" t="str">
            <v>JUAN</v>
          </cell>
          <cell r="K5141" t="str">
            <v>BRAVO</v>
          </cell>
          <cell r="L5141" t="str">
            <v>JUAREZ</v>
          </cell>
          <cell r="M5141">
            <v>8000</v>
          </cell>
          <cell r="N5141">
            <v>120</v>
          </cell>
          <cell r="O5141" t="str">
            <v>SEMANAL</v>
          </cell>
          <cell r="P5141">
            <v>40878</v>
          </cell>
        </row>
        <row r="5142">
          <cell r="B5142">
            <v>5327</v>
          </cell>
          <cell r="C5142"/>
          <cell r="D5142" t="str">
            <v>D</v>
          </cell>
          <cell r="E5142" t="str">
            <v>LIQUIDADO</v>
          </cell>
          <cell r="F5142"/>
          <cell r="G5142" t="str">
            <v>PERSONAL</v>
          </cell>
          <cell r="H5142" t="str">
            <v>Marcela Lopez Munoz</v>
          </cell>
          <cell r="I5142"/>
          <cell r="J5142" t="str">
            <v>RAUL ENRIQUE</v>
          </cell>
          <cell r="K5142" t="str">
            <v>GARCIA</v>
          </cell>
          <cell r="L5142" t="str">
            <v>MENESES</v>
          </cell>
          <cell r="M5142">
            <v>5000</v>
          </cell>
          <cell r="N5142">
            <v>130</v>
          </cell>
          <cell r="O5142" t="str">
            <v>SEMANAL</v>
          </cell>
          <cell r="P5142">
            <v>40878</v>
          </cell>
        </row>
        <row r="5143">
          <cell r="B5143">
            <v>5328</v>
          </cell>
          <cell r="C5143"/>
          <cell r="D5143" t="str">
            <v>C</v>
          </cell>
          <cell r="E5143" t="str">
            <v>LIQUIDADO</v>
          </cell>
          <cell r="F5143"/>
          <cell r="G5143" t="str">
            <v>PERSONAL</v>
          </cell>
          <cell r="H5143" t="str">
            <v>Marcela Lopez Munoz</v>
          </cell>
          <cell r="I5143"/>
          <cell r="J5143" t="str">
            <v>JOSE EDUARDO</v>
          </cell>
          <cell r="K5143" t="str">
            <v>JAIME</v>
          </cell>
          <cell r="L5143" t="str">
            <v>VARGAS</v>
          </cell>
          <cell r="M5143">
            <v>12000</v>
          </cell>
          <cell r="N5143">
            <v>116</v>
          </cell>
          <cell r="O5143" t="str">
            <v>SEMANAL</v>
          </cell>
          <cell r="P5143">
            <v>40878</v>
          </cell>
        </row>
        <row r="5144">
          <cell r="B5144">
            <v>5329</v>
          </cell>
          <cell r="C5144"/>
          <cell r="D5144" t="str">
            <v>D</v>
          </cell>
          <cell r="E5144" t="str">
            <v>LIQUIDADO</v>
          </cell>
          <cell r="F5144"/>
          <cell r="G5144" t="str">
            <v>SOLIDARIO</v>
          </cell>
          <cell r="H5144" t="str">
            <v>Monica Flores Mendoza (colima)</v>
          </cell>
          <cell r="I5144"/>
          <cell r="J5144" t="str">
            <v>TEPAMES 1</v>
          </cell>
          <cell r="K5144"/>
          <cell r="L5144"/>
          <cell r="M5144">
            <v>12000</v>
          </cell>
          <cell r="N5144">
            <v>106</v>
          </cell>
          <cell r="O5144" t="str">
            <v>CATORCENAL</v>
          </cell>
          <cell r="P5144">
            <v>40878</v>
          </cell>
        </row>
        <row r="5145">
          <cell r="B5145">
            <v>5330</v>
          </cell>
          <cell r="C5145"/>
          <cell r="D5145" t="str">
            <v>B</v>
          </cell>
          <cell r="E5145" t="str">
            <v>LIQUIDADO</v>
          </cell>
          <cell r="F5145"/>
          <cell r="G5145" t="str">
            <v>PERSONAL</v>
          </cell>
          <cell r="H5145" t="str">
            <v>Josefina Ochoa</v>
          </cell>
          <cell r="I5145"/>
          <cell r="J5145" t="str">
            <v>ANTONINO</v>
          </cell>
          <cell r="K5145" t="str">
            <v>GARCIA</v>
          </cell>
          <cell r="L5145" t="str">
            <v>CONTRERAS</v>
          </cell>
          <cell r="M5145">
            <v>3000</v>
          </cell>
          <cell r="N5145">
            <v>115</v>
          </cell>
          <cell r="O5145" t="str">
            <v>SEMANAL</v>
          </cell>
          <cell r="P5145">
            <v>40879</v>
          </cell>
        </row>
        <row r="5146">
          <cell r="B5146">
            <v>5331</v>
          </cell>
          <cell r="C5146"/>
          <cell r="D5146" t="str">
            <v>D</v>
          </cell>
          <cell r="E5146" t="str">
            <v>LIQUIDADO</v>
          </cell>
          <cell r="F5146"/>
          <cell r="G5146" t="str">
            <v>PERSONAL</v>
          </cell>
          <cell r="H5146" t="str">
            <v>Angelica Tabares Lopez</v>
          </cell>
          <cell r="I5146"/>
          <cell r="J5146" t="str">
            <v>MONICA PATRICIA</v>
          </cell>
          <cell r="K5146" t="str">
            <v>PALACIOS</v>
          </cell>
          <cell r="L5146" t="str">
            <v>AVILES</v>
          </cell>
          <cell r="M5146">
            <v>7000</v>
          </cell>
          <cell r="N5146">
            <v>124</v>
          </cell>
          <cell r="O5146" t="str">
            <v>CATORCENAL</v>
          </cell>
          <cell r="P5146">
            <v>40879</v>
          </cell>
        </row>
        <row r="5147">
          <cell r="B5147">
            <v>5332</v>
          </cell>
          <cell r="C5147"/>
          <cell r="D5147" t="str">
            <v>D</v>
          </cell>
          <cell r="E5147" t="str">
            <v>LIQUIDADO</v>
          </cell>
          <cell r="F5147"/>
          <cell r="G5147" t="str">
            <v>PERSONAL</v>
          </cell>
          <cell r="H5147" t="str">
            <v>Marcela Lopez Munoz</v>
          </cell>
          <cell r="I5147"/>
          <cell r="J5147" t="str">
            <v>MARCELINA</v>
          </cell>
          <cell r="K5147" t="str">
            <v>GALAN</v>
          </cell>
          <cell r="L5147" t="str">
            <v>FLORES</v>
          </cell>
          <cell r="M5147">
            <v>3000</v>
          </cell>
          <cell r="N5147">
            <v>120</v>
          </cell>
          <cell r="O5147" t="str">
            <v>SEMANAL</v>
          </cell>
          <cell r="P5147">
            <v>40879</v>
          </cell>
        </row>
        <row r="5148">
          <cell r="B5148">
            <v>5333</v>
          </cell>
          <cell r="C5148"/>
          <cell r="D5148" t="str">
            <v>B</v>
          </cell>
          <cell r="E5148" t="str">
            <v>LIQUIDADO</v>
          </cell>
          <cell r="F5148"/>
          <cell r="G5148" t="str">
            <v>PERSONAL</v>
          </cell>
          <cell r="H5148" t="str">
            <v>Marcela Lopez Munoz</v>
          </cell>
          <cell r="I5148"/>
          <cell r="J5148" t="str">
            <v>VICTORIA</v>
          </cell>
          <cell r="K5148" t="str">
            <v>SALDIVAR</v>
          </cell>
          <cell r="L5148" t="str">
            <v>HUERTA</v>
          </cell>
          <cell r="M5148">
            <v>7000</v>
          </cell>
          <cell r="N5148">
            <v>117</v>
          </cell>
          <cell r="O5148" t="str">
            <v>SEMANAL</v>
          </cell>
          <cell r="P5148">
            <v>40879</v>
          </cell>
        </row>
        <row r="5149">
          <cell r="B5149">
            <v>5334</v>
          </cell>
          <cell r="C5149"/>
          <cell r="D5149" t="str">
            <v>C</v>
          </cell>
          <cell r="E5149" t="str">
            <v>LIQUIDADO</v>
          </cell>
          <cell r="F5149"/>
          <cell r="G5149" t="str">
            <v>PERSONAL</v>
          </cell>
          <cell r="H5149" t="str">
            <v>Monica Flores Mendoza (colima)</v>
          </cell>
          <cell r="I5149"/>
          <cell r="J5149" t="str">
            <v>MA EVELIA</v>
          </cell>
          <cell r="K5149" t="str">
            <v>JIMENEZ</v>
          </cell>
          <cell r="L5149" t="str">
            <v>RODARTE</v>
          </cell>
          <cell r="M5149">
            <v>3000</v>
          </cell>
          <cell r="N5149">
            <v>141</v>
          </cell>
          <cell r="O5149" t="str">
            <v>SEMANAL</v>
          </cell>
          <cell r="P5149">
            <v>40882</v>
          </cell>
        </row>
        <row r="5150">
          <cell r="B5150">
            <v>5335</v>
          </cell>
          <cell r="C5150"/>
          <cell r="D5150" t="str">
            <v>D</v>
          </cell>
          <cell r="E5150" t="str">
            <v>COBRANZA EXTERNA</v>
          </cell>
          <cell r="F5150"/>
          <cell r="G5150" t="str">
            <v>PERSONAL</v>
          </cell>
          <cell r="H5150" t="str">
            <v>Monica Flores Mendoza (colima)</v>
          </cell>
          <cell r="I5150"/>
          <cell r="J5150" t="str">
            <v>YOLANDA</v>
          </cell>
          <cell r="K5150" t="str">
            <v>FLORES</v>
          </cell>
          <cell r="L5150" t="str">
            <v>MARTINEZ</v>
          </cell>
          <cell r="M5150">
            <v>4000</v>
          </cell>
          <cell r="N5150">
            <v>133</v>
          </cell>
          <cell r="O5150" t="str">
            <v>SEMANAL</v>
          </cell>
          <cell r="P5150">
            <v>40882</v>
          </cell>
        </row>
        <row r="5151">
          <cell r="B5151">
            <v>5336</v>
          </cell>
          <cell r="C5151"/>
          <cell r="D5151" t="str">
            <v>D</v>
          </cell>
          <cell r="E5151" t="str">
            <v>LIQUIDADO</v>
          </cell>
          <cell r="F5151"/>
          <cell r="G5151" t="str">
            <v>PERSONAL</v>
          </cell>
          <cell r="H5151" t="str">
            <v>Victoria Garcia Mejia</v>
          </cell>
          <cell r="I5151"/>
          <cell r="J5151" t="str">
            <v>GABRIELA CONCEPCION</v>
          </cell>
          <cell r="K5151" t="str">
            <v>ADALID</v>
          </cell>
          <cell r="L5151" t="str">
            <v>CASTANEDA</v>
          </cell>
          <cell r="M5151">
            <v>3000</v>
          </cell>
          <cell r="N5151">
            <v>142</v>
          </cell>
          <cell r="O5151" t="str">
            <v>SEMANAL</v>
          </cell>
          <cell r="P5151">
            <v>40879</v>
          </cell>
        </row>
        <row r="5152">
          <cell r="B5152">
            <v>5337</v>
          </cell>
          <cell r="C5152"/>
          <cell r="D5152" t="str">
            <v>C</v>
          </cell>
          <cell r="E5152" t="str">
            <v>LIQUIDADO</v>
          </cell>
          <cell r="F5152"/>
          <cell r="G5152" t="str">
            <v>PERSONAL</v>
          </cell>
          <cell r="H5152" t="str">
            <v>Josefina Ochoa</v>
          </cell>
          <cell r="I5152"/>
          <cell r="J5152" t="str">
            <v>PEDRO ANTONIO</v>
          </cell>
          <cell r="K5152" t="str">
            <v>CASTANEDA</v>
          </cell>
          <cell r="L5152" t="str">
            <v>OLVERA</v>
          </cell>
          <cell r="M5152">
            <v>4000</v>
          </cell>
          <cell r="N5152">
            <v>135</v>
          </cell>
          <cell r="O5152" t="str">
            <v>SEMANAL</v>
          </cell>
          <cell r="P5152">
            <v>40882</v>
          </cell>
        </row>
        <row r="5153">
          <cell r="B5153">
            <v>5338</v>
          </cell>
          <cell r="C5153"/>
          <cell r="D5153" t="str">
            <v>B</v>
          </cell>
          <cell r="E5153" t="str">
            <v>LIQUIDADO</v>
          </cell>
          <cell r="F5153"/>
          <cell r="G5153" t="str">
            <v>PERSONAL</v>
          </cell>
          <cell r="H5153" t="str">
            <v>Josefina Ochoa</v>
          </cell>
          <cell r="I5153"/>
          <cell r="J5153" t="str">
            <v>ALEJANDRINA</v>
          </cell>
          <cell r="K5153" t="str">
            <v>RIVERA</v>
          </cell>
          <cell r="L5153" t="str">
            <v>MUNOZ</v>
          </cell>
          <cell r="M5153">
            <v>9000</v>
          </cell>
          <cell r="N5153">
            <v>117.4</v>
          </cell>
          <cell r="O5153" t="str">
            <v>SEMANAL</v>
          </cell>
          <cell r="P5153">
            <v>40882</v>
          </cell>
        </row>
        <row r="5154">
          <cell r="B5154">
            <v>5339</v>
          </cell>
          <cell r="C5154"/>
          <cell r="D5154" t="str">
            <v>D</v>
          </cell>
          <cell r="E5154" t="str">
            <v>LIQUIDADO</v>
          </cell>
          <cell r="F5154"/>
          <cell r="G5154" t="str">
            <v>PERSONAL</v>
          </cell>
          <cell r="H5154" t="str">
            <v>Josefina Ochoa</v>
          </cell>
          <cell r="I5154"/>
          <cell r="J5154" t="str">
            <v>ODILON</v>
          </cell>
          <cell r="K5154" t="str">
            <v>VAZQUEZ</v>
          </cell>
          <cell r="L5154" t="str">
            <v>GONZALEZ</v>
          </cell>
          <cell r="M5154">
            <v>12000</v>
          </cell>
          <cell r="N5154">
            <v>121.6</v>
          </cell>
          <cell r="O5154" t="str">
            <v>CATORCENAL</v>
          </cell>
          <cell r="P5154">
            <v>40882</v>
          </cell>
        </row>
        <row r="5155">
          <cell r="B5155">
            <v>5340</v>
          </cell>
          <cell r="C5155"/>
          <cell r="D5155" t="str">
            <v>A</v>
          </cell>
          <cell r="E5155" t="str">
            <v>LIQUIDADO</v>
          </cell>
          <cell r="F5155"/>
          <cell r="G5155" t="str">
            <v>PERSONAL</v>
          </cell>
          <cell r="H5155" t="str">
            <v>Marcela Lopez Munoz</v>
          </cell>
          <cell r="I5155"/>
          <cell r="J5155" t="str">
            <v>EVANGELINA</v>
          </cell>
          <cell r="K5155" t="str">
            <v>CHAVEZ</v>
          </cell>
          <cell r="L5155" t="str">
            <v>ORTIZ</v>
          </cell>
          <cell r="M5155">
            <v>8000</v>
          </cell>
          <cell r="N5155">
            <v>102.9</v>
          </cell>
          <cell r="O5155" t="str">
            <v>CATORCENAL</v>
          </cell>
          <cell r="P5155">
            <v>40882</v>
          </cell>
        </row>
        <row r="5156">
          <cell r="B5156">
            <v>5341</v>
          </cell>
          <cell r="C5156"/>
          <cell r="D5156" t="str">
            <v>B</v>
          </cell>
          <cell r="E5156" t="str">
            <v>LIQUIDADO</v>
          </cell>
          <cell r="F5156"/>
          <cell r="G5156" t="str">
            <v>PERSONAL</v>
          </cell>
          <cell r="H5156" t="str">
            <v>Josefina Ochoa</v>
          </cell>
          <cell r="I5156"/>
          <cell r="J5156" t="str">
            <v>LUCIA OTILIA</v>
          </cell>
          <cell r="K5156" t="str">
            <v>MONTES DE OCA</v>
          </cell>
          <cell r="L5156" t="str">
            <v>DAMIAN</v>
          </cell>
          <cell r="M5156">
            <v>4000</v>
          </cell>
          <cell r="N5156">
            <v>123.3</v>
          </cell>
          <cell r="O5156" t="str">
            <v>CATORCENAL</v>
          </cell>
          <cell r="P5156">
            <v>40882</v>
          </cell>
        </row>
        <row r="5157">
          <cell r="B5157">
            <v>5342</v>
          </cell>
          <cell r="C5157"/>
          <cell r="D5157" t="str">
            <v>B</v>
          </cell>
          <cell r="E5157" t="str">
            <v>LIQUIDADO</v>
          </cell>
          <cell r="F5157"/>
          <cell r="G5157" t="str">
            <v>PERSONAL</v>
          </cell>
          <cell r="H5157" t="str">
            <v>Josefina Ochoa</v>
          </cell>
          <cell r="I5157"/>
          <cell r="J5157" t="str">
            <v>MARIA DE LOURDES</v>
          </cell>
          <cell r="K5157" t="str">
            <v>ALLENDE</v>
          </cell>
          <cell r="L5157" t="str">
            <v>PONCE</v>
          </cell>
          <cell r="M5157">
            <v>9000</v>
          </cell>
          <cell r="N5157">
            <v>123.2</v>
          </cell>
          <cell r="O5157" t="str">
            <v>SEMANAL</v>
          </cell>
          <cell r="P5157">
            <v>40883</v>
          </cell>
        </row>
        <row r="5158">
          <cell r="B5158">
            <v>5344</v>
          </cell>
          <cell r="C5158"/>
          <cell r="D5158" t="str">
            <v>D</v>
          </cell>
          <cell r="E5158" t="str">
            <v>LIQUIDADO</v>
          </cell>
          <cell r="F5158"/>
          <cell r="G5158" t="str">
            <v>PERSONAL</v>
          </cell>
          <cell r="H5158" t="str">
            <v>Josefina Ochoa</v>
          </cell>
          <cell r="I5158"/>
          <cell r="J5158" t="str">
            <v>LUCERO BELEM</v>
          </cell>
          <cell r="K5158" t="str">
            <v>ZULETA</v>
          </cell>
          <cell r="L5158" t="str">
            <v>VARELA</v>
          </cell>
          <cell r="M5158">
            <v>9000</v>
          </cell>
          <cell r="N5158">
            <v>107.2</v>
          </cell>
          <cell r="O5158" t="str">
            <v>SEMANAL</v>
          </cell>
          <cell r="P5158">
            <v>40883</v>
          </cell>
        </row>
        <row r="5159">
          <cell r="B5159">
            <v>5345</v>
          </cell>
          <cell r="C5159"/>
          <cell r="D5159" t="str">
            <v>C</v>
          </cell>
          <cell r="E5159" t="str">
            <v>LIQUIDADO</v>
          </cell>
          <cell r="F5159"/>
          <cell r="G5159" t="str">
            <v>PERSONAL</v>
          </cell>
          <cell r="H5159" t="str">
            <v>Marcela Lopez Munoz</v>
          </cell>
          <cell r="I5159"/>
          <cell r="J5159" t="str">
            <v>MIGUEL ANGEL</v>
          </cell>
          <cell r="K5159" t="str">
            <v>LOPEZ</v>
          </cell>
          <cell r="L5159" t="str">
            <v>APARICIO</v>
          </cell>
          <cell r="M5159">
            <v>15000</v>
          </cell>
          <cell r="N5159">
            <v>104.5</v>
          </cell>
          <cell r="O5159" t="str">
            <v>SEMANAL</v>
          </cell>
          <cell r="P5159">
            <v>40883</v>
          </cell>
        </row>
        <row r="5160">
          <cell r="B5160">
            <v>5346</v>
          </cell>
          <cell r="C5160"/>
          <cell r="D5160" t="str">
            <v>C</v>
          </cell>
          <cell r="E5160" t="str">
            <v>LIQUIDADO</v>
          </cell>
          <cell r="F5160"/>
          <cell r="G5160" t="str">
            <v>PERSONAL</v>
          </cell>
          <cell r="H5160" t="str">
            <v>Angelica Tabares Lopez</v>
          </cell>
          <cell r="I5160"/>
          <cell r="J5160" t="str">
            <v>PEDRO</v>
          </cell>
          <cell r="K5160" t="str">
            <v>ALQUICIRA</v>
          </cell>
          <cell r="L5160" t="str">
            <v>OSNAYA</v>
          </cell>
          <cell r="M5160">
            <v>15000</v>
          </cell>
          <cell r="N5160">
            <v>108.2</v>
          </cell>
          <cell r="O5160" t="str">
            <v>SEMANAL</v>
          </cell>
          <cell r="P5160">
            <v>40883</v>
          </cell>
        </row>
        <row r="5161">
          <cell r="B5161">
            <v>5347</v>
          </cell>
          <cell r="C5161"/>
          <cell r="D5161" t="str">
            <v>A</v>
          </cell>
          <cell r="E5161" t="str">
            <v>LIQUIDADO</v>
          </cell>
          <cell r="F5161"/>
          <cell r="G5161" t="str">
            <v>PERSONAL</v>
          </cell>
          <cell r="H5161" t="str">
            <v>Victoria Garcia Mejia</v>
          </cell>
          <cell r="I5161"/>
          <cell r="J5161" t="str">
            <v>MARIA TRINIDAD</v>
          </cell>
          <cell r="K5161" t="str">
            <v>DIAZ</v>
          </cell>
          <cell r="L5161"/>
          <cell r="M5161">
            <v>11000</v>
          </cell>
          <cell r="N5161">
            <v>114.2</v>
          </cell>
          <cell r="O5161" t="str">
            <v>SEMANAL</v>
          </cell>
          <cell r="P5161">
            <v>40883</v>
          </cell>
        </row>
        <row r="5162">
          <cell r="B5162">
            <v>5348</v>
          </cell>
          <cell r="C5162"/>
          <cell r="D5162" t="str">
            <v>C</v>
          </cell>
          <cell r="E5162" t="str">
            <v>LIQUIDADO</v>
          </cell>
          <cell r="F5162"/>
          <cell r="G5162" t="str">
            <v>PERSONAL</v>
          </cell>
          <cell r="H5162" t="str">
            <v>Victoria Garcia Mejia</v>
          </cell>
          <cell r="I5162"/>
          <cell r="J5162" t="str">
            <v>ISAIAS</v>
          </cell>
          <cell r="K5162" t="str">
            <v>ZAMORA</v>
          </cell>
          <cell r="L5162" t="str">
            <v>VALDEZ</v>
          </cell>
          <cell r="M5162">
            <v>19000</v>
          </cell>
          <cell r="N5162">
            <v>105.9</v>
          </cell>
          <cell r="O5162" t="str">
            <v>SEMANAL</v>
          </cell>
          <cell r="P5162">
            <v>40883</v>
          </cell>
        </row>
        <row r="5163">
          <cell r="B5163">
            <v>5349</v>
          </cell>
          <cell r="C5163"/>
          <cell r="D5163" t="str">
            <v>A</v>
          </cell>
          <cell r="E5163" t="str">
            <v>LIQUIDADO</v>
          </cell>
          <cell r="F5163"/>
          <cell r="G5163" t="str">
            <v>PERSONAL</v>
          </cell>
          <cell r="H5163" t="str">
            <v>Josefina Ochoa</v>
          </cell>
          <cell r="I5163"/>
          <cell r="J5163" t="str">
            <v>FIDEL</v>
          </cell>
          <cell r="K5163" t="str">
            <v>PACHECO</v>
          </cell>
          <cell r="L5163" t="str">
            <v>TORRES</v>
          </cell>
          <cell r="M5163">
            <v>8000</v>
          </cell>
          <cell r="N5163">
            <v>121.3</v>
          </cell>
          <cell r="O5163" t="str">
            <v>CATORCENAL</v>
          </cell>
          <cell r="P5163">
            <v>40884</v>
          </cell>
        </row>
        <row r="5164">
          <cell r="B5164">
            <v>5350</v>
          </cell>
          <cell r="C5164"/>
          <cell r="D5164" t="str">
            <v>D</v>
          </cell>
          <cell r="E5164" t="str">
            <v>LIQUIDADO</v>
          </cell>
          <cell r="F5164"/>
          <cell r="G5164" t="str">
            <v>PERSONAL</v>
          </cell>
          <cell r="H5164" t="str">
            <v>Josefina Ochoa</v>
          </cell>
          <cell r="I5164"/>
          <cell r="J5164" t="str">
            <v>Maria Luz del Pilar</v>
          </cell>
          <cell r="K5164" t="str">
            <v>Nava</v>
          </cell>
          <cell r="L5164" t="str">
            <v>Napoles</v>
          </cell>
          <cell r="M5164">
            <v>18000</v>
          </cell>
          <cell r="N5164">
            <v>91.52</v>
          </cell>
          <cell r="O5164" t="str">
            <v>CATORCENAL</v>
          </cell>
          <cell r="P5164">
            <v>40884</v>
          </cell>
        </row>
        <row r="5165">
          <cell r="B5165">
            <v>5351</v>
          </cell>
          <cell r="C5165"/>
          <cell r="D5165" t="str">
            <v>B</v>
          </cell>
          <cell r="E5165" t="str">
            <v>LIQUIDADO</v>
          </cell>
          <cell r="F5165"/>
          <cell r="G5165" t="str">
            <v>PERSONAL</v>
          </cell>
          <cell r="H5165" t="str">
            <v>Josefina Ochoa</v>
          </cell>
          <cell r="I5165"/>
          <cell r="J5165" t="str">
            <v>MARTHA</v>
          </cell>
          <cell r="K5165" t="str">
            <v>ROSALES</v>
          </cell>
          <cell r="L5165" t="str">
            <v>SANTIAGO</v>
          </cell>
          <cell r="M5165">
            <v>3000</v>
          </cell>
          <cell r="N5165">
            <v>140</v>
          </cell>
          <cell r="O5165" t="str">
            <v>SEMANAL</v>
          </cell>
          <cell r="P5165">
            <v>40884</v>
          </cell>
        </row>
        <row r="5166">
          <cell r="B5166">
            <v>5352</v>
          </cell>
          <cell r="C5166"/>
          <cell r="D5166" t="str">
            <v>B</v>
          </cell>
          <cell r="E5166" t="str">
            <v>LIQUIDADO</v>
          </cell>
          <cell r="F5166"/>
          <cell r="G5166" t="str">
            <v>PERSONAL</v>
          </cell>
          <cell r="H5166" t="str">
            <v>Josefina Ochoa</v>
          </cell>
          <cell r="I5166"/>
          <cell r="J5166" t="str">
            <v>YOLANDA</v>
          </cell>
          <cell r="K5166" t="str">
            <v>NUNEZ</v>
          </cell>
          <cell r="L5166" t="str">
            <v>CARMONA</v>
          </cell>
          <cell r="M5166">
            <v>3000</v>
          </cell>
          <cell r="N5166">
            <v>135.69999999999999</v>
          </cell>
          <cell r="O5166" t="str">
            <v>SEMANAL</v>
          </cell>
          <cell r="P5166">
            <v>40884</v>
          </cell>
        </row>
        <row r="5167">
          <cell r="B5167">
            <v>5353</v>
          </cell>
          <cell r="C5167"/>
          <cell r="D5167" t="str">
            <v>D</v>
          </cell>
          <cell r="E5167" t="str">
            <v>LIQUIDADO</v>
          </cell>
          <cell r="F5167"/>
          <cell r="G5167" t="str">
            <v>PERSONAL</v>
          </cell>
          <cell r="H5167" t="str">
            <v>Josefina Ochoa</v>
          </cell>
          <cell r="I5167"/>
          <cell r="J5167" t="str">
            <v>YOLANDA</v>
          </cell>
          <cell r="K5167" t="str">
            <v>RIOS</v>
          </cell>
          <cell r="L5167" t="str">
            <v>PEREZ</v>
          </cell>
          <cell r="M5167">
            <v>17000</v>
          </cell>
          <cell r="N5167">
            <v>94.2</v>
          </cell>
          <cell r="O5167" t="str">
            <v>SEMANAL</v>
          </cell>
          <cell r="P5167">
            <v>40884</v>
          </cell>
        </row>
        <row r="5168">
          <cell r="B5168">
            <v>5354</v>
          </cell>
          <cell r="C5168"/>
          <cell r="D5168" t="str">
            <v>D</v>
          </cell>
          <cell r="E5168" t="str">
            <v>LIQUIDADO</v>
          </cell>
          <cell r="F5168"/>
          <cell r="G5168" t="str">
            <v>PERSONAL</v>
          </cell>
          <cell r="H5168" t="str">
            <v>Angelica Tabares Lopez</v>
          </cell>
          <cell r="I5168"/>
          <cell r="J5168" t="str">
            <v>MARIA DEL ROSARIO</v>
          </cell>
          <cell r="K5168" t="str">
            <v>AVILA</v>
          </cell>
          <cell r="L5168" t="str">
            <v>FLORES</v>
          </cell>
          <cell r="M5168">
            <v>7000</v>
          </cell>
          <cell r="N5168">
            <v>127.9</v>
          </cell>
          <cell r="O5168" t="str">
            <v>SEMANAL</v>
          </cell>
          <cell r="P5168">
            <v>40884</v>
          </cell>
        </row>
        <row r="5169">
          <cell r="B5169">
            <v>5355</v>
          </cell>
          <cell r="C5169"/>
          <cell r="D5169" t="str">
            <v>C</v>
          </cell>
          <cell r="E5169" t="str">
            <v>LIQUIDADO</v>
          </cell>
          <cell r="F5169"/>
          <cell r="G5169" t="str">
            <v>PERSONAL</v>
          </cell>
          <cell r="H5169" t="str">
            <v>Angelica Tabares Lopez</v>
          </cell>
          <cell r="I5169"/>
          <cell r="J5169" t="str">
            <v>VICTOR</v>
          </cell>
          <cell r="K5169" t="str">
            <v>SALAS</v>
          </cell>
          <cell r="L5169" t="str">
            <v>GONZALEZ</v>
          </cell>
          <cell r="M5169">
            <v>18000</v>
          </cell>
          <cell r="N5169">
            <v>114</v>
          </cell>
          <cell r="O5169" t="str">
            <v>SEMANAL</v>
          </cell>
          <cell r="P5169">
            <v>40884</v>
          </cell>
        </row>
        <row r="5170">
          <cell r="B5170">
            <v>5356</v>
          </cell>
          <cell r="C5170"/>
          <cell r="D5170" t="str">
            <v>B</v>
          </cell>
          <cell r="E5170" t="str">
            <v>LIQUIDADO</v>
          </cell>
          <cell r="F5170"/>
          <cell r="G5170" t="str">
            <v>PERSONAL</v>
          </cell>
          <cell r="H5170" t="str">
            <v>Angelica Tabares Lopez</v>
          </cell>
          <cell r="I5170"/>
          <cell r="J5170" t="str">
            <v>JOSE ALBERTO</v>
          </cell>
          <cell r="K5170" t="str">
            <v>CARRILLO</v>
          </cell>
          <cell r="L5170" t="str">
            <v>GARCIA</v>
          </cell>
          <cell r="M5170">
            <v>3000</v>
          </cell>
          <cell r="N5170">
            <v>140</v>
          </cell>
          <cell r="O5170" t="str">
            <v>SEMANAL</v>
          </cell>
          <cell r="P5170">
            <v>40884</v>
          </cell>
        </row>
        <row r="5171">
          <cell r="B5171">
            <v>5357</v>
          </cell>
          <cell r="C5171"/>
          <cell r="D5171" t="str">
            <v>D</v>
          </cell>
          <cell r="E5171" t="str">
            <v>LIQUIDADO</v>
          </cell>
          <cell r="F5171"/>
          <cell r="G5171" t="str">
            <v>PERSONAL</v>
          </cell>
          <cell r="H5171" t="str">
            <v>Marcela Lopez Munoz</v>
          </cell>
          <cell r="I5171"/>
          <cell r="J5171" t="str">
            <v>Jose Santiago</v>
          </cell>
          <cell r="K5171" t="str">
            <v>Carbajal</v>
          </cell>
          <cell r="L5171" t="str">
            <v>Islas</v>
          </cell>
          <cell r="M5171">
            <v>15000</v>
          </cell>
          <cell r="N5171">
            <v>94.64</v>
          </cell>
          <cell r="O5171" t="str">
            <v>SEMANAL</v>
          </cell>
          <cell r="P5171">
            <v>40884</v>
          </cell>
        </row>
        <row r="5172">
          <cell r="B5172">
            <v>5358</v>
          </cell>
          <cell r="C5172"/>
          <cell r="D5172" t="str">
            <v>A</v>
          </cell>
          <cell r="E5172" t="str">
            <v>LIQUIDADO</v>
          </cell>
          <cell r="F5172"/>
          <cell r="G5172" t="str">
            <v>SOLIDARIO</v>
          </cell>
          <cell r="H5172" t="str">
            <v>Angelica Tabares Lopez</v>
          </cell>
          <cell r="I5172"/>
          <cell r="J5172" t="str">
            <v>UNIDO</v>
          </cell>
          <cell r="K5172"/>
          <cell r="L5172"/>
          <cell r="M5172">
            <v>17000</v>
          </cell>
          <cell r="N5172">
            <v>91</v>
          </cell>
          <cell r="O5172" t="str">
            <v>CATORCENAL</v>
          </cell>
          <cell r="P5172">
            <v>40885</v>
          </cell>
        </row>
        <row r="5173">
          <cell r="B5173">
            <v>5359</v>
          </cell>
          <cell r="C5173"/>
          <cell r="D5173" t="str">
            <v>B</v>
          </cell>
          <cell r="E5173" t="str">
            <v>LIQUIDADO</v>
          </cell>
          <cell r="F5173"/>
          <cell r="G5173" t="str">
            <v>PERSONAL</v>
          </cell>
          <cell r="H5173" t="str">
            <v>Angelica Tabares Lopez</v>
          </cell>
          <cell r="I5173"/>
          <cell r="J5173" t="str">
            <v>EDGAR</v>
          </cell>
          <cell r="K5173" t="str">
            <v>VARGAS</v>
          </cell>
          <cell r="L5173" t="str">
            <v>JUAREZ</v>
          </cell>
          <cell r="M5173">
            <v>10000</v>
          </cell>
          <cell r="N5173">
            <v>122.2</v>
          </cell>
          <cell r="O5173" t="str">
            <v>SEMANAL</v>
          </cell>
          <cell r="P5173">
            <v>40885</v>
          </cell>
        </row>
        <row r="5174">
          <cell r="B5174">
            <v>5360</v>
          </cell>
          <cell r="C5174"/>
          <cell r="D5174" t="str">
            <v>D</v>
          </cell>
          <cell r="E5174" t="str">
            <v>ACTIVO</v>
          </cell>
          <cell r="F5174"/>
          <cell r="G5174" t="str">
            <v>PERSONAL</v>
          </cell>
          <cell r="H5174" t="str">
            <v>Angelica Tabares Lopez</v>
          </cell>
          <cell r="I5174"/>
          <cell r="J5174" t="str">
            <v>PATRICIA</v>
          </cell>
          <cell r="K5174" t="str">
            <v>RAMIREZ</v>
          </cell>
          <cell r="L5174" t="str">
            <v>HERNANDEZ</v>
          </cell>
          <cell r="M5174">
            <v>12000</v>
          </cell>
          <cell r="N5174">
            <v>116.5</v>
          </cell>
          <cell r="O5174" t="str">
            <v>SEMANAL</v>
          </cell>
          <cell r="P5174">
            <v>40885</v>
          </cell>
        </row>
        <row r="5175">
          <cell r="B5175">
            <v>5361</v>
          </cell>
          <cell r="C5175"/>
          <cell r="D5175" t="str">
            <v>D</v>
          </cell>
          <cell r="E5175" t="str">
            <v>LIQUIDADO</v>
          </cell>
          <cell r="F5175"/>
          <cell r="G5175" t="str">
            <v>PERSONAL</v>
          </cell>
          <cell r="H5175" t="str">
            <v>Angelica Tabares Lopez</v>
          </cell>
          <cell r="I5175"/>
          <cell r="J5175" t="str">
            <v>ROCIO</v>
          </cell>
          <cell r="K5175" t="str">
            <v>PACHECO</v>
          </cell>
          <cell r="L5175" t="str">
            <v>BANOS</v>
          </cell>
          <cell r="M5175">
            <v>4000</v>
          </cell>
          <cell r="N5175">
            <v>130</v>
          </cell>
          <cell r="O5175" t="str">
            <v>SEMANAL</v>
          </cell>
          <cell r="P5175">
            <v>40885</v>
          </cell>
        </row>
        <row r="5176">
          <cell r="B5176">
            <v>5362</v>
          </cell>
          <cell r="C5176"/>
          <cell r="D5176" t="str">
            <v>D</v>
          </cell>
          <cell r="E5176" t="str">
            <v>LIQUIDADO</v>
          </cell>
          <cell r="F5176"/>
          <cell r="G5176" t="str">
            <v>PERSONAL</v>
          </cell>
          <cell r="H5176" t="str">
            <v>Angelica Tabares Lopez</v>
          </cell>
          <cell r="I5176"/>
          <cell r="J5176" t="str">
            <v>EMELINA</v>
          </cell>
          <cell r="K5176" t="str">
            <v>HARO</v>
          </cell>
          <cell r="L5176" t="str">
            <v>GARCIA</v>
          </cell>
          <cell r="M5176">
            <v>12000</v>
          </cell>
          <cell r="N5176">
            <v>114.4</v>
          </cell>
          <cell r="O5176" t="str">
            <v>SEMANAL</v>
          </cell>
          <cell r="P5176">
            <v>40885</v>
          </cell>
        </row>
        <row r="5177">
          <cell r="B5177">
            <v>5363</v>
          </cell>
          <cell r="C5177"/>
          <cell r="D5177" t="str">
            <v>C</v>
          </cell>
          <cell r="E5177" t="str">
            <v>LIQUIDADO</v>
          </cell>
          <cell r="F5177"/>
          <cell r="G5177" t="str">
            <v>PERSONAL</v>
          </cell>
          <cell r="H5177" t="str">
            <v>Marcela Lopez Munoz</v>
          </cell>
          <cell r="I5177"/>
          <cell r="J5177" t="str">
            <v>TERESA</v>
          </cell>
          <cell r="K5177" t="str">
            <v>LEON</v>
          </cell>
          <cell r="L5177" t="str">
            <v>VEGA</v>
          </cell>
          <cell r="M5177">
            <v>10000</v>
          </cell>
          <cell r="N5177">
            <v>114.9</v>
          </cell>
          <cell r="O5177" t="str">
            <v>SEMANAL</v>
          </cell>
          <cell r="P5177">
            <v>40885</v>
          </cell>
        </row>
        <row r="5178">
          <cell r="B5178">
            <v>5364</v>
          </cell>
          <cell r="C5178"/>
          <cell r="D5178" t="str">
            <v>B</v>
          </cell>
          <cell r="E5178" t="str">
            <v>LIQUIDADO</v>
          </cell>
          <cell r="F5178"/>
          <cell r="G5178" t="str">
            <v>PERSONAL</v>
          </cell>
          <cell r="H5178" t="str">
            <v>Marcela Lopez Munoz</v>
          </cell>
          <cell r="I5178"/>
          <cell r="J5178" t="str">
            <v>HILARIO</v>
          </cell>
          <cell r="K5178" t="str">
            <v>ALTAMIRANO</v>
          </cell>
          <cell r="L5178" t="str">
            <v>VEGA</v>
          </cell>
          <cell r="M5178">
            <v>25000</v>
          </cell>
          <cell r="N5178">
            <v>81</v>
          </cell>
          <cell r="O5178" t="str">
            <v>CATORCENAL</v>
          </cell>
          <cell r="P5178">
            <v>40885</v>
          </cell>
        </row>
        <row r="5179">
          <cell r="B5179">
            <v>5365</v>
          </cell>
          <cell r="C5179"/>
          <cell r="D5179" t="str">
            <v>B</v>
          </cell>
          <cell r="E5179" t="str">
            <v>LIQUIDADO</v>
          </cell>
          <cell r="F5179"/>
          <cell r="G5179" t="str">
            <v>PERSONAL</v>
          </cell>
          <cell r="H5179" t="str">
            <v>Josefina Ochoa</v>
          </cell>
          <cell r="I5179"/>
          <cell r="J5179" t="str">
            <v>ANGELINA</v>
          </cell>
          <cell r="K5179" t="str">
            <v>JIMENEZ</v>
          </cell>
          <cell r="L5179" t="str">
            <v>ESTEBAN</v>
          </cell>
          <cell r="M5179">
            <v>10000</v>
          </cell>
          <cell r="N5179">
            <v>117</v>
          </cell>
          <cell r="O5179" t="str">
            <v>CATORCENAL</v>
          </cell>
          <cell r="P5179">
            <v>40885</v>
          </cell>
        </row>
        <row r="5180">
          <cell r="B5180">
            <v>5366</v>
          </cell>
          <cell r="C5180"/>
          <cell r="D5180" t="str">
            <v>A</v>
          </cell>
          <cell r="E5180" t="str">
            <v>LIQUIDADO</v>
          </cell>
          <cell r="F5180"/>
          <cell r="G5180" t="str">
            <v>PERSONAL</v>
          </cell>
          <cell r="H5180" t="str">
            <v>Josefina Ochoa</v>
          </cell>
          <cell r="I5180"/>
          <cell r="J5180" t="str">
            <v>JOSE ABRAHAM ALFONSO</v>
          </cell>
          <cell r="K5180" t="str">
            <v>ALVARADO</v>
          </cell>
          <cell r="L5180" t="str">
            <v>ACOLTZI</v>
          </cell>
          <cell r="M5180">
            <v>10000</v>
          </cell>
          <cell r="N5180">
            <v>116</v>
          </cell>
          <cell r="O5180" t="str">
            <v>SEMANAL</v>
          </cell>
          <cell r="P5180">
            <v>40886</v>
          </cell>
        </row>
        <row r="5181">
          <cell r="B5181">
            <v>5367</v>
          </cell>
          <cell r="C5181"/>
          <cell r="D5181" t="str">
            <v>C</v>
          </cell>
          <cell r="E5181" t="str">
            <v>LIQUIDADO</v>
          </cell>
          <cell r="F5181"/>
          <cell r="G5181" t="str">
            <v>PERSONAL</v>
          </cell>
          <cell r="H5181" t="str">
            <v>Josefina Ochoa</v>
          </cell>
          <cell r="I5181"/>
          <cell r="J5181" t="str">
            <v>CONSEJO</v>
          </cell>
          <cell r="K5181" t="str">
            <v>CASTILLO</v>
          </cell>
          <cell r="L5181" t="str">
            <v>CASTRO</v>
          </cell>
          <cell r="M5181">
            <v>11000</v>
          </cell>
          <cell r="N5181">
            <v>135.30000000000001</v>
          </cell>
          <cell r="O5181" t="str">
            <v>CATORCENAL</v>
          </cell>
          <cell r="P5181">
            <v>40886</v>
          </cell>
        </row>
        <row r="5182">
          <cell r="B5182">
            <v>5368</v>
          </cell>
          <cell r="C5182"/>
          <cell r="D5182" t="str">
            <v>D</v>
          </cell>
          <cell r="E5182" t="str">
            <v>LIQUIDADO</v>
          </cell>
          <cell r="F5182"/>
          <cell r="G5182" t="str">
            <v>PERSONAL</v>
          </cell>
          <cell r="H5182" t="str">
            <v>Josefina Ochoa</v>
          </cell>
          <cell r="I5182"/>
          <cell r="J5182" t="str">
            <v>MARIA GUADALUPE</v>
          </cell>
          <cell r="K5182" t="str">
            <v>TORRES</v>
          </cell>
          <cell r="L5182" t="str">
            <v>OLVERA</v>
          </cell>
          <cell r="M5182">
            <v>3000</v>
          </cell>
          <cell r="N5182">
            <v>141</v>
          </cell>
          <cell r="O5182" t="str">
            <v>SEMANAL</v>
          </cell>
          <cell r="P5182">
            <v>40886</v>
          </cell>
        </row>
        <row r="5183">
          <cell r="B5183">
            <v>5369</v>
          </cell>
          <cell r="C5183"/>
          <cell r="D5183" t="str">
            <v>C</v>
          </cell>
          <cell r="E5183" t="str">
            <v>LIQUIDADO</v>
          </cell>
          <cell r="F5183"/>
          <cell r="G5183" t="str">
            <v>PERSONAL</v>
          </cell>
          <cell r="H5183" t="str">
            <v>Josefina Ochoa</v>
          </cell>
          <cell r="I5183"/>
          <cell r="J5183" t="str">
            <v>RICARDO</v>
          </cell>
          <cell r="K5183" t="str">
            <v>SAMANO</v>
          </cell>
          <cell r="L5183" t="str">
            <v>RANGEL</v>
          </cell>
          <cell r="M5183">
            <v>6000</v>
          </cell>
          <cell r="N5183">
            <v>122.5</v>
          </cell>
          <cell r="O5183" t="str">
            <v>CATORCENAL</v>
          </cell>
          <cell r="P5183">
            <v>40886</v>
          </cell>
        </row>
        <row r="5184">
          <cell r="B5184">
            <v>5370</v>
          </cell>
          <cell r="C5184"/>
          <cell r="D5184" t="str">
            <v>A</v>
          </cell>
          <cell r="E5184" t="str">
            <v>LIQUIDADO</v>
          </cell>
          <cell r="F5184"/>
          <cell r="G5184" t="str">
            <v>PERSONAL</v>
          </cell>
          <cell r="H5184" t="str">
            <v>Marcela Lopez Munoz</v>
          </cell>
          <cell r="I5184"/>
          <cell r="J5184" t="str">
            <v>CARMEN</v>
          </cell>
          <cell r="K5184" t="str">
            <v>MUNDO</v>
          </cell>
          <cell r="L5184" t="str">
            <v>FLORES</v>
          </cell>
          <cell r="M5184">
            <v>10000</v>
          </cell>
          <cell r="N5184">
            <v>111.8</v>
          </cell>
          <cell r="O5184" t="str">
            <v>CATORCENAL</v>
          </cell>
          <cell r="P5184">
            <v>40886</v>
          </cell>
        </row>
        <row r="5185">
          <cell r="B5185">
            <v>5371</v>
          </cell>
          <cell r="C5185"/>
          <cell r="D5185" t="str">
            <v>A</v>
          </cell>
          <cell r="E5185" t="str">
            <v>LIQUIDADO</v>
          </cell>
          <cell r="F5185"/>
          <cell r="G5185" t="str">
            <v>PERSONAL</v>
          </cell>
          <cell r="H5185" t="str">
            <v>Angelica Tabares Lopez</v>
          </cell>
          <cell r="I5185"/>
          <cell r="J5185" t="str">
            <v>MARIA DE LOURDES</v>
          </cell>
          <cell r="K5185" t="str">
            <v>SOLARES</v>
          </cell>
          <cell r="L5185" t="str">
            <v>SOSA</v>
          </cell>
          <cell r="M5185">
            <v>5000</v>
          </cell>
          <cell r="N5185">
            <v>130</v>
          </cell>
          <cell r="O5185" t="str">
            <v>SEMANAL</v>
          </cell>
          <cell r="P5185">
            <v>40886</v>
          </cell>
        </row>
        <row r="5186">
          <cell r="B5186">
            <v>5372</v>
          </cell>
          <cell r="C5186"/>
          <cell r="D5186" t="str">
            <v>B</v>
          </cell>
          <cell r="E5186" t="str">
            <v>LIQUIDADO</v>
          </cell>
          <cell r="F5186"/>
          <cell r="G5186" t="str">
            <v>PERSONAL</v>
          </cell>
          <cell r="H5186" t="str">
            <v>Victoria Garcia Mejia</v>
          </cell>
          <cell r="I5186"/>
          <cell r="J5186" t="str">
            <v>PATRICIA</v>
          </cell>
          <cell r="K5186" t="str">
            <v>NUNEZ</v>
          </cell>
          <cell r="L5186" t="str">
            <v>HERNANDEZ</v>
          </cell>
          <cell r="M5186">
            <v>22000</v>
          </cell>
          <cell r="N5186">
            <v>98.16</v>
          </cell>
          <cell r="O5186" t="str">
            <v>CATORCENAL</v>
          </cell>
          <cell r="P5186">
            <v>40886</v>
          </cell>
        </row>
        <row r="5187">
          <cell r="B5187">
            <v>5373</v>
          </cell>
          <cell r="C5187"/>
          <cell r="D5187" t="str">
            <v>D</v>
          </cell>
          <cell r="E5187" t="str">
            <v>LIQUIDADO</v>
          </cell>
          <cell r="F5187"/>
          <cell r="G5187" t="str">
            <v>PERSONAL</v>
          </cell>
          <cell r="H5187" t="str">
            <v>Marcela Lopez Munoz</v>
          </cell>
          <cell r="I5187"/>
          <cell r="J5187" t="str">
            <v>MARIA</v>
          </cell>
          <cell r="K5187" t="str">
            <v>ALDAY</v>
          </cell>
          <cell r="L5187" t="str">
            <v>MONTANO</v>
          </cell>
          <cell r="M5187">
            <v>12000</v>
          </cell>
          <cell r="N5187">
            <v>128</v>
          </cell>
          <cell r="O5187" t="str">
            <v>SEMANAL</v>
          </cell>
          <cell r="P5187">
            <v>40891</v>
          </cell>
        </row>
        <row r="5188">
          <cell r="B5188">
            <v>5374</v>
          </cell>
          <cell r="C5188"/>
          <cell r="D5188" t="str">
            <v>D</v>
          </cell>
          <cell r="E5188" t="str">
            <v>LIQUIDADO</v>
          </cell>
          <cell r="F5188"/>
          <cell r="G5188" t="str">
            <v>PERSONAL</v>
          </cell>
          <cell r="H5188" t="str">
            <v>Marcela Lopez Munoz</v>
          </cell>
          <cell r="I5188"/>
          <cell r="J5188" t="str">
            <v>MARIA DOMINGA</v>
          </cell>
          <cell r="K5188" t="str">
            <v>MARIO</v>
          </cell>
          <cell r="L5188" t="str">
            <v>ENCARNACION</v>
          </cell>
          <cell r="M5188">
            <v>6000</v>
          </cell>
          <cell r="N5188">
            <v>126</v>
          </cell>
          <cell r="O5188" t="str">
            <v>SEMANAL</v>
          </cell>
          <cell r="P5188">
            <v>40891</v>
          </cell>
        </row>
        <row r="5189">
          <cell r="B5189">
            <v>5375</v>
          </cell>
          <cell r="C5189"/>
          <cell r="D5189" t="str">
            <v>B</v>
          </cell>
          <cell r="E5189" t="str">
            <v>LIQUIDADO</v>
          </cell>
          <cell r="F5189"/>
          <cell r="G5189" t="str">
            <v>PERSONAL</v>
          </cell>
          <cell r="H5189" t="str">
            <v>Josefina Ochoa</v>
          </cell>
          <cell r="I5189"/>
          <cell r="J5189" t="str">
            <v>AYDE ARELI</v>
          </cell>
          <cell r="K5189" t="str">
            <v>HERNANDEZ</v>
          </cell>
          <cell r="L5189" t="str">
            <v>VALDEZ</v>
          </cell>
          <cell r="M5189">
            <v>25000</v>
          </cell>
          <cell r="N5189">
            <v>104</v>
          </cell>
          <cell r="O5189" t="str">
            <v>CATORCENAL</v>
          </cell>
          <cell r="P5189">
            <v>40891</v>
          </cell>
        </row>
        <row r="5190">
          <cell r="B5190">
            <v>5376</v>
          </cell>
          <cell r="C5190"/>
          <cell r="D5190" t="str">
            <v>D</v>
          </cell>
          <cell r="E5190" t="str">
            <v>LIQUIDADO</v>
          </cell>
          <cell r="F5190"/>
          <cell r="G5190" t="str">
            <v>PERSONAL</v>
          </cell>
          <cell r="H5190" t="str">
            <v>Josefina Ochoa</v>
          </cell>
          <cell r="I5190"/>
          <cell r="J5190" t="str">
            <v>MANUELA</v>
          </cell>
          <cell r="K5190" t="str">
            <v>LOZANO</v>
          </cell>
          <cell r="L5190" t="str">
            <v>JUAREZ</v>
          </cell>
          <cell r="M5190">
            <v>3000</v>
          </cell>
          <cell r="N5190">
            <v>128.9</v>
          </cell>
          <cell r="O5190" t="str">
            <v>SEMANAL</v>
          </cell>
          <cell r="P5190">
            <v>40891</v>
          </cell>
        </row>
        <row r="5191">
          <cell r="B5191">
            <v>5377</v>
          </cell>
          <cell r="C5191"/>
          <cell r="D5191" t="str">
            <v>D</v>
          </cell>
          <cell r="E5191" t="str">
            <v>LIQUIDADO</v>
          </cell>
          <cell r="F5191"/>
          <cell r="G5191" t="str">
            <v>PERSONAL</v>
          </cell>
          <cell r="H5191" t="str">
            <v>Josefina Ochoa</v>
          </cell>
          <cell r="I5191"/>
          <cell r="J5191" t="str">
            <v>CLAUDIA</v>
          </cell>
          <cell r="K5191" t="str">
            <v>GARCIA</v>
          </cell>
          <cell r="L5191" t="str">
            <v>ESPINOZA</v>
          </cell>
          <cell r="M5191">
            <v>3000</v>
          </cell>
          <cell r="N5191">
            <v>141</v>
          </cell>
          <cell r="O5191" t="str">
            <v>CATORCENAL</v>
          </cell>
          <cell r="P5191">
            <v>40891</v>
          </cell>
        </row>
        <row r="5192">
          <cell r="B5192">
            <v>5378</v>
          </cell>
          <cell r="C5192"/>
          <cell r="D5192" t="str">
            <v>B</v>
          </cell>
          <cell r="E5192" t="str">
            <v>LIQUIDADO</v>
          </cell>
          <cell r="F5192"/>
          <cell r="G5192" t="str">
            <v>PERSONAL</v>
          </cell>
          <cell r="H5192" t="str">
            <v>Josefina Ochoa</v>
          </cell>
          <cell r="I5192"/>
          <cell r="J5192" t="str">
            <v>CLAUDIA</v>
          </cell>
          <cell r="K5192" t="str">
            <v>AGUILAR</v>
          </cell>
          <cell r="L5192" t="str">
            <v>SANCHEZ</v>
          </cell>
          <cell r="M5192">
            <v>8000</v>
          </cell>
          <cell r="N5192">
            <v>108.6</v>
          </cell>
          <cell r="O5192" t="str">
            <v>SEMANAL</v>
          </cell>
          <cell r="P5192">
            <v>40890</v>
          </cell>
        </row>
        <row r="5193">
          <cell r="B5193">
            <v>5379</v>
          </cell>
          <cell r="C5193"/>
          <cell r="D5193" t="str">
            <v>B</v>
          </cell>
          <cell r="E5193" t="str">
            <v>LIQUIDADO</v>
          </cell>
          <cell r="F5193"/>
          <cell r="G5193" t="str">
            <v>PERSONAL</v>
          </cell>
          <cell r="H5193" t="str">
            <v>Josefina Ochoa</v>
          </cell>
          <cell r="I5193"/>
          <cell r="J5193" t="str">
            <v>JOSEFINA</v>
          </cell>
          <cell r="K5193" t="str">
            <v>OCHOA</v>
          </cell>
          <cell r="L5193" t="str">
            <v>ORTIZ</v>
          </cell>
          <cell r="M5193">
            <v>8000</v>
          </cell>
          <cell r="N5193">
            <v>25</v>
          </cell>
          <cell r="O5193" t="str">
            <v>QUINCENAL</v>
          </cell>
          <cell r="P5193">
            <v>40891</v>
          </cell>
        </row>
        <row r="5194">
          <cell r="B5194">
            <v>5380</v>
          </cell>
          <cell r="C5194"/>
          <cell r="D5194" t="str">
            <v>D</v>
          </cell>
          <cell r="E5194" t="str">
            <v>LIQUIDADO</v>
          </cell>
          <cell r="F5194"/>
          <cell r="G5194" t="str">
            <v>PERSONAL</v>
          </cell>
          <cell r="H5194" t="str">
            <v>Josefina Ochoa</v>
          </cell>
          <cell r="I5194"/>
          <cell r="J5194" t="str">
            <v>LEONSO</v>
          </cell>
          <cell r="K5194" t="str">
            <v>DEL ANGEL</v>
          </cell>
          <cell r="L5194" t="str">
            <v>HUESCA</v>
          </cell>
          <cell r="M5194">
            <v>5000</v>
          </cell>
          <cell r="N5194">
            <v>129.5</v>
          </cell>
          <cell r="O5194" t="str">
            <v>SEMANAL</v>
          </cell>
          <cell r="P5194">
            <v>40899</v>
          </cell>
        </row>
        <row r="5195">
          <cell r="B5195">
            <v>5381</v>
          </cell>
          <cell r="C5195"/>
          <cell r="D5195" t="str">
            <v>D</v>
          </cell>
          <cell r="E5195" t="str">
            <v>COBRANZA EXTERNA</v>
          </cell>
          <cell r="F5195"/>
          <cell r="G5195" t="str">
            <v>PERSONAL</v>
          </cell>
          <cell r="H5195" t="str">
            <v>Josefina Ochoa</v>
          </cell>
          <cell r="I5195"/>
          <cell r="J5195" t="str">
            <v>GERARDO</v>
          </cell>
          <cell r="K5195" t="str">
            <v>RIVERA</v>
          </cell>
          <cell r="L5195" t="str">
            <v>DIAZ</v>
          </cell>
          <cell r="M5195">
            <v>10000</v>
          </cell>
          <cell r="N5195">
            <v>120.5</v>
          </cell>
          <cell r="O5195" t="str">
            <v>SEMANAL</v>
          </cell>
          <cell r="P5195">
            <v>40891</v>
          </cell>
        </row>
        <row r="5196">
          <cell r="B5196">
            <v>5382</v>
          </cell>
          <cell r="C5196"/>
          <cell r="D5196" t="str">
            <v>A</v>
          </cell>
          <cell r="E5196" t="str">
            <v>LIQUIDADO</v>
          </cell>
          <cell r="F5196"/>
          <cell r="G5196" t="str">
            <v>PERSONAL</v>
          </cell>
          <cell r="H5196" t="str">
            <v>Josefina Ochoa</v>
          </cell>
          <cell r="I5196"/>
          <cell r="J5196" t="str">
            <v>MARCELA</v>
          </cell>
          <cell r="K5196" t="str">
            <v>LOPEZ</v>
          </cell>
          <cell r="L5196" t="str">
            <v>CRUZ</v>
          </cell>
          <cell r="M5196">
            <v>15000</v>
          </cell>
          <cell r="N5196">
            <v>113.8</v>
          </cell>
          <cell r="O5196" t="str">
            <v>SEMANAL</v>
          </cell>
          <cell r="P5196">
            <v>40892</v>
          </cell>
        </row>
        <row r="5197">
          <cell r="B5197">
            <v>5383</v>
          </cell>
          <cell r="C5197"/>
          <cell r="D5197" t="str">
            <v>B</v>
          </cell>
          <cell r="E5197" t="str">
            <v>LIQUIDADO</v>
          </cell>
          <cell r="F5197"/>
          <cell r="G5197" t="str">
            <v>PERSONAL</v>
          </cell>
          <cell r="H5197" t="str">
            <v>Josefina Ochoa</v>
          </cell>
          <cell r="I5197"/>
          <cell r="J5197" t="str">
            <v>MARIA INOCENCIA</v>
          </cell>
          <cell r="K5197" t="str">
            <v>HERNANDEZ</v>
          </cell>
          <cell r="L5197" t="str">
            <v>SANTANA</v>
          </cell>
          <cell r="M5197">
            <v>3000</v>
          </cell>
          <cell r="N5197">
            <v>141</v>
          </cell>
          <cell r="O5197" t="str">
            <v>SEMANAL</v>
          </cell>
          <cell r="P5197">
            <v>40892</v>
          </cell>
        </row>
        <row r="5198">
          <cell r="B5198">
            <v>5384</v>
          </cell>
          <cell r="C5198"/>
          <cell r="D5198" t="str">
            <v>D</v>
          </cell>
          <cell r="E5198" t="str">
            <v>INCOBRABLE</v>
          </cell>
          <cell r="F5198"/>
          <cell r="G5198" t="str">
            <v>PERSONAL</v>
          </cell>
          <cell r="H5198" t="str">
            <v>Josefina Ochoa</v>
          </cell>
          <cell r="I5198"/>
          <cell r="J5198" t="str">
            <v>MONICA</v>
          </cell>
          <cell r="K5198" t="str">
            <v>RODRIGUEZ</v>
          </cell>
          <cell r="L5198" t="str">
            <v>AGUILAR</v>
          </cell>
          <cell r="M5198">
            <v>6000</v>
          </cell>
          <cell r="N5198">
            <v>127.5</v>
          </cell>
          <cell r="O5198" t="str">
            <v>CATORCENAL</v>
          </cell>
          <cell r="P5198">
            <v>40899</v>
          </cell>
        </row>
        <row r="5199">
          <cell r="B5199">
            <v>5385</v>
          </cell>
          <cell r="C5199"/>
          <cell r="D5199" t="str">
            <v>D</v>
          </cell>
          <cell r="E5199" t="str">
            <v>LIQUIDADO</v>
          </cell>
          <cell r="F5199"/>
          <cell r="G5199" t="str">
            <v>PERSONAL</v>
          </cell>
          <cell r="H5199" t="str">
            <v>Josefina Ochoa</v>
          </cell>
          <cell r="I5199"/>
          <cell r="J5199" t="str">
            <v>MARIA DE LOURDES</v>
          </cell>
          <cell r="K5199" t="str">
            <v>JIMENEZ</v>
          </cell>
          <cell r="L5199" t="str">
            <v>SANCHEZ</v>
          </cell>
          <cell r="M5199">
            <v>12000</v>
          </cell>
          <cell r="N5199">
            <v>112</v>
          </cell>
          <cell r="O5199" t="str">
            <v>SEMANAL</v>
          </cell>
          <cell r="P5199">
            <v>40892</v>
          </cell>
        </row>
        <row r="5200">
          <cell r="B5200">
            <v>5386</v>
          </cell>
          <cell r="C5200"/>
          <cell r="D5200" t="str">
            <v>D</v>
          </cell>
          <cell r="E5200" t="str">
            <v>LIQUIDADO</v>
          </cell>
          <cell r="F5200"/>
          <cell r="G5200" t="str">
            <v>PERSONAL</v>
          </cell>
          <cell r="H5200" t="str">
            <v>Marcela Lopez Munoz</v>
          </cell>
          <cell r="I5200"/>
          <cell r="J5200" t="str">
            <v>KARINA ELIZABETH</v>
          </cell>
          <cell r="K5200" t="str">
            <v>ESPINOZA</v>
          </cell>
          <cell r="L5200" t="str">
            <v>MEZA</v>
          </cell>
          <cell r="M5200">
            <v>7000</v>
          </cell>
          <cell r="N5200">
            <v>124</v>
          </cell>
          <cell r="O5200" t="str">
            <v>SEMANAL</v>
          </cell>
          <cell r="P5200">
            <v>40892</v>
          </cell>
        </row>
        <row r="5201">
          <cell r="B5201">
            <v>5387</v>
          </cell>
          <cell r="C5201"/>
          <cell r="D5201" t="str">
            <v>C</v>
          </cell>
          <cell r="E5201" t="str">
            <v>LIQUIDADO</v>
          </cell>
          <cell r="F5201"/>
          <cell r="G5201" t="str">
            <v>PERSONAL</v>
          </cell>
          <cell r="H5201" t="str">
            <v>Marcela Lopez Munoz</v>
          </cell>
          <cell r="I5201"/>
          <cell r="J5201" t="str">
            <v>JOSEFINA</v>
          </cell>
          <cell r="K5201" t="str">
            <v>CALLEJA</v>
          </cell>
          <cell r="L5201" t="str">
            <v>ARANO</v>
          </cell>
          <cell r="M5201">
            <v>8000</v>
          </cell>
          <cell r="N5201">
            <v>122</v>
          </cell>
          <cell r="O5201" t="str">
            <v>SEMANAL</v>
          </cell>
          <cell r="P5201">
            <v>40892</v>
          </cell>
        </row>
        <row r="5202">
          <cell r="B5202">
            <v>5388</v>
          </cell>
          <cell r="C5202"/>
          <cell r="D5202" t="str">
            <v>D</v>
          </cell>
          <cell r="E5202" t="str">
            <v>LIQUIDADO</v>
          </cell>
          <cell r="F5202"/>
          <cell r="G5202" t="str">
            <v>PERSONAL</v>
          </cell>
          <cell r="H5202" t="str">
            <v>Angelica Tabares Lopez</v>
          </cell>
          <cell r="I5202"/>
          <cell r="J5202" t="str">
            <v>BEATRIZ</v>
          </cell>
          <cell r="K5202" t="str">
            <v>ACOSTA</v>
          </cell>
          <cell r="L5202" t="str">
            <v>GONZALEZ</v>
          </cell>
          <cell r="M5202">
            <v>8000</v>
          </cell>
          <cell r="N5202">
            <v>123.5</v>
          </cell>
          <cell r="O5202" t="str">
            <v>SEMANAL</v>
          </cell>
          <cell r="P5202">
            <v>40892</v>
          </cell>
        </row>
        <row r="5203">
          <cell r="B5203">
            <v>5389</v>
          </cell>
          <cell r="C5203"/>
          <cell r="D5203" t="str">
            <v>D</v>
          </cell>
          <cell r="E5203" t="str">
            <v>LIQUIDADO</v>
          </cell>
          <cell r="F5203"/>
          <cell r="G5203" t="str">
            <v>PERSONAL</v>
          </cell>
          <cell r="H5203" t="str">
            <v>Angelica Tabares Lopez</v>
          </cell>
          <cell r="I5203"/>
          <cell r="J5203" t="str">
            <v>LUIS ENRIQUE</v>
          </cell>
          <cell r="K5203" t="str">
            <v>MORENO</v>
          </cell>
          <cell r="L5203" t="str">
            <v>MOR</v>
          </cell>
          <cell r="M5203">
            <v>3000</v>
          </cell>
          <cell r="N5203">
            <v>142</v>
          </cell>
          <cell r="O5203" t="str">
            <v>SEMANAL</v>
          </cell>
          <cell r="P5203">
            <v>40892</v>
          </cell>
        </row>
        <row r="5204">
          <cell r="B5204">
            <v>5390</v>
          </cell>
          <cell r="C5204"/>
          <cell r="D5204" t="str">
            <v>C</v>
          </cell>
          <cell r="E5204" t="str">
            <v>LIQUIDADO</v>
          </cell>
          <cell r="F5204"/>
          <cell r="G5204" t="str">
            <v>PERSONAL</v>
          </cell>
          <cell r="H5204" t="str">
            <v>Administracion</v>
          </cell>
          <cell r="I5204"/>
          <cell r="J5204" t="str">
            <v>ALBERTO</v>
          </cell>
          <cell r="K5204" t="str">
            <v>ACOSTA</v>
          </cell>
          <cell r="L5204" t="str">
            <v>SOSA</v>
          </cell>
          <cell r="M5204">
            <v>3920</v>
          </cell>
          <cell r="N5204">
            <v>19</v>
          </cell>
          <cell r="O5204" t="str">
            <v>QUINCENAL</v>
          </cell>
          <cell r="P5204">
            <v>40893</v>
          </cell>
        </row>
        <row r="5205">
          <cell r="B5205">
            <v>5391</v>
          </cell>
          <cell r="C5205"/>
          <cell r="D5205" t="str">
            <v>D</v>
          </cell>
          <cell r="E5205" t="str">
            <v>LIQUIDADO</v>
          </cell>
          <cell r="F5205"/>
          <cell r="G5205" t="str">
            <v>PERSONAL</v>
          </cell>
          <cell r="H5205" t="str">
            <v>Victoria Garcia Mejia</v>
          </cell>
          <cell r="I5205"/>
          <cell r="J5205" t="str">
            <v>MA SALOME</v>
          </cell>
          <cell r="K5205" t="str">
            <v>LOPEZ</v>
          </cell>
          <cell r="L5205" t="str">
            <v>RAMIREZ</v>
          </cell>
          <cell r="M5205">
            <v>4000</v>
          </cell>
          <cell r="N5205">
            <v>125.8</v>
          </cell>
          <cell r="O5205" t="str">
            <v>SEMANAL</v>
          </cell>
          <cell r="P5205">
            <v>40893</v>
          </cell>
        </row>
        <row r="5206">
          <cell r="B5206">
            <v>5392</v>
          </cell>
          <cell r="C5206"/>
          <cell r="D5206" t="str">
            <v>D</v>
          </cell>
          <cell r="E5206" t="str">
            <v>LIQUIDADO</v>
          </cell>
          <cell r="F5206"/>
          <cell r="G5206" t="str">
            <v>SOLIDARIO</v>
          </cell>
          <cell r="H5206" t="str">
            <v>Angelica Tabares Lopez</v>
          </cell>
          <cell r="I5206"/>
          <cell r="J5206" t="str">
            <v>TELLEZ</v>
          </cell>
          <cell r="K5206"/>
          <cell r="L5206"/>
          <cell r="M5206">
            <v>18000</v>
          </cell>
          <cell r="N5206">
            <v>83.2</v>
          </cell>
          <cell r="O5206" t="str">
            <v>CATORCENAL</v>
          </cell>
          <cell r="P5206">
            <v>40896</v>
          </cell>
        </row>
        <row r="5207">
          <cell r="B5207">
            <v>5393</v>
          </cell>
          <cell r="C5207"/>
          <cell r="D5207" t="str">
            <v>D</v>
          </cell>
          <cell r="E5207" t="str">
            <v>COBRANZA EXTERNA</v>
          </cell>
          <cell r="F5207"/>
          <cell r="G5207" t="str">
            <v>PERSONAL</v>
          </cell>
          <cell r="H5207" t="str">
            <v>Marcela Lopez Munoz</v>
          </cell>
          <cell r="I5207"/>
          <cell r="J5207" t="str">
            <v>RICARDO</v>
          </cell>
          <cell r="K5207" t="str">
            <v>GALVAN</v>
          </cell>
          <cell r="L5207" t="str">
            <v>PEREZ</v>
          </cell>
          <cell r="M5207">
            <v>16000</v>
          </cell>
          <cell r="N5207">
            <v>115</v>
          </cell>
          <cell r="O5207" t="str">
            <v>SEMANAL</v>
          </cell>
          <cell r="P5207">
            <v>40896</v>
          </cell>
        </row>
        <row r="5208">
          <cell r="B5208">
            <v>5394</v>
          </cell>
          <cell r="C5208"/>
          <cell r="D5208" t="str">
            <v>A</v>
          </cell>
          <cell r="E5208" t="str">
            <v>LIQUIDADO</v>
          </cell>
          <cell r="F5208"/>
          <cell r="G5208" t="str">
            <v>PERSONAL</v>
          </cell>
          <cell r="H5208" t="str">
            <v>Marcela Lopez Munoz</v>
          </cell>
          <cell r="I5208"/>
          <cell r="J5208" t="str">
            <v>MARIO ALBERTO</v>
          </cell>
          <cell r="K5208" t="str">
            <v>HERNANDEZ</v>
          </cell>
          <cell r="L5208" t="str">
            <v>FLORES</v>
          </cell>
          <cell r="M5208">
            <v>9000</v>
          </cell>
          <cell r="N5208">
            <v>122</v>
          </cell>
          <cell r="O5208" t="str">
            <v>SEMANAL</v>
          </cell>
          <cell r="P5208">
            <v>40896</v>
          </cell>
        </row>
        <row r="5209">
          <cell r="B5209">
            <v>5395</v>
          </cell>
          <cell r="C5209"/>
          <cell r="D5209" t="str">
            <v>D</v>
          </cell>
          <cell r="E5209" t="str">
            <v>COBRANZA EXTERNA</v>
          </cell>
          <cell r="F5209"/>
          <cell r="G5209" t="str">
            <v>PERSONAL</v>
          </cell>
          <cell r="H5209" t="str">
            <v>Josefina Ochoa</v>
          </cell>
          <cell r="I5209"/>
          <cell r="J5209" t="str">
            <v>MIRNA OFELIA</v>
          </cell>
          <cell r="K5209" t="str">
            <v>RAMOS</v>
          </cell>
          <cell r="L5209" t="str">
            <v>SANCHEZ</v>
          </cell>
          <cell r="M5209">
            <v>7000</v>
          </cell>
          <cell r="N5209">
            <v>122</v>
          </cell>
          <cell r="O5209" t="str">
            <v>SEMANAL</v>
          </cell>
          <cell r="P5209">
            <v>40896</v>
          </cell>
        </row>
        <row r="5210">
          <cell r="B5210">
            <v>5396</v>
          </cell>
          <cell r="C5210"/>
          <cell r="D5210" t="str">
            <v>D</v>
          </cell>
          <cell r="E5210" t="str">
            <v>LIQUIDADO</v>
          </cell>
          <cell r="F5210"/>
          <cell r="G5210" t="str">
            <v>PERSONAL</v>
          </cell>
          <cell r="H5210" t="str">
            <v>Josefina Ochoa</v>
          </cell>
          <cell r="I5210"/>
          <cell r="J5210" t="str">
            <v>CECILIA PATRICIA</v>
          </cell>
          <cell r="K5210" t="str">
            <v>SANCHEZ</v>
          </cell>
          <cell r="L5210" t="str">
            <v>MORALES</v>
          </cell>
          <cell r="M5210">
            <v>9000</v>
          </cell>
          <cell r="N5210">
            <v>120</v>
          </cell>
          <cell r="O5210" t="str">
            <v>SEMANAL</v>
          </cell>
          <cell r="P5210">
            <v>40896</v>
          </cell>
        </row>
        <row r="5211">
          <cell r="B5211">
            <v>5397</v>
          </cell>
          <cell r="C5211"/>
          <cell r="D5211" t="str">
            <v>B</v>
          </cell>
          <cell r="E5211" t="str">
            <v>LIQUIDADO</v>
          </cell>
          <cell r="F5211"/>
          <cell r="G5211" t="str">
            <v>PERSONAL</v>
          </cell>
          <cell r="H5211" t="str">
            <v>Josefina Ochoa</v>
          </cell>
          <cell r="I5211"/>
          <cell r="J5211" t="str">
            <v>LEONARDO</v>
          </cell>
          <cell r="K5211" t="str">
            <v>HERNANDEZ</v>
          </cell>
          <cell r="L5211" t="str">
            <v>HERNANDEZ</v>
          </cell>
          <cell r="M5211">
            <v>5000</v>
          </cell>
          <cell r="N5211">
            <v>130</v>
          </cell>
          <cell r="O5211" t="str">
            <v>SEMANAL</v>
          </cell>
          <cell r="P5211">
            <v>40896</v>
          </cell>
        </row>
        <row r="5212">
          <cell r="B5212">
            <v>5399</v>
          </cell>
          <cell r="C5212"/>
          <cell r="D5212" t="str">
            <v>D</v>
          </cell>
          <cell r="E5212" t="str">
            <v>LIQUIDADO</v>
          </cell>
          <cell r="F5212"/>
          <cell r="G5212" t="str">
            <v>PERSONAL</v>
          </cell>
          <cell r="H5212" t="str">
            <v>Administracion</v>
          </cell>
          <cell r="I5212"/>
          <cell r="J5212" t="str">
            <v>MAURICIO</v>
          </cell>
          <cell r="K5212" t="str">
            <v>TREJO</v>
          </cell>
          <cell r="L5212" t="str">
            <v>MARTINEZ</v>
          </cell>
          <cell r="M5212">
            <v>3000</v>
          </cell>
          <cell r="N5212">
            <v>40</v>
          </cell>
          <cell r="O5212" t="str">
            <v>MENSUAL</v>
          </cell>
          <cell r="P5212">
            <v>40896</v>
          </cell>
        </row>
        <row r="5213">
          <cell r="B5213">
            <v>5400</v>
          </cell>
          <cell r="C5213"/>
          <cell r="D5213" t="str">
            <v>D</v>
          </cell>
          <cell r="E5213" t="str">
            <v>LIQUIDADO</v>
          </cell>
          <cell r="F5213"/>
          <cell r="G5213" t="str">
            <v>PERSONAL</v>
          </cell>
          <cell r="H5213" t="str">
            <v>Josefina Ochoa</v>
          </cell>
          <cell r="I5213"/>
          <cell r="J5213" t="str">
            <v>NOHEMI</v>
          </cell>
          <cell r="K5213" t="str">
            <v>MARIN</v>
          </cell>
          <cell r="L5213" t="str">
            <v>MOTA</v>
          </cell>
          <cell r="M5213">
            <v>5000</v>
          </cell>
          <cell r="N5213">
            <v>26</v>
          </cell>
          <cell r="O5213" t="str">
            <v>CATORCENAL</v>
          </cell>
          <cell r="P5213">
            <v>40896</v>
          </cell>
        </row>
        <row r="5214">
          <cell r="B5214">
            <v>5401</v>
          </cell>
          <cell r="C5214"/>
          <cell r="D5214" t="str">
            <v>D</v>
          </cell>
          <cell r="E5214" t="str">
            <v>COBRANZA EXTERNA</v>
          </cell>
          <cell r="F5214"/>
          <cell r="G5214" t="str">
            <v>PERSONAL</v>
          </cell>
          <cell r="H5214" t="str">
            <v>Pedro Solano Quiroz</v>
          </cell>
          <cell r="I5214"/>
          <cell r="J5214" t="str">
            <v>Saul</v>
          </cell>
          <cell r="K5214" t="str">
            <v>Hernandez</v>
          </cell>
          <cell r="L5214" t="str">
            <v>Gonzalez</v>
          </cell>
          <cell r="M5214">
            <v>3000</v>
          </cell>
          <cell r="N5214">
            <v>115.4</v>
          </cell>
          <cell r="O5214" t="str">
            <v>SEMANAL</v>
          </cell>
          <cell r="P5214">
            <v>40896</v>
          </cell>
        </row>
        <row r="5215">
          <cell r="B5215">
            <v>5402</v>
          </cell>
          <cell r="C5215"/>
          <cell r="D5215" t="str">
            <v>D</v>
          </cell>
          <cell r="E5215" t="str">
            <v>LIQUIDADO</v>
          </cell>
          <cell r="F5215"/>
          <cell r="G5215" t="str">
            <v>PERSONAL</v>
          </cell>
          <cell r="H5215" t="str">
            <v>Pedro Solano Quiroz</v>
          </cell>
          <cell r="I5215"/>
          <cell r="J5215" t="str">
            <v>MARCELINA</v>
          </cell>
          <cell r="K5215" t="str">
            <v>MEJIA</v>
          </cell>
          <cell r="L5215" t="str">
            <v>GONZALEZ</v>
          </cell>
          <cell r="M5215">
            <v>4000</v>
          </cell>
          <cell r="N5215">
            <v>133.1</v>
          </cell>
          <cell r="O5215" t="str">
            <v>SEMANAL</v>
          </cell>
          <cell r="P5215">
            <v>40896</v>
          </cell>
        </row>
        <row r="5216">
          <cell r="B5216">
            <v>5403</v>
          </cell>
          <cell r="C5216"/>
          <cell r="D5216" t="str">
            <v>D</v>
          </cell>
          <cell r="E5216" t="str">
            <v>LIQUIDADO</v>
          </cell>
          <cell r="F5216"/>
          <cell r="G5216" t="str">
            <v>PERSONAL</v>
          </cell>
          <cell r="H5216" t="str">
            <v>Monica Flores Mendoza (colima)</v>
          </cell>
          <cell r="I5216"/>
          <cell r="J5216" t="str">
            <v>MONICA VENTURA</v>
          </cell>
          <cell r="K5216" t="str">
            <v>CARDENAS</v>
          </cell>
          <cell r="L5216" t="str">
            <v>SILVA</v>
          </cell>
          <cell r="M5216">
            <v>6000</v>
          </cell>
          <cell r="N5216">
            <v>126.5</v>
          </cell>
          <cell r="O5216" t="str">
            <v>SEMANAL</v>
          </cell>
          <cell r="P5216">
            <v>40896</v>
          </cell>
        </row>
        <row r="5217">
          <cell r="B5217">
            <v>5404</v>
          </cell>
          <cell r="C5217"/>
          <cell r="D5217" t="str">
            <v>D</v>
          </cell>
          <cell r="E5217" t="str">
            <v>LIQUIDADO</v>
          </cell>
          <cell r="F5217"/>
          <cell r="G5217" t="str">
            <v>PERSONAL</v>
          </cell>
          <cell r="H5217" t="str">
            <v>Victoria Garcia Mejia</v>
          </cell>
          <cell r="I5217"/>
          <cell r="J5217" t="str">
            <v>PATRICIA</v>
          </cell>
          <cell r="K5217" t="str">
            <v>PIZANO</v>
          </cell>
          <cell r="L5217" t="str">
            <v>VILLALOBOS</v>
          </cell>
          <cell r="M5217">
            <v>6000</v>
          </cell>
          <cell r="N5217">
            <v>125.8</v>
          </cell>
          <cell r="O5217" t="str">
            <v>SEMANAL</v>
          </cell>
          <cell r="P5217">
            <v>40896</v>
          </cell>
        </row>
        <row r="5218">
          <cell r="B5218">
            <v>5405</v>
          </cell>
          <cell r="C5218"/>
          <cell r="D5218" t="str">
            <v>C</v>
          </cell>
          <cell r="E5218" t="str">
            <v>LIQUIDADO</v>
          </cell>
          <cell r="F5218"/>
          <cell r="G5218" t="str">
            <v>PERSONAL</v>
          </cell>
          <cell r="H5218" t="str">
            <v>Josefina Ochoa</v>
          </cell>
          <cell r="I5218"/>
          <cell r="J5218" t="str">
            <v>LAURA ALICIA</v>
          </cell>
          <cell r="K5218" t="str">
            <v>TENA</v>
          </cell>
          <cell r="L5218" t="str">
            <v>SALAZAR</v>
          </cell>
          <cell r="M5218">
            <v>4000</v>
          </cell>
          <cell r="N5218">
            <v>134</v>
          </cell>
          <cell r="O5218" t="str">
            <v>SEMANAL</v>
          </cell>
          <cell r="P5218">
            <v>40899</v>
          </cell>
        </row>
        <row r="5219">
          <cell r="B5219">
            <v>5406</v>
          </cell>
          <cell r="C5219"/>
          <cell r="D5219" t="str">
            <v>D</v>
          </cell>
          <cell r="E5219" t="str">
            <v>LIQUIDADO</v>
          </cell>
          <cell r="F5219"/>
          <cell r="G5219" t="str">
            <v>PERSONAL</v>
          </cell>
          <cell r="H5219" t="str">
            <v>Josefina Ochoa</v>
          </cell>
          <cell r="I5219"/>
          <cell r="J5219" t="str">
            <v>MARIA DE LA LUZ</v>
          </cell>
          <cell r="K5219" t="str">
            <v>NAJERA</v>
          </cell>
          <cell r="L5219" t="str">
            <v>PEREZ</v>
          </cell>
          <cell r="M5219">
            <v>6000</v>
          </cell>
          <cell r="N5219">
            <v>127</v>
          </cell>
          <cell r="O5219" t="str">
            <v>SEMANAL</v>
          </cell>
          <cell r="P5219">
            <v>40899</v>
          </cell>
        </row>
        <row r="5220">
          <cell r="B5220">
            <v>5407</v>
          </cell>
          <cell r="C5220"/>
          <cell r="D5220" t="str">
            <v>A</v>
          </cell>
          <cell r="E5220" t="str">
            <v>LIQUIDADO</v>
          </cell>
          <cell r="F5220"/>
          <cell r="G5220" t="str">
            <v>PERSONAL</v>
          </cell>
          <cell r="H5220" t="str">
            <v>Josefina Ochoa</v>
          </cell>
          <cell r="I5220"/>
          <cell r="J5220" t="str">
            <v>HUMBERTO</v>
          </cell>
          <cell r="K5220" t="str">
            <v>LUQUEÑO</v>
          </cell>
          <cell r="L5220" t="str">
            <v>LOPEZ</v>
          </cell>
          <cell r="M5220">
            <v>10000</v>
          </cell>
          <cell r="N5220">
            <v>115</v>
          </cell>
          <cell r="O5220" t="str">
            <v>SEMANAL</v>
          </cell>
          <cell r="P5220">
            <v>40899</v>
          </cell>
        </row>
        <row r="5221">
          <cell r="B5221">
            <v>5408</v>
          </cell>
          <cell r="C5221"/>
          <cell r="D5221" t="str">
            <v>D</v>
          </cell>
          <cell r="E5221" t="str">
            <v>COBRANZA EXTERNA</v>
          </cell>
          <cell r="F5221"/>
          <cell r="G5221" t="str">
            <v>SOLIDARIO</v>
          </cell>
          <cell r="H5221" t="str">
            <v>Josefina Ochoa</v>
          </cell>
          <cell r="I5221"/>
          <cell r="J5221" t="str">
            <v>AMARILIS II</v>
          </cell>
          <cell r="K5221"/>
          <cell r="L5221"/>
          <cell r="M5221">
            <v>13000</v>
          </cell>
          <cell r="N5221">
            <v>146</v>
          </cell>
          <cell r="O5221" t="str">
            <v>CATORCENAL</v>
          </cell>
          <cell r="P5221">
            <v>40899</v>
          </cell>
        </row>
        <row r="5222">
          <cell r="B5222">
            <v>5409</v>
          </cell>
          <cell r="C5222"/>
          <cell r="D5222" t="str">
            <v>B</v>
          </cell>
          <cell r="E5222" t="str">
            <v>LIQUIDADO</v>
          </cell>
          <cell r="F5222"/>
          <cell r="G5222" t="str">
            <v>PERSONAL</v>
          </cell>
          <cell r="H5222" t="str">
            <v>Angelica Tabares Lopez</v>
          </cell>
          <cell r="I5222"/>
          <cell r="J5222" t="str">
            <v>JOSE ARTURO</v>
          </cell>
          <cell r="K5222" t="str">
            <v>OSNAYA</v>
          </cell>
          <cell r="L5222" t="str">
            <v>GARCIA</v>
          </cell>
          <cell r="M5222">
            <v>12000</v>
          </cell>
          <cell r="N5222">
            <v>116.5</v>
          </cell>
          <cell r="O5222" t="str">
            <v>SEMANAL</v>
          </cell>
          <cell r="P5222">
            <v>40899</v>
          </cell>
        </row>
        <row r="5223">
          <cell r="B5223">
            <v>5410</v>
          </cell>
          <cell r="C5223"/>
          <cell r="D5223" t="str">
            <v>D</v>
          </cell>
          <cell r="E5223" t="str">
            <v>LIQUIDADO</v>
          </cell>
          <cell r="F5223"/>
          <cell r="G5223" t="str">
            <v>PERSONAL</v>
          </cell>
          <cell r="H5223" t="str">
            <v>Angelica Tabares Lopez</v>
          </cell>
          <cell r="I5223"/>
          <cell r="J5223" t="str">
            <v>VLADIMIR</v>
          </cell>
          <cell r="K5223" t="str">
            <v>HERNANDEZ</v>
          </cell>
          <cell r="L5223" t="str">
            <v>REYES</v>
          </cell>
          <cell r="M5223">
            <v>16000</v>
          </cell>
          <cell r="N5223">
            <v>107.9</v>
          </cell>
          <cell r="O5223" t="str">
            <v>CATORCENAL</v>
          </cell>
          <cell r="P5223">
            <v>40899</v>
          </cell>
        </row>
        <row r="5224">
          <cell r="B5224">
            <v>5411</v>
          </cell>
          <cell r="C5224"/>
          <cell r="D5224" t="str">
            <v>B</v>
          </cell>
          <cell r="E5224" t="str">
            <v>LIQUIDADO</v>
          </cell>
          <cell r="F5224"/>
          <cell r="G5224" t="str">
            <v>PERSONAL</v>
          </cell>
          <cell r="H5224" t="str">
            <v>Angelica Tabares Lopez</v>
          </cell>
          <cell r="I5224"/>
          <cell r="J5224" t="str">
            <v>RAMON</v>
          </cell>
          <cell r="K5224" t="str">
            <v>CORTEZ</v>
          </cell>
          <cell r="L5224" t="str">
            <v>GUILLEN</v>
          </cell>
          <cell r="M5224">
            <v>14000</v>
          </cell>
          <cell r="N5224">
            <v>94.64</v>
          </cell>
          <cell r="O5224" t="str">
            <v>SEMANAL</v>
          </cell>
          <cell r="P5224">
            <v>40899</v>
          </cell>
        </row>
        <row r="5225">
          <cell r="B5225">
            <v>5412</v>
          </cell>
          <cell r="C5225"/>
          <cell r="D5225" t="str">
            <v>B</v>
          </cell>
          <cell r="E5225" t="str">
            <v>LIQUIDADO</v>
          </cell>
          <cell r="F5225"/>
          <cell r="G5225" t="str">
            <v>PERSONAL</v>
          </cell>
          <cell r="H5225" t="str">
            <v>Angelica Tabares Lopez</v>
          </cell>
          <cell r="I5225"/>
          <cell r="J5225" t="str">
            <v>ROGELIO</v>
          </cell>
          <cell r="K5225" t="str">
            <v>TORRES</v>
          </cell>
          <cell r="L5225" t="str">
            <v>ESPINOSA</v>
          </cell>
          <cell r="M5225">
            <v>6000</v>
          </cell>
          <cell r="N5225">
            <v>108.1</v>
          </cell>
          <cell r="O5225" t="str">
            <v>SEMANAL</v>
          </cell>
          <cell r="P5225">
            <v>40899</v>
          </cell>
        </row>
        <row r="5226">
          <cell r="B5226">
            <v>5413</v>
          </cell>
          <cell r="C5226"/>
          <cell r="D5226" t="str">
            <v>C</v>
          </cell>
          <cell r="E5226" t="str">
            <v>LIQUIDADO</v>
          </cell>
          <cell r="F5226"/>
          <cell r="G5226" t="str">
            <v>PERSONAL</v>
          </cell>
          <cell r="H5226" t="str">
            <v>Angelica Tabares Lopez</v>
          </cell>
          <cell r="I5226"/>
          <cell r="J5226" t="str">
            <v>CAROLINA</v>
          </cell>
          <cell r="K5226" t="str">
            <v>CHAVEZ</v>
          </cell>
          <cell r="L5226" t="str">
            <v>GARCIA</v>
          </cell>
          <cell r="M5226">
            <v>5000</v>
          </cell>
          <cell r="N5226">
            <v>130</v>
          </cell>
          <cell r="O5226" t="str">
            <v>SEMANAL</v>
          </cell>
          <cell r="P5226">
            <v>40899</v>
          </cell>
        </row>
        <row r="5227">
          <cell r="B5227">
            <v>5414</v>
          </cell>
          <cell r="C5227"/>
          <cell r="D5227" t="str">
            <v>D</v>
          </cell>
          <cell r="E5227" t="str">
            <v>LIQUIDADO</v>
          </cell>
          <cell r="F5227"/>
          <cell r="G5227" t="str">
            <v>PERSONAL</v>
          </cell>
          <cell r="H5227" t="str">
            <v>Angelica Tabares Lopez</v>
          </cell>
          <cell r="I5227"/>
          <cell r="J5227" t="str">
            <v>BRUNO</v>
          </cell>
          <cell r="K5227" t="str">
            <v>GUDINO</v>
          </cell>
          <cell r="L5227" t="str">
            <v>SORIA</v>
          </cell>
          <cell r="M5227">
            <v>9000</v>
          </cell>
          <cell r="N5227">
            <v>121.5</v>
          </cell>
          <cell r="O5227" t="str">
            <v>SEMANAL</v>
          </cell>
          <cell r="P5227">
            <v>40899</v>
          </cell>
        </row>
        <row r="5228">
          <cell r="B5228">
            <v>5415</v>
          </cell>
          <cell r="C5228"/>
          <cell r="D5228" t="str">
            <v>C</v>
          </cell>
          <cell r="E5228" t="str">
            <v>LIQUIDADO</v>
          </cell>
          <cell r="F5228"/>
          <cell r="G5228" t="str">
            <v>PERSONAL</v>
          </cell>
          <cell r="H5228" t="str">
            <v>Angelica Tabares Lopez</v>
          </cell>
          <cell r="I5228"/>
          <cell r="J5228" t="str">
            <v>DOMINGA</v>
          </cell>
          <cell r="K5228" t="str">
            <v>LOPEZ</v>
          </cell>
          <cell r="L5228" t="str">
            <v>DOROTEO</v>
          </cell>
          <cell r="M5228">
            <v>6000</v>
          </cell>
          <cell r="N5228">
            <v>127.5</v>
          </cell>
          <cell r="O5228" t="str">
            <v>SEMANAL</v>
          </cell>
          <cell r="P5228">
            <v>40899</v>
          </cell>
        </row>
        <row r="5229">
          <cell r="B5229">
            <v>5416</v>
          </cell>
          <cell r="C5229"/>
          <cell r="D5229" t="str">
            <v>D</v>
          </cell>
          <cell r="E5229" t="str">
            <v>LIQUIDADO</v>
          </cell>
          <cell r="F5229"/>
          <cell r="G5229" t="str">
            <v>PERSONAL</v>
          </cell>
          <cell r="H5229" t="str">
            <v>Marcela Lopez Munoz</v>
          </cell>
          <cell r="I5229"/>
          <cell r="J5229" t="str">
            <v>CATALINA</v>
          </cell>
          <cell r="K5229" t="str">
            <v>GIL</v>
          </cell>
          <cell r="L5229" t="str">
            <v>VEGA</v>
          </cell>
          <cell r="M5229">
            <v>8000</v>
          </cell>
          <cell r="N5229">
            <v>114.9</v>
          </cell>
          <cell r="O5229" t="str">
            <v>SEMANAL</v>
          </cell>
          <cell r="P5229">
            <v>40899</v>
          </cell>
        </row>
        <row r="5230">
          <cell r="B5230">
            <v>5417</v>
          </cell>
          <cell r="C5230"/>
          <cell r="D5230" t="str">
            <v>D</v>
          </cell>
          <cell r="E5230" t="str">
            <v>LIQUIDADO</v>
          </cell>
          <cell r="F5230"/>
          <cell r="G5230" t="str">
            <v>PERSONAL</v>
          </cell>
          <cell r="H5230" t="str">
            <v>Marcela Lopez Munoz</v>
          </cell>
          <cell r="I5230"/>
          <cell r="J5230" t="str">
            <v>CARLOS DANIEL</v>
          </cell>
          <cell r="K5230" t="str">
            <v>GALAVIZ</v>
          </cell>
          <cell r="L5230" t="str">
            <v>LARA</v>
          </cell>
          <cell r="M5230">
            <v>12000</v>
          </cell>
          <cell r="N5230">
            <v>116.5</v>
          </cell>
          <cell r="O5230" t="str">
            <v>SEMANAL</v>
          </cell>
          <cell r="P5230">
            <v>40899</v>
          </cell>
        </row>
        <row r="5231">
          <cell r="B5231">
            <v>5418</v>
          </cell>
          <cell r="C5231"/>
          <cell r="D5231" t="str">
            <v>C</v>
          </cell>
          <cell r="E5231" t="str">
            <v>LIQUIDADO</v>
          </cell>
          <cell r="F5231"/>
          <cell r="G5231" t="str">
            <v>PERSONAL</v>
          </cell>
          <cell r="H5231" t="str">
            <v>Marcela Lopez Munoz</v>
          </cell>
          <cell r="I5231"/>
          <cell r="J5231" t="str">
            <v>MARIA GUADALUPE</v>
          </cell>
          <cell r="K5231" t="str">
            <v>FUENTES</v>
          </cell>
          <cell r="L5231" t="str">
            <v>NUNEZ</v>
          </cell>
          <cell r="M5231">
            <v>6000</v>
          </cell>
          <cell r="N5231">
            <v>127.5</v>
          </cell>
          <cell r="O5231" t="str">
            <v>SEMANAL</v>
          </cell>
          <cell r="P5231">
            <v>40899</v>
          </cell>
        </row>
        <row r="5232">
          <cell r="B5232">
            <v>5419</v>
          </cell>
          <cell r="C5232"/>
          <cell r="D5232" t="str">
            <v>B</v>
          </cell>
          <cell r="E5232" t="str">
            <v>LIQUIDADO</v>
          </cell>
          <cell r="F5232"/>
          <cell r="G5232" t="str">
            <v>PERSONAL</v>
          </cell>
          <cell r="H5232" t="str">
            <v>Marcela Lopez Munoz</v>
          </cell>
          <cell r="I5232"/>
          <cell r="J5232" t="str">
            <v>DULCE KARINA</v>
          </cell>
          <cell r="K5232" t="str">
            <v>DOMINGUEZ</v>
          </cell>
          <cell r="L5232" t="str">
            <v>AYALA</v>
          </cell>
          <cell r="M5232">
            <v>8000</v>
          </cell>
          <cell r="N5232">
            <v>121.4</v>
          </cell>
          <cell r="O5232" t="str">
            <v>CATORCENAL</v>
          </cell>
          <cell r="P5232">
            <v>40899</v>
          </cell>
        </row>
        <row r="5233">
          <cell r="B5233">
            <v>5420</v>
          </cell>
          <cell r="C5233"/>
          <cell r="D5233" t="str">
            <v>D</v>
          </cell>
          <cell r="E5233" t="str">
            <v>LIQUIDADO</v>
          </cell>
          <cell r="F5233"/>
          <cell r="G5233" t="str">
            <v>PERSONAL</v>
          </cell>
          <cell r="H5233" t="str">
            <v>Victoria Garcia Mejia</v>
          </cell>
          <cell r="I5233"/>
          <cell r="J5233" t="str">
            <v>REGINA</v>
          </cell>
          <cell r="K5233" t="str">
            <v>SILVA</v>
          </cell>
          <cell r="L5233" t="str">
            <v>LEON</v>
          </cell>
          <cell r="M5233">
            <v>14000</v>
          </cell>
          <cell r="N5233">
            <v>116.5</v>
          </cell>
          <cell r="O5233" t="str">
            <v>SEMANAL</v>
          </cell>
          <cell r="P5233">
            <v>40900</v>
          </cell>
        </row>
        <row r="5234">
          <cell r="B5234">
            <v>5421</v>
          </cell>
          <cell r="C5234"/>
          <cell r="D5234" t="str">
            <v>D</v>
          </cell>
          <cell r="E5234" t="str">
            <v>COBRANZA EXTERNA</v>
          </cell>
          <cell r="F5234"/>
          <cell r="G5234" t="str">
            <v>SOLIDARIO</v>
          </cell>
          <cell r="H5234" t="str">
            <v>Victoria Garcia Mejia</v>
          </cell>
          <cell r="I5234"/>
          <cell r="J5234" t="str">
            <v>VIOLETAS</v>
          </cell>
          <cell r="K5234"/>
          <cell r="L5234"/>
          <cell r="M5234">
            <v>12500</v>
          </cell>
          <cell r="N5234">
            <v>131.30000000000001</v>
          </cell>
          <cell r="O5234" t="str">
            <v>CATORCENAL</v>
          </cell>
          <cell r="P5234">
            <v>40899</v>
          </cell>
        </row>
        <row r="5235">
          <cell r="B5235">
            <v>5422</v>
          </cell>
          <cell r="C5235"/>
          <cell r="D5235" t="str">
            <v>D</v>
          </cell>
          <cell r="E5235" t="str">
            <v>COBRANZA EXTERNA</v>
          </cell>
          <cell r="F5235"/>
          <cell r="G5235" t="str">
            <v>PERSONAL</v>
          </cell>
          <cell r="H5235" t="str">
            <v>Administracion</v>
          </cell>
          <cell r="I5235"/>
          <cell r="J5235" t="str">
            <v>SALVADOR</v>
          </cell>
          <cell r="K5235" t="str">
            <v>MACIAS</v>
          </cell>
          <cell r="L5235" t="str">
            <v>LOPEZ</v>
          </cell>
          <cell r="M5235">
            <v>15000</v>
          </cell>
          <cell r="N5235">
            <v>40</v>
          </cell>
          <cell r="O5235" t="str">
            <v>QUINCENAL</v>
          </cell>
          <cell r="P5235">
            <v>40899</v>
          </cell>
        </row>
        <row r="5236">
          <cell r="B5236">
            <v>5423</v>
          </cell>
          <cell r="C5236"/>
          <cell r="D5236" t="str">
            <v>D</v>
          </cell>
          <cell r="E5236" t="str">
            <v>LIQUIDADO</v>
          </cell>
          <cell r="F5236"/>
          <cell r="G5236" t="str">
            <v>PERSONAL</v>
          </cell>
          <cell r="H5236" t="str">
            <v>Administracion</v>
          </cell>
          <cell r="I5236"/>
          <cell r="J5236" t="str">
            <v>PEDRO</v>
          </cell>
          <cell r="K5236" t="str">
            <v>SOLANO</v>
          </cell>
          <cell r="L5236" t="str">
            <v>QUIROZ</v>
          </cell>
          <cell r="M5236">
            <v>4000</v>
          </cell>
          <cell r="N5236">
            <v>25</v>
          </cell>
          <cell r="O5236" t="str">
            <v>SEMANAL</v>
          </cell>
          <cell r="P5236">
            <v>40900</v>
          </cell>
        </row>
        <row r="5237">
          <cell r="B5237">
            <v>5424</v>
          </cell>
          <cell r="C5237"/>
          <cell r="D5237" t="str">
            <v>D</v>
          </cell>
          <cell r="E5237" t="str">
            <v>COBRANZA EXTERNA</v>
          </cell>
          <cell r="F5237"/>
          <cell r="G5237" t="str">
            <v>PERSONAL</v>
          </cell>
          <cell r="H5237" t="str">
            <v>Administracion</v>
          </cell>
          <cell r="I5237"/>
          <cell r="J5237" t="str">
            <v>PEDRO</v>
          </cell>
          <cell r="K5237" t="str">
            <v>VAZQUEZ</v>
          </cell>
          <cell r="L5237" t="str">
            <v>MEJIA</v>
          </cell>
          <cell r="M5237">
            <v>6000</v>
          </cell>
          <cell r="N5237">
            <v>35</v>
          </cell>
          <cell r="O5237" t="str">
            <v>SEMANAL</v>
          </cell>
          <cell r="P5237">
            <v>40904</v>
          </cell>
        </row>
        <row r="5238">
          <cell r="B5238">
            <v>5425</v>
          </cell>
          <cell r="C5238"/>
          <cell r="D5238" t="str">
            <v>D</v>
          </cell>
          <cell r="E5238" t="str">
            <v>LIQUIDADO</v>
          </cell>
          <cell r="F5238"/>
          <cell r="G5238" t="str">
            <v>PERSONAL</v>
          </cell>
          <cell r="H5238" t="str">
            <v>Josefina Ochoa</v>
          </cell>
          <cell r="I5238"/>
          <cell r="J5238" t="str">
            <v>MARIBEL</v>
          </cell>
          <cell r="K5238" t="str">
            <v>HERNANDEZ</v>
          </cell>
          <cell r="L5238" t="str">
            <v>CARRILLO</v>
          </cell>
          <cell r="M5238">
            <v>25000</v>
          </cell>
          <cell r="N5238">
            <v>105</v>
          </cell>
          <cell r="O5238" t="str">
            <v>SEMANAL</v>
          </cell>
          <cell r="P5238">
            <v>40912</v>
          </cell>
        </row>
        <row r="5239">
          <cell r="B5239">
            <v>5426</v>
          </cell>
          <cell r="C5239"/>
          <cell r="D5239" t="str">
            <v>B</v>
          </cell>
          <cell r="E5239" t="str">
            <v>LIQUIDADO</v>
          </cell>
          <cell r="F5239"/>
          <cell r="G5239" t="str">
            <v>PERSONAL</v>
          </cell>
          <cell r="H5239" t="str">
            <v>Josefina Ochoa</v>
          </cell>
          <cell r="I5239"/>
          <cell r="J5239" t="str">
            <v>MARTHA ADILIA</v>
          </cell>
          <cell r="K5239" t="str">
            <v>MAYA</v>
          </cell>
          <cell r="L5239" t="str">
            <v>TORUNO</v>
          </cell>
          <cell r="M5239">
            <v>3000</v>
          </cell>
          <cell r="N5239">
            <v>110</v>
          </cell>
          <cell r="O5239" t="str">
            <v>SEMANAL</v>
          </cell>
          <cell r="P5239">
            <v>40912</v>
          </cell>
        </row>
        <row r="5240">
          <cell r="B5240">
            <v>5427</v>
          </cell>
          <cell r="C5240"/>
          <cell r="D5240" t="str">
            <v>D</v>
          </cell>
          <cell r="E5240" t="str">
            <v>LIQUIDADO</v>
          </cell>
          <cell r="F5240"/>
          <cell r="G5240" t="str">
            <v>PERSONAL</v>
          </cell>
          <cell r="H5240" t="str">
            <v>Josefina Ochoa</v>
          </cell>
          <cell r="I5240"/>
          <cell r="J5240" t="str">
            <v>EDITH JAQUELINE</v>
          </cell>
          <cell r="K5240" t="str">
            <v>MARTINEZ</v>
          </cell>
          <cell r="L5240" t="str">
            <v>RIVAS</v>
          </cell>
          <cell r="M5240">
            <v>5000</v>
          </cell>
          <cell r="N5240">
            <v>121</v>
          </cell>
          <cell r="O5240" t="str">
            <v>QUINCENAL</v>
          </cell>
          <cell r="P5240">
            <v>40912</v>
          </cell>
        </row>
        <row r="5241">
          <cell r="B5241">
            <v>5428</v>
          </cell>
          <cell r="C5241"/>
          <cell r="D5241" t="str">
            <v>C</v>
          </cell>
          <cell r="E5241" t="str">
            <v>LIQUIDADO</v>
          </cell>
          <cell r="F5241"/>
          <cell r="G5241" t="str">
            <v>PERSONAL</v>
          </cell>
          <cell r="H5241" t="str">
            <v>Josefina Ochoa</v>
          </cell>
          <cell r="I5241"/>
          <cell r="J5241" t="str">
            <v>CARLOS</v>
          </cell>
          <cell r="K5241" t="str">
            <v>ROSALES</v>
          </cell>
          <cell r="L5241" t="str">
            <v>SANCHEZ</v>
          </cell>
          <cell r="M5241">
            <v>40000</v>
          </cell>
          <cell r="N5241">
            <v>85</v>
          </cell>
          <cell r="O5241" t="str">
            <v>SEMANAL</v>
          </cell>
          <cell r="P5241">
            <v>40912</v>
          </cell>
        </row>
        <row r="5242">
          <cell r="B5242">
            <v>5429</v>
          </cell>
          <cell r="C5242"/>
          <cell r="D5242" t="str">
            <v>B</v>
          </cell>
          <cell r="E5242" t="str">
            <v>LIQUIDADO</v>
          </cell>
          <cell r="F5242"/>
          <cell r="G5242" t="str">
            <v>PERSONAL</v>
          </cell>
          <cell r="H5242" t="str">
            <v>Marcela Lopez Munoz</v>
          </cell>
          <cell r="I5242"/>
          <cell r="J5242" t="str">
            <v>GUADALUPE</v>
          </cell>
          <cell r="K5242" t="str">
            <v>DIAZ</v>
          </cell>
          <cell r="L5242" t="str">
            <v>LOPEZ</v>
          </cell>
          <cell r="M5242">
            <v>3000</v>
          </cell>
          <cell r="N5242">
            <v>141</v>
          </cell>
          <cell r="O5242" t="str">
            <v>SEMANAL</v>
          </cell>
          <cell r="P5242">
            <v>40912</v>
          </cell>
        </row>
        <row r="5243">
          <cell r="B5243">
            <v>5430</v>
          </cell>
          <cell r="C5243"/>
          <cell r="D5243" t="str">
            <v>A</v>
          </cell>
          <cell r="E5243" t="str">
            <v>LIQUIDADO</v>
          </cell>
          <cell r="F5243"/>
          <cell r="G5243" t="str">
            <v>PERSONAL</v>
          </cell>
          <cell r="H5243" t="str">
            <v>Marcela Lopez Munoz</v>
          </cell>
          <cell r="I5243"/>
          <cell r="J5243" t="str">
            <v>GUADALUPE</v>
          </cell>
          <cell r="K5243" t="str">
            <v>DUQUE</v>
          </cell>
          <cell r="L5243" t="str">
            <v>VELASQUEZ</v>
          </cell>
          <cell r="M5243">
            <v>10000</v>
          </cell>
          <cell r="N5243">
            <v>120</v>
          </cell>
          <cell r="O5243" t="str">
            <v>SEMANAL</v>
          </cell>
          <cell r="P5243">
            <v>40912</v>
          </cell>
        </row>
        <row r="5244">
          <cell r="B5244">
            <v>5432</v>
          </cell>
          <cell r="C5244"/>
          <cell r="D5244" t="str">
            <v>D</v>
          </cell>
          <cell r="E5244" t="str">
            <v>LIQUIDADO</v>
          </cell>
          <cell r="F5244"/>
          <cell r="G5244" t="str">
            <v>PERSONAL</v>
          </cell>
          <cell r="H5244" t="str">
            <v>Administracion</v>
          </cell>
          <cell r="I5244"/>
          <cell r="J5244" t="str">
            <v>Agustin</v>
          </cell>
          <cell r="K5244" t="str">
            <v>Manzo</v>
          </cell>
          <cell r="L5244" t="str">
            <v>Cardona</v>
          </cell>
          <cell r="M5244">
            <v>30000</v>
          </cell>
          <cell r="N5244">
            <v>35</v>
          </cell>
          <cell r="O5244" t="str">
            <v>MENSUAL</v>
          </cell>
          <cell r="P5244">
            <v>40912</v>
          </cell>
        </row>
        <row r="5245">
          <cell r="B5245">
            <v>5433</v>
          </cell>
          <cell r="C5245"/>
          <cell r="D5245" t="str">
            <v>B</v>
          </cell>
          <cell r="E5245" t="str">
            <v>LIQUIDADO</v>
          </cell>
          <cell r="F5245"/>
          <cell r="G5245" t="str">
            <v>PERSONAL</v>
          </cell>
          <cell r="H5245" t="str">
            <v>Victoria Garcia Mejia</v>
          </cell>
          <cell r="I5245"/>
          <cell r="J5245" t="str">
            <v>MOISES</v>
          </cell>
          <cell r="K5245" t="str">
            <v>CERVANTES</v>
          </cell>
          <cell r="L5245" t="str">
            <v>PEREZ</v>
          </cell>
          <cell r="M5245">
            <v>11000</v>
          </cell>
          <cell r="N5245">
            <v>112.5</v>
          </cell>
          <cell r="O5245" t="str">
            <v>SEMANAL</v>
          </cell>
          <cell r="P5245">
            <v>40913</v>
          </cell>
        </row>
        <row r="5246">
          <cell r="B5246">
            <v>5434</v>
          </cell>
          <cell r="C5246"/>
          <cell r="D5246" t="str">
            <v>D</v>
          </cell>
          <cell r="E5246" t="str">
            <v>ACTIVO</v>
          </cell>
          <cell r="F5246"/>
          <cell r="G5246" t="str">
            <v>PERSONAL</v>
          </cell>
          <cell r="H5246" t="str">
            <v>Monica Flores Mendoza (colima)</v>
          </cell>
          <cell r="I5246"/>
          <cell r="J5246" t="str">
            <v>MIRIAM DEL CARMEN</v>
          </cell>
          <cell r="K5246" t="str">
            <v>BRACAMONTES</v>
          </cell>
          <cell r="L5246" t="str">
            <v>CAMPOS</v>
          </cell>
          <cell r="M5246">
            <v>5000</v>
          </cell>
          <cell r="N5246">
            <v>129.5</v>
          </cell>
          <cell r="O5246" t="str">
            <v>SEMANAL</v>
          </cell>
          <cell r="P5246">
            <v>40913</v>
          </cell>
        </row>
        <row r="5247">
          <cell r="B5247">
            <v>5435</v>
          </cell>
          <cell r="C5247"/>
          <cell r="D5247" t="str">
            <v>D</v>
          </cell>
          <cell r="E5247" t="str">
            <v>COBRANZA EXTERNA</v>
          </cell>
          <cell r="F5247"/>
          <cell r="G5247" t="str">
            <v>PERSONAL</v>
          </cell>
          <cell r="H5247" t="str">
            <v>Josefina Ochoa</v>
          </cell>
          <cell r="I5247"/>
          <cell r="J5247" t="str">
            <v>ERIKA</v>
          </cell>
          <cell r="K5247" t="str">
            <v>LOPEZ</v>
          </cell>
          <cell r="L5247" t="str">
            <v>VAZQUEZ</v>
          </cell>
          <cell r="M5247">
            <v>5000</v>
          </cell>
          <cell r="N5247">
            <v>65</v>
          </cell>
          <cell r="O5247" t="str">
            <v>QUINCENAL</v>
          </cell>
          <cell r="P5247">
            <v>40913</v>
          </cell>
        </row>
        <row r="5248">
          <cell r="B5248">
            <v>5436</v>
          </cell>
          <cell r="C5248"/>
          <cell r="D5248" t="str">
            <v>B</v>
          </cell>
          <cell r="E5248" t="str">
            <v>LIQUIDADO</v>
          </cell>
          <cell r="F5248"/>
          <cell r="G5248" t="str">
            <v>PERSONAL</v>
          </cell>
          <cell r="H5248" t="str">
            <v>Josefina Ochoa</v>
          </cell>
          <cell r="I5248"/>
          <cell r="J5248" t="str">
            <v>FRANCISCO</v>
          </cell>
          <cell r="K5248" t="str">
            <v>VILLALOBOS</v>
          </cell>
          <cell r="L5248" t="str">
            <v>HERNANDEZ</v>
          </cell>
          <cell r="M5248">
            <v>4000</v>
          </cell>
          <cell r="N5248">
            <v>135</v>
          </cell>
          <cell r="O5248" t="str">
            <v>SEMANAL</v>
          </cell>
          <cell r="P5248">
            <v>40913</v>
          </cell>
        </row>
        <row r="5249">
          <cell r="B5249">
            <v>5437</v>
          </cell>
          <cell r="C5249"/>
          <cell r="D5249" t="str">
            <v>B</v>
          </cell>
          <cell r="E5249" t="str">
            <v>LIQUIDADO</v>
          </cell>
          <cell r="F5249"/>
          <cell r="G5249" t="str">
            <v>PERSONAL</v>
          </cell>
          <cell r="H5249" t="str">
            <v>Josefina Ochoa</v>
          </cell>
          <cell r="I5249"/>
          <cell r="J5249" t="str">
            <v>MARIA ESTELA</v>
          </cell>
          <cell r="K5249" t="str">
            <v>GARCIA</v>
          </cell>
          <cell r="L5249" t="str">
            <v>LOPEZ</v>
          </cell>
          <cell r="M5249">
            <v>6000</v>
          </cell>
          <cell r="N5249">
            <v>127</v>
          </cell>
          <cell r="O5249" t="str">
            <v>SEMANAL</v>
          </cell>
          <cell r="P5249">
            <v>40913</v>
          </cell>
        </row>
        <row r="5250">
          <cell r="B5250">
            <v>5438</v>
          </cell>
          <cell r="C5250"/>
          <cell r="D5250" t="str">
            <v>B</v>
          </cell>
          <cell r="E5250" t="str">
            <v>LIQUIDADO</v>
          </cell>
          <cell r="F5250"/>
          <cell r="G5250" t="str">
            <v>PERSONAL</v>
          </cell>
          <cell r="H5250" t="str">
            <v>Josefina Ochoa</v>
          </cell>
          <cell r="I5250"/>
          <cell r="J5250" t="str">
            <v>ALFONSO</v>
          </cell>
          <cell r="K5250" t="str">
            <v>ESQUIVEL</v>
          </cell>
          <cell r="L5250" t="str">
            <v>HERNANDEZ</v>
          </cell>
          <cell r="M5250">
            <v>7000</v>
          </cell>
          <cell r="N5250">
            <v>126</v>
          </cell>
          <cell r="O5250" t="str">
            <v>SEMANAL</v>
          </cell>
          <cell r="P5250">
            <v>40913</v>
          </cell>
        </row>
        <row r="5251">
          <cell r="B5251">
            <v>5439</v>
          </cell>
          <cell r="C5251"/>
          <cell r="D5251" t="str">
            <v>C</v>
          </cell>
          <cell r="E5251" t="str">
            <v>LIQUIDADO</v>
          </cell>
          <cell r="F5251"/>
          <cell r="G5251" t="str">
            <v>PERSONAL</v>
          </cell>
          <cell r="H5251" t="str">
            <v>Josefina Ochoa</v>
          </cell>
          <cell r="I5251"/>
          <cell r="J5251" t="str">
            <v>MARIA GUADALUPE FELIPA</v>
          </cell>
          <cell r="K5251" t="str">
            <v>GUTIERREZ</v>
          </cell>
          <cell r="L5251" t="str">
            <v>CASTILLO</v>
          </cell>
          <cell r="M5251">
            <v>9000</v>
          </cell>
          <cell r="N5251">
            <v>122</v>
          </cell>
          <cell r="O5251" t="str">
            <v>SEMANAL</v>
          </cell>
          <cell r="P5251">
            <v>40913</v>
          </cell>
        </row>
        <row r="5252">
          <cell r="B5252">
            <v>5440</v>
          </cell>
          <cell r="C5252"/>
          <cell r="D5252" t="str">
            <v>C</v>
          </cell>
          <cell r="E5252" t="str">
            <v>LIQUIDADO</v>
          </cell>
          <cell r="F5252"/>
          <cell r="G5252" t="str">
            <v>PERSONAL</v>
          </cell>
          <cell r="H5252" t="str">
            <v>Josefina Ochoa</v>
          </cell>
          <cell r="I5252"/>
          <cell r="J5252" t="str">
            <v>JOEL</v>
          </cell>
          <cell r="K5252" t="str">
            <v>DE REZA</v>
          </cell>
          <cell r="L5252" t="str">
            <v>PEREZ</v>
          </cell>
          <cell r="M5252">
            <v>12000</v>
          </cell>
          <cell r="N5252">
            <v>94.2</v>
          </cell>
          <cell r="O5252" t="str">
            <v>SEMANAL</v>
          </cell>
          <cell r="P5252">
            <v>40913</v>
          </cell>
        </row>
        <row r="5253">
          <cell r="B5253">
            <v>5441</v>
          </cell>
          <cell r="C5253"/>
          <cell r="D5253" t="str">
            <v>D</v>
          </cell>
          <cell r="E5253" t="str">
            <v>LIQUIDADO</v>
          </cell>
          <cell r="F5253"/>
          <cell r="G5253" t="str">
            <v>PERSONAL</v>
          </cell>
          <cell r="H5253" t="str">
            <v>Marcela Lopez Munoz</v>
          </cell>
          <cell r="I5253"/>
          <cell r="J5253" t="str">
            <v>VERONICA</v>
          </cell>
          <cell r="K5253" t="str">
            <v>LOPEZ</v>
          </cell>
          <cell r="L5253" t="str">
            <v>MORALES</v>
          </cell>
          <cell r="M5253">
            <v>7000</v>
          </cell>
          <cell r="N5253">
            <v>125.3</v>
          </cell>
          <cell r="O5253" t="str">
            <v>SEMANAL</v>
          </cell>
          <cell r="P5253">
            <v>40913</v>
          </cell>
        </row>
        <row r="5254">
          <cell r="B5254">
            <v>5442</v>
          </cell>
          <cell r="C5254"/>
          <cell r="D5254" t="str">
            <v>D</v>
          </cell>
          <cell r="E5254" t="str">
            <v>LIQUIDADO</v>
          </cell>
          <cell r="F5254"/>
          <cell r="G5254" t="str">
            <v>PERSONAL</v>
          </cell>
          <cell r="H5254" t="str">
            <v>Marcela Lopez Munoz</v>
          </cell>
          <cell r="I5254"/>
          <cell r="J5254" t="str">
            <v>LEONARDO</v>
          </cell>
          <cell r="K5254" t="str">
            <v>ADAME</v>
          </cell>
          <cell r="L5254" t="str">
            <v>ALVIZO</v>
          </cell>
          <cell r="M5254">
            <v>7000</v>
          </cell>
          <cell r="N5254">
            <v>124</v>
          </cell>
          <cell r="O5254" t="str">
            <v>SEMANAL</v>
          </cell>
          <cell r="P5254">
            <v>40914</v>
          </cell>
        </row>
        <row r="5255">
          <cell r="B5255">
            <v>5443</v>
          </cell>
          <cell r="C5255"/>
          <cell r="D5255" t="str">
            <v>D</v>
          </cell>
          <cell r="E5255" t="str">
            <v>LIQUIDADO</v>
          </cell>
          <cell r="F5255"/>
          <cell r="G5255" t="str">
            <v>PERSONAL</v>
          </cell>
          <cell r="H5255" t="str">
            <v>Marcela Lopez Munoz</v>
          </cell>
          <cell r="I5255"/>
          <cell r="J5255" t="str">
            <v>MICHEL GEOVANNI</v>
          </cell>
          <cell r="K5255" t="str">
            <v>MARTINEZ</v>
          </cell>
          <cell r="L5255" t="str">
            <v>ORDORICA</v>
          </cell>
          <cell r="M5255">
            <v>8000</v>
          </cell>
          <cell r="N5255">
            <v>121.1</v>
          </cell>
          <cell r="O5255" t="str">
            <v>CATORCENAL</v>
          </cell>
          <cell r="P5255">
            <v>40914</v>
          </cell>
        </row>
        <row r="5256">
          <cell r="B5256">
            <v>5445</v>
          </cell>
          <cell r="C5256"/>
          <cell r="D5256" t="str">
            <v>C</v>
          </cell>
          <cell r="E5256" t="str">
            <v>LIQUIDADO</v>
          </cell>
          <cell r="F5256"/>
          <cell r="G5256" t="str">
            <v>PERSONAL</v>
          </cell>
          <cell r="H5256" t="str">
            <v>Marcela Lopez Munoz</v>
          </cell>
          <cell r="I5256"/>
          <cell r="J5256" t="str">
            <v>JOSE MANUEL</v>
          </cell>
          <cell r="K5256" t="str">
            <v>CARBAJAL</v>
          </cell>
          <cell r="L5256" t="str">
            <v>ISLAS</v>
          </cell>
          <cell r="M5256">
            <v>4000</v>
          </cell>
          <cell r="N5256">
            <v>135</v>
          </cell>
          <cell r="O5256" t="str">
            <v>SEMANAL</v>
          </cell>
          <cell r="P5256">
            <v>40914</v>
          </cell>
        </row>
        <row r="5257">
          <cell r="B5257">
            <v>5446</v>
          </cell>
          <cell r="C5257"/>
          <cell r="D5257" t="str">
            <v>D</v>
          </cell>
          <cell r="E5257" t="str">
            <v>LIQUIDADO</v>
          </cell>
          <cell r="F5257"/>
          <cell r="G5257" t="str">
            <v>PERSONAL</v>
          </cell>
          <cell r="H5257" t="str">
            <v>Marcela Lopez Munoz</v>
          </cell>
          <cell r="I5257"/>
          <cell r="J5257" t="str">
            <v>HECTOR</v>
          </cell>
          <cell r="K5257" t="str">
            <v>CERVANTES</v>
          </cell>
          <cell r="L5257" t="str">
            <v>GUTIERREZ</v>
          </cell>
          <cell r="M5257">
            <v>3000</v>
          </cell>
          <cell r="N5257">
            <v>135</v>
          </cell>
          <cell r="O5257" t="str">
            <v>SEMANAL</v>
          </cell>
          <cell r="P5257">
            <v>40914</v>
          </cell>
        </row>
        <row r="5258">
          <cell r="B5258">
            <v>5447</v>
          </cell>
          <cell r="C5258"/>
          <cell r="D5258" t="str">
            <v>D</v>
          </cell>
          <cell r="E5258" t="str">
            <v>LIQUIDADO</v>
          </cell>
          <cell r="F5258"/>
          <cell r="G5258" t="str">
            <v>PERSONAL</v>
          </cell>
          <cell r="H5258" t="str">
            <v>Josefina Ochoa</v>
          </cell>
          <cell r="I5258"/>
          <cell r="J5258" t="str">
            <v>AGUSTINA</v>
          </cell>
          <cell r="K5258" t="str">
            <v>MARTINEZ</v>
          </cell>
          <cell r="L5258" t="str">
            <v>PALACIOS</v>
          </cell>
          <cell r="M5258">
            <v>11000</v>
          </cell>
          <cell r="N5258">
            <v>114.9</v>
          </cell>
          <cell r="O5258" t="str">
            <v>SEMANAL</v>
          </cell>
          <cell r="P5258">
            <v>40921</v>
          </cell>
        </row>
        <row r="5259">
          <cell r="B5259">
            <v>5448</v>
          </cell>
          <cell r="C5259"/>
          <cell r="D5259" t="str">
            <v>B</v>
          </cell>
          <cell r="E5259" t="str">
            <v>LIQUIDADO</v>
          </cell>
          <cell r="F5259"/>
          <cell r="G5259" t="str">
            <v>PERSONAL</v>
          </cell>
          <cell r="H5259" t="str">
            <v>Josefina Ochoa</v>
          </cell>
          <cell r="I5259"/>
          <cell r="J5259" t="str">
            <v>ALMA DELIA</v>
          </cell>
          <cell r="K5259" t="str">
            <v>GARCIA</v>
          </cell>
          <cell r="L5259" t="str">
            <v>HERNANDEZ</v>
          </cell>
          <cell r="M5259">
            <v>6000</v>
          </cell>
          <cell r="N5259">
            <v>124.8</v>
          </cell>
          <cell r="O5259" t="str">
            <v>SEMANAL</v>
          </cell>
          <cell r="P5259">
            <v>40914</v>
          </cell>
        </row>
        <row r="5260">
          <cell r="B5260">
            <v>5449</v>
          </cell>
          <cell r="C5260"/>
          <cell r="D5260" t="str">
            <v>D</v>
          </cell>
          <cell r="E5260" t="str">
            <v>LIQUIDADO</v>
          </cell>
          <cell r="F5260"/>
          <cell r="G5260" t="str">
            <v>PERSONAL</v>
          </cell>
          <cell r="H5260" t="str">
            <v>Josefina Ochoa</v>
          </cell>
          <cell r="I5260"/>
          <cell r="J5260" t="str">
            <v>MARIA GUADALUPE</v>
          </cell>
          <cell r="K5260" t="str">
            <v>VALENCIA</v>
          </cell>
          <cell r="L5260" t="str">
            <v>DE LA CRUZ</v>
          </cell>
          <cell r="M5260">
            <v>5000</v>
          </cell>
          <cell r="N5260">
            <v>122.2</v>
          </cell>
          <cell r="O5260" t="str">
            <v>SEMANAL</v>
          </cell>
          <cell r="P5260">
            <v>40914</v>
          </cell>
        </row>
        <row r="5261">
          <cell r="B5261">
            <v>5450</v>
          </cell>
          <cell r="C5261"/>
          <cell r="D5261" t="str">
            <v>C</v>
          </cell>
          <cell r="E5261" t="str">
            <v>LIQUIDADO</v>
          </cell>
          <cell r="F5261"/>
          <cell r="G5261" t="str">
            <v>PERSONAL</v>
          </cell>
          <cell r="H5261" t="str">
            <v>Josefina Ochoa</v>
          </cell>
          <cell r="I5261"/>
          <cell r="J5261" t="str">
            <v>NANCY ROSARIO</v>
          </cell>
          <cell r="K5261" t="str">
            <v>MEDINA</v>
          </cell>
          <cell r="L5261" t="str">
            <v>MIRELES</v>
          </cell>
          <cell r="M5261">
            <v>6000</v>
          </cell>
          <cell r="N5261">
            <v>127.5</v>
          </cell>
          <cell r="O5261" t="str">
            <v>SEMANAL</v>
          </cell>
          <cell r="P5261">
            <v>40914</v>
          </cell>
        </row>
        <row r="5262">
          <cell r="B5262">
            <v>5451</v>
          </cell>
          <cell r="C5262"/>
          <cell r="D5262" t="str">
            <v>B</v>
          </cell>
          <cell r="E5262" t="str">
            <v>LIQUIDADO</v>
          </cell>
          <cell r="F5262"/>
          <cell r="G5262" t="str">
            <v>PERSONAL</v>
          </cell>
          <cell r="H5262" t="str">
            <v>Angelica Tabares Lopez</v>
          </cell>
          <cell r="I5262"/>
          <cell r="J5262" t="str">
            <v>ZARAGOZA HUMBERTO</v>
          </cell>
          <cell r="K5262" t="str">
            <v>RIVERA</v>
          </cell>
          <cell r="L5262" t="str">
            <v>JIMENEZ</v>
          </cell>
          <cell r="M5262">
            <v>3500</v>
          </cell>
          <cell r="N5262">
            <v>141</v>
          </cell>
          <cell r="O5262" t="str">
            <v>SEMANAL</v>
          </cell>
          <cell r="P5262">
            <v>40914</v>
          </cell>
        </row>
        <row r="5263">
          <cell r="B5263">
            <v>5452</v>
          </cell>
          <cell r="C5263"/>
          <cell r="D5263" t="str">
            <v>B</v>
          </cell>
          <cell r="E5263" t="str">
            <v>LIQUIDADO</v>
          </cell>
          <cell r="F5263"/>
          <cell r="G5263" t="str">
            <v>PERSONAL</v>
          </cell>
          <cell r="H5263" t="str">
            <v>Victoria Garcia Mejia</v>
          </cell>
          <cell r="I5263"/>
          <cell r="J5263" t="str">
            <v>YOLANDA</v>
          </cell>
          <cell r="K5263" t="str">
            <v>VIVEROS</v>
          </cell>
          <cell r="L5263" t="str">
            <v>HERNANDEZ</v>
          </cell>
          <cell r="M5263">
            <v>9000</v>
          </cell>
          <cell r="N5263">
            <v>125.3</v>
          </cell>
          <cell r="O5263" t="str">
            <v>SEMANAL</v>
          </cell>
          <cell r="P5263">
            <v>40914</v>
          </cell>
        </row>
        <row r="5264">
          <cell r="B5264">
            <v>5453</v>
          </cell>
          <cell r="C5264"/>
          <cell r="D5264" t="str">
            <v>B</v>
          </cell>
          <cell r="E5264" t="str">
            <v>LIQUIDADO</v>
          </cell>
          <cell r="F5264"/>
          <cell r="G5264" t="str">
            <v>PERSONAL</v>
          </cell>
          <cell r="H5264" t="str">
            <v>Victoria Garcia Mejia</v>
          </cell>
          <cell r="I5264"/>
          <cell r="J5264" t="str">
            <v>MIGUEL ANGEL MARTIN</v>
          </cell>
          <cell r="K5264" t="str">
            <v>RODRIGUEZ</v>
          </cell>
          <cell r="L5264" t="str">
            <v>GUEVARA</v>
          </cell>
          <cell r="M5264">
            <v>10000</v>
          </cell>
          <cell r="N5264">
            <v>123.2</v>
          </cell>
          <cell r="O5264" t="str">
            <v>SEMANAL</v>
          </cell>
          <cell r="P5264">
            <v>40914</v>
          </cell>
        </row>
        <row r="5265">
          <cell r="B5265">
            <v>5454</v>
          </cell>
          <cell r="C5265"/>
          <cell r="D5265" t="str">
            <v>D</v>
          </cell>
          <cell r="E5265" t="str">
            <v>COBRANZA EXTERNA</v>
          </cell>
          <cell r="F5265"/>
          <cell r="G5265" t="str">
            <v>SOLIDARIO</v>
          </cell>
          <cell r="H5265" t="str">
            <v>Angelica Tabares Lopez</v>
          </cell>
          <cell r="I5265"/>
          <cell r="J5265" t="str">
            <v>ANDADOR</v>
          </cell>
          <cell r="K5265"/>
          <cell r="L5265"/>
          <cell r="M5265">
            <v>10500</v>
          </cell>
          <cell r="N5265">
            <v>131</v>
          </cell>
          <cell r="O5265" t="str">
            <v>CATORCENAL</v>
          </cell>
          <cell r="P5265">
            <v>40918</v>
          </cell>
        </row>
        <row r="5266">
          <cell r="B5266">
            <v>5455</v>
          </cell>
          <cell r="C5266"/>
          <cell r="D5266" t="str">
            <v>C</v>
          </cell>
          <cell r="E5266" t="str">
            <v>LIQUIDADO</v>
          </cell>
          <cell r="F5266"/>
          <cell r="G5266" t="str">
            <v>PERSONAL</v>
          </cell>
          <cell r="H5266" t="str">
            <v>Angelica Tabares Lopez</v>
          </cell>
          <cell r="I5266"/>
          <cell r="J5266" t="str">
            <v>FRANCISCO</v>
          </cell>
          <cell r="K5266" t="str">
            <v>PEREZ</v>
          </cell>
          <cell r="L5266" t="str">
            <v>VILLANUEVA</v>
          </cell>
          <cell r="M5266">
            <v>10000</v>
          </cell>
          <cell r="N5266">
            <v>120</v>
          </cell>
          <cell r="O5266" t="str">
            <v>SEMANAL</v>
          </cell>
          <cell r="P5266">
            <v>40918</v>
          </cell>
        </row>
        <row r="5267">
          <cell r="B5267">
            <v>5456</v>
          </cell>
          <cell r="C5267"/>
          <cell r="D5267" t="str">
            <v>D</v>
          </cell>
          <cell r="E5267" t="str">
            <v>LIQUIDADO</v>
          </cell>
          <cell r="F5267"/>
          <cell r="G5267" t="str">
            <v>PERSONAL</v>
          </cell>
          <cell r="H5267" t="str">
            <v>Angelica Tabares Lopez</v>
          </cell>
          <cell r="I5267"/>
          <cell r="J5267" t="str">
            <v>MARIA ESPERANZA</v>
          </cell>
          <cell r="K5267" t="str">
            <v>OSNAYA</v>
          </cell>
          <cell r="L5267" t="str">
            <v>RAMIREZ</v>
          </cell>
          <cell r="M5267">
            <v>3000</v>
          </cell>
          <cell r="N5267">
            <v>142</v>
          </cell>
          <cell r="O5267" t="str">
            <v>SEMANAL</v>
          </cell>
          <cell r="P5267">
            <v>40918</v>
          </cell>
        </row>
        <row r="5268">
          <cell r="B5268">
            <v>5457</v>
          </cell>
          <cell r="C5268"/>
          <cell r="D5268" t="str">
            <v>D</v>
          </cell>
          <cell r="E5268" t="str">
            <v>LIQUIDADO</v>
          </cell>
          <cell r="F5268"/>
          <cell r="G5268" t="str">
            <v>PERSONAL</v>
          </cell>
          <cell r="H5268" t="str">
            <v>Marcela Lopez Munoz</v>
          </cell>
          <cell r="I5268"/>
          <cell r="J5268" t="str">
            <v>MAGDALENA</v>
          </cell>
          <cell r="K5268" t="str">
            <v>GARCIA</v>
          </cell>
          <cell r="L5268" t="str">
            <v>CAMACHO</v>
          </cell>
          <cell r="M5268">
            <v>4000</v>
          </cell>
          <cell r="N5268">
            <v>141</v>
          </cell>
          <cell r="O5268" t="str">
            <v>SEMANAL</v>
          </cell>
          <cell r="P5268">
            <v>40918</v>
          </cell>
        </row>
        <row r="5269">
          <cell r="B5269">
            <v>5458</v>
          </cell>
          <cell r="C5269"/>
          <cell r="D5269" t="str">
            <v>D</v>
          </cell>
          <cell r="E5269" t="str">
            <v>LIQUIDADO</v>
          </cell>
          <cell r="F5269"/>
          <cell r="G5269" t="str">
            <v>PERSONAL</v>
          </cell>
          <cell r="H5269" t="str">
            <v>Marcela Lopez Munoz</v>
          </cell>
          <cell r="I5269"/>
          <cell r="J5269" t="str">
            <v>ROSA MARIA</v>
          </cell>
          <cell r="K5269" t="str">
            <v>PEREZ</v>
          </cell>
          <cell r="L5269" t="str">
            <v>MARTINEZ</v>
          </cell>
          <cell r="M5269">
            <v>5000</v>
          </cell>
          <cell r="N5269">
            <v>114.9</v>
          </cell>
          <cell r="O5269" t="str">
            <v>SEMANAL</v>
          </cell>
          <cell r="P5269">
            <v>40918</v>
          </cell>
        </row>
        <row r="5270">
          <cell r="B5270">
            <v>5459</v>
          </cell>
          <cell r="C5270"/>
          <cell r="D5270" t="str">
            <v>D</v>
          </cell>
          <cell r="E5270" t="str">
            <v>COBRANZA EXTERNA</v>
          </cell>
          <cell r="F5270"/>
          <cell r="G5270" t="str">
            <v>PERSONAL</v>
          </cell>
          <cell r="H5270" t="str">
            <v>Josefina Ochoa</v>
          </cell>
          <cell r="I5270"/>
          <cell r="J5270" t="str">
            <v>MAXIMINO</v>
          </cell>
          <cell r="K5270" t="str">
            <v>DE LA CRUZ</v>
          </cell>
          <cell r="L5270" t="str">
            <v>VERGARA</v>
          </cell>
          <cell r="M5270">
            <v>4000</v>
          </cell>
          <cell r="N5270">
            <v>128</v>
          </cell>
          <cell r="O5270" t="str">
            <v>CATORCENAL</v>
          </cell>
          <cell r="P5270">
            <v>40918</v>
          </cell>
        </row>
        <row r="5271">
          <cell r="B5271">
            <v>5460</v>
          </cell>
          <cell r="C5271"/>
          <cell r="D5271" t="str">
            <v>C</v>
          </cell>
          <cell r="E5271" t="str">
            <v>LIQUIDADO</v>
          </cell>
          <cell r="F5271"/>
          <cell r="G5271" t="str">
            <v>PERSONAL</v>
          </cell>
          <cell r="H5271" t="str">
            <v>Josefina Ochoa</v>
          </cell>
          <cell r="I5271"/>
          <cell r="J5271" t="str">
            <v>AURELIO</v>
          </cell>
          <cell r="K5271" t="str">
            <v>VALLEJO</v>
          </cell>
          <cell r="L5271" t="str">
            <v>ATLITEC</v>
          </cell>
          <cell r="M5271">
            <v>11000</v>
          </cell>
          <cell r="N5271">
            <v>113</v>
          </cell>
          <cell r="O5271" t="str">
            <v>SEMANAL</v>
          </cell>
          <cell r="P5271">
            <v>40918</v>
          </cell>
        </row>
        <row r="5272">
          <cell r="B5272">
            <v>5461</v>
          </cell>
          <cell r="C5272"/>
          <cell r="D5272" t="str">
            <v>B</v>
          </cell>
          <cell r="E5272" t="str">
            <v>LIQUIDADO</v>
          </cell>
          <cell r="F5272"/>
          <cell r="G5272" t="str">
            <v>PERSONAL</v>
          </cell>
          <cell r="H5272" t="str">
            <v>Josefina Ochoa</v>
          </cell>
          <cell r="I5272"/>
          <cell r="J5272" t="str">
            <v>MARIA GUADALUPE</v>
          </cell>
          <cell r="K5272" t="str">
            <v>GERMAN</v>
          </cell>
          <cell r="L5272" t="str">
            <v>LUNA</v>
          </cell>
          <cell r="M5272">
            <v>3000</v>
          </cell>
          <cell r="N5272">
            <v>141</v>
          </cell>
          <cell r="O5272" t="str">
            <v>SEMANAL</v>
          </cell>
          <cell r="P5272">
            <v>40918</v>
          </cell>
        </row>
        <row r="5273">
          <cell r="B5273">
            <v>5462</v>
          </cell>
          <cell r="C5273"/>
          <cell r="D5273" t="str">
            <v>A</v>
          </cell>
          <cell r="E5273" t="str">
            <v>LIQUIDADO</v>
          </cell>
          <cell r="F5273"/>
          <cell r="G5273" t="str">
            <v>PERSONAL</v>
          </cell>
          <cell r="H5273" t="str">
            <v>Administracion</v>
          </cell>
          <cell r="I5273"/>
          <cell r="J5273" t="str">
            <v>SALVADOR</v>
          </cell>
          <cell r="K5273" t="str">
            <v>MACIAS</v>
          </cell>
          <cell r="L5273" t="str">
            <v>LOPEZ</v>
          </cell>
          <cell r="M5273">
            <v>9000</v>
          </cell>
          <cell r="N5273">
            <v>40</v>
          </cell>
          <cell r="O5273" t="str">
            <v>MENSUAL</v>
          </cell>
          <cell r="P5273">
            <v>40918</v>
          </cell>
        </row>
        <row r="5274">
          <cell r="B5274">
            <v>5463</v>
          </cell>
          <cell r="C5274"/>
          <cell r="D5274" t="str">
            <v>D</v>
          </cell>
          <cell r="E5274" t="str">
            <v>LIQUIDADO</v>
          </cell>
          <cell r="F5274"/>
          <cell r="G5274" t="str">
            <v>PERSONAL</v>
          </cell>
          <cell r="H5274" t="str">
            <v>Monica Flores Mendoza (colima)</v>
          </cell>
          <cell r="I5274"/>
          <cell r="J5274" t="str">
            <v>LETICIA</v>
          </cell>
          <cell r="K5274" t="str">
            <v>LARIOS</v>
          </cell>
          <cell r="L5274" t="str">
            <v>RODRIGUEZ</v>
          </cell>
          <cell r="M5274">
            <v>5000</v>
          </cell>
          <cell r="N5274">
            <v>130</v>
          </cell>
          <cell r="O5274" t="str">
            <v>SEMANAL</v>
          </cell>
          <cell r="P5274">
            <v>40919</v>
          </cell>
        </row>
        <row r="5275">
          <cell r="B5275">
            <v>5464</v>
          </cell>
          <cell r="C5275"/>
          <cell r="D5275" t="str">
            <v>B</v>
          </cell>
          <cell r="E5275" t="str">
            <v>LIQUIDADO</v>
          </cell>
          <cell r="F5275"/>
          <cell r="G5275" t="str">
            <v>PERSONAL</v>
          </cell>
          <cell r="H5275" t="str">
            <v>Victoria Garcia Mejia</v>
          </cell>
          <cell r="I5275"/>
          <cell r="J5275" t="str">
            <v>THATIANA MERIT</v>
          </cell>
          <cell r="K5275" t="str">
            <v>GONZALEZ</v>
          </cell>
          <cell r="L5275" t="str">
            <v>QUINTERO</v>
          </cell>
          <cell r="M5275">
            <v>6000</v>
          </cell>
          <cell r="N5275">
            <v>130</v>
          </cell>
          <cell r="O5275" t="str">
            <v>QUINCENAL</v>
          </cell>
          <cell r="P5275">
            <v>40924</v>
          </cell>
        </row>
        <row r="5276">
          <cell r="B5276">
            <v>5466</v>
          </cell>
          <cell r="C5276"/>
          <cell r="D5276" t="str">
            <v>C</v>
          </cell>
          <cell r="E5276" t="str">
            <v>LIQUIDADO</v>
          </cell>
          <cell r="F5276"/>
          <cell r="G5276" t="str">
            <v>PERSONAL</v>
          </cell>
          <cell r="H5276" t="str">
            <v>Angelica Tabares Lopez</v>
          </cell>
          <cell r="I5276"/>
          <cell r="J5276" t="str">
            <v>MARIA</v>
          </cell>
          <cell r="K5276" t="str">
            <v>PRUDENCIO</v>
          </cell>
          <cell r="L5276" t="str">
            <v>RANGEL</v>
          </cell>
          <cell r="M5276">
            <v>4000</v>
          </cell>
          <cell r="N5276">
            <v>135</v>
          </cell>
          <cell r="O5276" t="str">
            <v>SEMANAL</v>
          </cell>
          <cell r="P5276">
            <v>40919</v>
          </cell>
        </row>
        <row r="5277">
          <cell r="B5277">
            <v>5467</v>
          </cell>
          <cell r="C5277"/>
          <cell r="D5277" t="str">
            <v>B</v>
          </cell>
          <cell r="E5277" t="str">
            <v>LIQUIDADO</v>
          </cell>
          <cell r="F5277"/>
          <cell r="G5277" t="str">
            <v>PERSONAL</v>
          </cell>
          <cell r="H5277" t="str">
            <v>Josefina Ochoa</v>
          </cell>
          <cell r="I5277"/>
          <cell r="J5277" t="str">
            <v>OBDULIA</v>
          </cell>
          <cell r="K5277" t="str">
            <v>CHINO</v>
          </cell>
          <cell r="L5277" t="str">
            <v>APOLONIO</v>
          </cell>
          <cell r="M5277">
            <v>4000</v>
          </cell>
          <cell r="N5277">
            <v>135</v>
          </cell>
          <cell r="O5277" t="str">
            <v>SEMANAL</v>
          </cell>
          <cell r="P5277">
            <v>40919</v>
          </cell>
        </row>
        <row r="5278">
          <cell r="B5278">
            <v>5468</v>
          </cell>
          <cell r="C5278"/>
          <cell r="D5278" t="str">
            <v>D</v>
          </cell>
          <cell r="E5278" t="str">
            <v>COBRANZA EXTERNA</v>
          </cell>
          <cell r="F5278"/>
          <cell r="G5278" t="str">
            <v>PERSONAL</v>
          </cell>
          <cell r="H5278" t="str">
            <v>Josefina Ochoa</v>
          </cell>
          <cell r="I5278"/>
          <cell r="J5278" t="str">
            <v>ANGELICA MARIA</v>
          </cell>
          <cell r="K5278" t="str">
            <v>CAMACHO</v>
          </cell>
          <cell r="L5278" t="str">
            <v>DIAZ</v>
          </cell>
          <cell r="M5278">
            <v>6000</v>
          </cell>
          <cell r="N5278">
            <v>127.5</v>
          </cell>
          <cell r="O5278" t="str">
            <v>SEMANAL</v>
          </cell>
          <cell r="P5278">
            <v>40919</v>
          </cell>
        </row>
        <row r="5279">
          <cell r="B5279">
            <v>5469</v>
          </cell>
          <cell r="C5279"/>
          <cell r="D5279" t="str">
            <v>A</v>
          </cell>
          <cell r="E5279" t="str">
            <v>LIQUIDADO</v>
          </cell>
          <cell r="F5279"/>
          <cell r="G5279" t="str">
            <v>PERSONAL</v>
          </cell>
          <cell r="H5279" t="str">
            <v>Josefina Ochoa</v>
          </cell>
          <cell r="I5279"/>
          <cell r="J5279" t="str">
            <v>BERTHA ESTELA</v>
          </cell>
          <cell r="K5279" t="str">
            <v>RAMOS</v>
          </cell>
          <cell r="L5279" t="str">
            <v>FRAUSTO</v>
          </cell>
          <cell r="M5279">
            <v>5000</v>
          </cell>
          <cell r="N5279">
            <v>111.5</v>
          </cell>
          <cell r="O5279" t="str">
            <v>SEMANAL</v>
          </cell>
          <cell r="P5279">
            <v>40919</v>
          </cell>
        </row>
        <row r="5280">
          <cell r="B5280">
            <v>5470</v>
          </cell>
          <cell r="C5280"/>
          <cell r="D5280" t="str">
            <v>A</v>
          </cell>
          <cell r="E5280" t="str">
            <v>LIQUIDADO</v>
          </cell>
          <cell r="F5280"/>
          <cell r="G5280" t="str">
            <v>PERSONAL</v>
          </cell>
          <cell r="H5280" t="str">
            <v>Administracion</v>
          </cell>
          <cell r="I5280"/>
          <cell r="J5280" t="str">
            <v>SERGIO HECTOR</v>
          </cell>
          <cell r="K5280" t="str">
            <v>RUIZ</v>
          </cell>
          <cell r="L5280" t="str">
            <v>RESENDIZ</v>
          </cell>
          <cell r="M5280">
            <v>65000</v>
          </cell>
          <cell r="N5280">
            <v>50</v>
          </cell>
          <cell r="O5280" t="str">
            <v>SEMANAL</v>
          </cell>
          <cell r="P5280">
            <v>40919</v>
          </cell>
        </row>
        <row r="5281">
          <cell r="B5281">
            <v>5471</v>
          </cell>
          <cell r="C5281"/>
          <cell r="D5281" t="str">
            <v>D</v>
          </cell>
          <cell r="E5281" t="str">
            <v>LIQUIDADO</v>
          </cell>
          <cell r="F5281"/>
          <cell r="G5281" t="str">
            <v>PERSONAL</v>
          </cell>
          <cell r="H5281" t="str">
            <v>Angelica Tabares Lopez</v>
          </cell>
          <cell r="I5281"/>
          <cell r="J5281" t="str">
            <v>IRASEMA IRAIZ</v>
          </cell>
          <cell r="K5281" t="str">
            <v>MEZA</v>
          </cell>
          <cell r="L5281" t="str">
            <v>CASTRO</v>
          </cell>
          <cell r="M5281">
            <v>5000</v>
          </cell>
          <cell r="N5281">
            <v>129.5</v>
          </cell>
          <cell r="O5281" t="str">
            <v>SEMANAL</v>
          </cell>
          <cell r="P5281">
            <v>40920</v>
          </cell>
        </row>
        <row r="5282">
          <cell r="B5282">
            <v>5472</v>
          </cell>
          <cell r="C5282"/>
          <cell r="D5282" t="str">
            <v>D</v>
          </cell>
          <cell r="E5282" t="str">
            <v>LIQUIDADO</v>
          </cell>
          <cell r="F5282"/>
          <cell r="G5282" t="str">
            <v>SOLIDARIO</v>
          </cell>
          <cell r="H5282" t="str">
            <v>Monica Flores Mendoza (colima)</v>
          </cell>
          <cell r="I5282"/>
          <cell r="J5282" t="str">
            <v>EJIDAL</v>
          </cell>
          <cell r="K5282"/>
          <cell r="L5282"/>
          <cell r="M5282">
            <v>10000</v>
          </cell>
          <cell r="N5282">
            <v>123</v>
          </cell>
          <cell r="O5282" t="str">
            <v>CATORCENAL</v>
          </cell>
          <cell r="P5282">
            <v>40920</v>
          </cell>
        </row>
        <row r="5283">
          <cell r="B5283">
            <v>5473</v>
          </cell>
          <cell r="C5283"/>
          <cell r="D5283" t="str">
            <v>D</v>
          </cell>
          <cell r="E5283" t="str">
            <v>ACTIVO</v>
          </cell>
          <cell r="F5283"/>
          <cell r="G5283" t="str">
            <v>PERSONAL</v>
          </cell>
          <cell r="H5283" t="str">
            <v>Monica Flores Mendoza (colima)</v>
          </cell>
          <cell r="I5283"/>
          <cell r="J5283" t="str">
            <v>SERGIO</v>
          </cell>
          <cell r="K5283" t="str">
            <v>CHAVEZ</v>
          </cell>
          <cell r="L5283" t="str">
            <v>RUIZ</v>
          </cell>
          <cell r="M5283">
            <v>10000</v>
          </cell>
          <cell r="N5283">
            <v>135</v>
          </cell>
          <cell r="O5283" t="str">
            <v>SEMANAL</v>
          </cell>
          <cell r="P5283">
            <v>40920</v>
          </cell>
        </row>
        <row r="5284">
          <cell r="B5284">
            <v>5474</v>
          </cell>
          <cell r="C5284"/>
          <cell r="D5284" t="str">
            <v>C</v>
          </cell>
          <cell r="E5284" t="str">
            <v>LIQUIDADO</v>
          </cell>
          <cell r="F5284"/>
          <cell r="G5284" t="str">
            <v>PERSONAL</v>
          </cell>
          <cell r="H5284" t="str">
            <v>Victoria Garcia Mejia</v>
          </cell>
          <cell r="I5284"/>
          <cell r="J5284" t="str">
            <v>ELBA</v>
          </cell>
          <cell r="K5284" t="str">
            <v>OROZCO</v>
          </cell>
          <cell r="L5284" t="str">
            <v>MARTINEZ</v>
          </cell>
          <cell r="M5284">
            <v>20000</v>
          </cell>
          <cell r="N5284">
            <v>127</v>
          </cell>
          <cell r="O5284" t="str">
            <v>SEMANAL</v>
          </cell>
          <cell r="P5284">
            <v>40920</v>
          </cell>
        </row>
        <row r="5285">
          <cell r="B5285">
            <v>5475</v>
          </cell>
          <cell r="C5285"/>
          <cell r="D5285" t="str">
            <v>D</v>
          </cell>
          <cell r="E5285" t="str">
            <v>LIQUIDADO</v>
          </cell>
          <cell r="F5285"/>
          <cell r="G5285" t="str">
            <v>PERSONAL</v>
          </cell>
          <cell r="H5285" t="str">
            <v>Angelica Tabares Lopez</v>
          </cell>
          <cell r="I5285"/>
          <cell r="J5285" t="str">
            <v>BERNARDA</v>
          </cell>
          <cell r="K5285" t="str">
            <v>ALQUICIRA</v>
          </cell>
          <cell r="L5285" t="str">
            <v>OSNAYA</v>
          </cell>
          <cell r="M5285">
            <v>4000</v>
          </cell>
          <cell r="N5285">
            <v>133</v>
          </cell>
          <cell r="O5285" t="str">
            <v>SEMANAL</v>
          </cell>
          <cell r="P5285">
            <v>40921</v>
          </cell>
        </row>
        <row r="5286">
          <cell r="B5286">
            <v>5476</v>
          </cell>
          <cell r="C5286"/>
          <cell r="D5286" t="str">
            <v>D</v>
          </cell>
          <cell r="E5286" t="str">
            <v>LIQUIDADO</v>
          </cell>
          <cell r="F5286"/>
          <cell r="G5286" t="str">
            <v>PERSONAL</v>
          </cell>
          <cell r="H5286" t="str">
            <v>Angelica Tabares Lopez</v>
          </cell>
          <cell r="I5286"/>
          <cell r="J5286" t="str">
            <v>GRACIANA</v>
          </cell>
          <cell r="K5286" t="str">
            <v>MAYA</v>
          </cell>
          <cell r="L5286" t="str">
            <v>QUINTANA</v>
          </cell>
          <cell r="M5286">
            <v>9000</v>
          </cell>
          <cell r="N5286">
            <v>124</v>
          </cell>
          <cell r="O5286" t="str">
            <v>SEMANAL</v>
          </cell>
          <cell r="P5286">
            <v>40921</v>
          </cell>
        </row>
        <row r="5287">
          <cell r="B5287">
            <v>5477</v>
          </cell>
          <cell r="C5287"/>
          <cell r="D5287" t="str">
            <v>D</v>
          </cell>
          <cell r="E5287" t="str">
            <v>LIQUIDADO</v>
          </cell>
          <cell r="F5287"/>
          <cell r="G5287" t="str">
            <v>PERSONAL</v>
          </cell>
          <cell r="H5287" t="str">
            <v>Josefina Ochoa</v>
          </cell>
          <cell r="I5287"/>
          <cell r="J5287" t="str">
            <v>JUAN MARTIN</v>
          </cell>
          <cell r="K5287" t="str">
            <v>ALMANZA</v>
          </cell>
          <cell r="L5287" t="str">
            <v>GONZALEZ</v>
          </cell>
          <cell r="M5287">
            <v>5000</v>
          </cell>
          <cell r="N5287">
            <v>130</v>
          </cell>
          <cell r="O5287" t="str">
            <v>SEMANAL</v>
          </cell>
          <cell r="P5287">
            <v>40921</v>
          </cell>
        </row>
        <row r="5288">
          <cell r="B5288">
            <v>5479</v>
          </cell>
          <cell r="C5288"/>
          <cell r="D5288" t="str">
            <v>C</v>
          </cell>
          <cell r="E5288" t="str">
            <v>LIQUIDADO</v>
          </cell>
          <cell r="F5288"/>
          <cell r="G5288" t="str">
            <v>PERSONAL</v>
          </cell>
          <cell r="H5288" t="str">
            <v>Angelica Tabares Lopez</v>
          </cell>
          <cell r="I5288"/>
          <cell r="J5288" t="str">
            <v>REYNA MARIA</v>
          </cell>
          <cell r="K5288" t="str">
            <v>JACINTO</v>
          </cell>
          <cell r="L5288" t="str">
            <v>GONZALES</v>
          </cell>
          <cell r="M5288">
            <v>5000</v>
          </cell>
          <cell r="N5288">
            <v>130</v>
          </cell>
          <cell r="O5288" t="str">
            <v>SEMANAL</v>
          </cell>
          <cell r="P5288">
            <v>40924</v>
          </cell>
        </row>
        <row r="5289">
          <cell r="B5289">
            <v>5480</v>
          </cell>
          <cell r="C5289"/>
          <cell r="D5289" t="str">
            <v>D</v>
          </cell>
          <cell r="E5289" t="str">
            <v>LIQUIDADO</v>
          </cell>
          <cell r="F5289"/>
          <cell r="G5289" t="str">
            <v>PERSONAL</v>
          </cell>
          <cell r="H5289" t="str">
            <v>Angelica Tabares Lopez</v>
          </cell>
          <cell r="I5289"/>
          <cell r="J5289" t="str">
            <v>SOFIA</v>
          </cell>
          <cell r="K5289" t="str">
            <v>JAIME</v>
          </cell>
          <cell r="L5289" t="str">
            <v>ORDONEZ</v>
          </cell>
          <cell r="M5289">
            <v>6000</v>
          </cell>
          <cell r="N5289">
            <v>142</v>
          </cell>
          <cell r="O5289" t="str">
            <v>SEMANAL</v>
          </cell>
          <cell r="P5289">
            <v>40924</v>
          </cell>
        </row>
        <row r="5290">
          <cell r="B5290">
            <v>5481</v>
          </cell>
          <cell r="C5290"/>
          <cell r="D5290" t="str">
            <v>D</v>
          </cell>
          <cell r="E5290" t="str">
            <v>LIQUIDADO</v>
          </cell>
          <cell r="F5290"/>
          <cell r="G5290" t="str">
            <v>PERSONAL</v>
          </cell>
          <cell r="H5290" t="str">
            <v>Marcela Lopez Munoz</v>
          </cell>
          <cell r="I5290"/>
          <cell r="J5290" t="str">
            <v>MARCO ANTONIO</v>
          </cell>
          <cell r="K5290" t="str">
            <v>RODRIGUEZ</v>
          </cell>
          <cell r="L5290" t="str">
            <v>ORTIZ</v>
          </cell>
          <cell r="M5290">
            <v>6000</v>
          </cell>
          <cell r="N5290">
            <v>142</v>
          </cell>
          <cell r="O5290" t="str">
            <v>SEMANAL</v>
          </cell>
          <cell r="P5290">
            <v>40924</v>
          </cell>
        </row>
        <row r="5291">
          <cell r="B5291">
            <v>5482</v>
          </cell>
          <cell r="C5291"/>
          <cell r="D5291" t="str">
            <v>D</v>
          </cell>
          <cell r="E5291" t="str">
            <v>LIQUIDADO</v>
          </cell>
          <cell r="F5291"/>
          <cell r="G5291" t="str">
            <v>PERSONAL</v>
          </cell>
          <cell r="H5291" t="str">
            <v>Marcela Lopez Munoz</v>
          </cell>
          <cell r="I5291"/>
          <cell r="J5291" t="str">
            <v>EMILIANO</v>
          </cell>
          <cell r="K5291" t="str">
            <v>MIRELES</v>
          </cell>
          <cell r="L5291" t="str">
            <v>GONZALEZ</v>
          </cell>
          <cell r="M5291">
            <v>10000</v>
          </cell>
          <cell r="N5291">
            <v>107.1</v>
          </cell>
          <cell r="O5291" t="str">
            <v>SEMANAL</v>
          </cell>
          <cell r="P5291">
            <v>40924</v>
          </cell>
        </row>
        <row r="5292">
          <cell r="B5292">
            <v>5484</v>
          </cell>
          <cell r="C5292"/>
          <cell r="D5292" t="str">
            <v>D</v>
          </cell>
          <cell r="E5292" t="str">
            <v>COBRANZA EXTERNA</v>
          </cell>
          <cell r="F5292"/>
          <cell r="G5292" t="str">
            <v>PERSONAL</v>
          </cell>
          <cell r="H5292" t="str">
            <v>Marcela Lopez Munoz</v>
          </cell>
          <cell r="I5292"/>
          <cell r="J5292" t="str">
            <v>GABRIELA</v>
          </cell>
          <cell r="K5292" t="str">
            <v>GARCIA</v>
          </cell>
          <cell r="L5292" t="str">
            <v>VELAZQUEZ</v>
          </cell>
          <cell r="M5292">
            <v>3000</v>
          </cell>
          <cell r="N5292">
            <v>156</v>
          </cell>
          <cell r="O5292" t="str">
            <v>SEMANAL</v>
          </cell>
          <cell r="P5292">
            <v>40925</v>
          </cell>
        </row>
        <row r="5293">
          <cell r="B5293">
            <v>5485</v>
          </cell>
          <cell r="C5293"/>
          <cell r="D5293" t="str">
            <v>B</v>
          </cell>
          <cell r="E5293" t="str">
            <v>LIQUIDADO</v>
          </cell>
          <cell r="F5293"/>
          <cell r="G5293" t="str">
            <v>PERSONAL</v>
          </cell>
          <cell r="H5293" t="str">
            <v>Josefina Ochoa</v>
          </cell>
          <cell r="I5293"/>
          <cell r="J5293" t="str">
            <v>MARIA EULALIA</v>
          </cell>
          <cell r="K5293" t="str">
            <v>CERVANTES</v>
          </cell>
          <cell r="L5293" t="str">
            <v>CARDOSO</v>
          </cell>
          <cell r="M5293">
            <v>9000</v>
          </cell>
          <cell r="N5293">
            <v>123.5</v>
          </cell>
          <cell r="O5293" t="str">
            <v>SEMANAL</v>
          </cell>
          <cell r="P5293">
            <v>40925</v>
          </cell>
        </row>
        <row r="5294">
          <cell r="B5294">
            <v>5486</v>
          </cell>
          <cell r="C5294"/>
          <cell r="D5294" t="str">
            <v>C</v>
          </cell>
          <cell r="E5294" t="str">
            <v>LIQUIDADO</v>
          </cell>
          <cell r="F5294"/>
          <cell r="G5294" t="str">
            <v>PERSONAL</v>
          </cell>
          <cell r="H5294" t="str">
            <v>Josefina Ochoa</v>
          </cell>
          <cell r="I5294"/>
          <cell r="J5294" t="str">
            <v>WENDY ELIZABETH</v>
          </cell>
          <cell r="K5294" t="str">
            <v>CHAVEZ</v>
          </cell>
          <cell r="L5294" t="str">
            <v>GORDILLO</v>
          </cell>
          <cell r="M5294">
            <v>6000</v>
          </cell>
          <cell r="N5294">
            <v>130</v>
          </cell>
          <cell r="O5294" t="str">
            <v>SEMANAL</v>
          </cell>
          <cell r="P5294">
            <v>40925</v>
          </cell>
        </row>
        <row r="5295">
          <cell r="B5295">
            <v>5487</v>
          </cell>
          <cell r="C5295"/>
          <cell r="D5295" t="str">
            <v>D</v>
          </cell>
          <cell r="E5295" t="str">
            <v>LIQUIDADO</v>
          </cell>
          <cell r="F5295"/>
          <cell r="G5295" t="str">
            <v>PERSONAL</v>
          </cell>
          <cell r="H5295" t="str">
            <v>Josefina Ochoa</v>
          </cell>
          <cell r="I5295"/>
          <cell r="J5295" t="str">
            <v>JUAN ANTONIO</v>
          </cell>
          <cell r="K5295" t="str">
            <v>SAN JUAN</v>
          </cell>
          <cell r="L5295" t="str">
            <v>SOLANO</v>
          </cell>
          <cell r="M5295">
            <v>15000</v>
          </cell>
          <cell r="N5295">
            <v>99.8</v>
          </cell>
          <cell r="O5295" t="str">
            <v>SEMANAL</v>
          </cell>
          <cell r="P5295">
            <v>40925</v>
          </cell>
        </row>
        <row r="5296">
          <cell r="B5296">
            <v>5488</v>
          </cell>
          <cell r="C5296"/>
          <cell r="D5296" t="str">
            <v>D</v>
          </cell>
          <cell r="E5296" t="str">
            <v>LIQUIDADO</v>
          </cell>
          <cell r="F5296"/>
          <cell r="G5296" t="str">
            <v>PERSONAL</v>
          </cell>
          <cell r="H5296" t="str">
            <v>Josefina Ochoa</v>
          </cell>
          <cell r="I5296"/>
          <cell r="J5296" t="str">
            <v>PILAR</v>
          </cell>
          <cell r="K5296" t="str">
            <v>HERNANDEZ</v>
          </cell>
          <cell r="L5296" t="str">
            <v>ROSAS</v>
          </cell>
          <cell r="M5296">
            <v>7000</v>
          </cell>
          <cell r="N5296">
            <v>112.2</v>
          </cell>
          <cell r="O5296" t="str">
            <v>SEMANAL</v>
          </cell>
          <cell r="P5296">
            <v>40926</v>
          </cell>
        </row>
        <row r="5297">
          <cell r="B5297">
            <v>5489</v>
          </cell>
          <cell r="C5297"/>
          <cell r="D5297" t="str">
            <v>D</v>
          </cell>
          <cell r="E5297" t="str">
            <v>LIQUIDADO</v>
          </cell>
          <cell r="F5297"/>
          <cell r="G5297" t="str">
            <v>PERSONAL</v>
          </cell>
          <cell r="H5297" t="str">
            <v>Marcela Lopez Munoz</v>
          </cell>
          <cell r="I5297"/>
          <cell r="J5297" t="str">
            <v>JESUS</v>
          </cell>
          <cell r="K5297" t="str">
            <v>JARILLO</v>
          </cell>
          <cell r="L5297" t="str">
            <v>HERNANDEZ</v>
          </cell>
          <cell r="M5297">
            <v>4000</v>
          </cell>
          <cell r="N5297">
            <v>139.80000000000001</v>
          </cell>
          <cell r="O5297" t="str">
            <v>SEMANAL</v>
          </cell>
          <cell r="P5297">
            <v>40926</v>
          </cell>
        </row>
        <row r="5298">
          <cell r="B5298">
            <v>5490</v>
          </cell>
          <cell r="C5298"/>
          <cell r="D5298" t="str">
            <v>D</v>
          </cell>
          <cell r="E5298" t="str">
            <v>LIQUIDADO</v>
          </cell>
          <cell r="F5298"/>
          <cell r="G5298" t="str">
            <v>PERSONAL</v>
          </cell>
          <cell r="H5298" t="str">
            <v>Marcela Lopez Munoz</v>
          </cell>
          <cell r="I5298"/>
          <cell r="J5298" t="str">
            <v>EFRAIN</v>
          </cell>
          <cell r="K5298" t="str">
            <v>MARTINEZ</v>
          </cell>
          <cell r="L5298" t="str">
            <v>NAVARRO</v>
          </cell>
          <cell r="M5298">
            <v>12000</v>
          </cell>
          <cell r="N5298">
            <v>129.9</v>
          </cell>
          <cell r="O5298" t="str">
            <v>SEMANAL</v>
          </cell>
          <cell r="P5298">
            <v>40926</v>
          </cell>
        </row>
        <row r="5299">
          <cell r="B5299">
            <v>5491</v>
          </cell>
          <cell r="C5299"/>
          <cell r="D5299" t="str">
            <v>D</v>
          </cell>
          <cell r="E5299" t="str">
            <v>LIQUIDADO</v>
          </cell>
          <cell r="F5299"/>
          <cell r="G5299" t="str">
            <v>PERSONAL</v>
          </cell>
          <cell r="H5299" t="str">
            <v>Marcela Lopez Munoz</v>
          </cell>
          <cell r="I5299"/>
          <cell r="J5299" t="str">
            <v>REYNA MARIA DEL PILAR</v>
          </cell>
          <cell r="K5299" t="str">
            <v>GUTIERREZ</v>
          </cell>
          <cell r="L5299" t="str">
            <v>ORTEGA</v>
          </cell>
          <cell r="M5299">
            <v>9000</v>
          </cell>
          <cell r="N5299">
            <v>137</v>
          </cell>
          <cell r="O5299" t="str">
            <v>SEMANAL</v>
          </cell>
          <cell r="P5299">
            <v>40926</v>
          </cell>
        </row>
        <row r="5300">
          <cell r="B5300">
            <v>5493</v>
          </cell>
          <cell r="C5300"/>
          <cell r="D5300" t="str">
            <v>D</v>
          </cell>
          <cell r="E5300" t="str">
            <v>LIQUIDADO</v>
          </cell>
          <cell r="F5300"/>
          <cell r="G5300" t="str">
            <v>PERSONAL</v>
          </cell>
          <cell r="H5300" t="str">
            <v>Angelica Tabares Lopez</v>
          </cell>
          <cell r="I5300"/>
          <cell r="J5300" t="str">
            <v>JUANA</v>
          </cell>
          <cell r="K5300" t="str">
            <v>REYES</v>
          </cell>
          <cell r="L5300" t="str">
            <v>NOLASCO</v>
          </cell>
          <cell r="M5300">
            <v>23000</v>
          </cell>
          <cell r="N5300">
            <v>103</v>
          </cell>
          <cell r="O5300" t="str">
            <v>SEMANAL</v>
          </cell>
          <cell r="P5300">
            <v>40926</v>
          </cell>
        </row>
        <row r="5301">
          <cell r="B5301">
            <v>5494</v>
          </cell>
          <cell r="C5301"/>
          <cell r="D5301" t="str">
            <v>D</v>
          </cell>
          <cell r="E5301" t="str">
            <v>LIQUIDADO</v>
          </cell>
          <cell r="F5301"/>
          <cell r="G5301" t="str">
            <v>PERSONAL</v>
          </cell>
          <cell r="H5301" t="str">
            <v>Monica Flores Mendoza (colima)</v>
          </cell>
          <cell r="I5301"/>
          <cell r="J5301" t="str">
            <v>ROSA MARIA</v>
          </cell>
          <cell r="K5301" t="str">
            <v>LUGO</v>
          </cell>
          <cell r="L5301" t="str">
            <v>NEGRETE</v>
          </cell>
          <cell r="M5301">
            <v>7000</v>
          </cell>
          <cell r="N5301">
            <v>128.4</v>
          </cell>
          <cell r="O5301" t="str">
            <v>SEMANAL</v>
          </cell>
          <cell r="P5301">
            <v>40926</v>
          </cell>
        </row>
        <row r="5302">
          <cell r="B5302">
            <v>5495</v>
          </cell>
          <cell r="C5302"/>
          <cell r="D5302" t="str">
            <v>D</v>
          </cell>
          <cell r="E5302" t="str">
            <v>LIQUIDADO</v>
          </cell>
          <cell r="F5302"/>
          <cell r="G5302" t="str">
            <v>PERSONAL</v>
          </cell>
          <cell r="H5302" t="str">
            <v>Monica Flores Mendoza (colima)</v>
          </cell>
          <cell r="I5302"/>
          <cell r="J5302" t="str">
            <v>GABRIELA</v>
          </cell>
          <cell r="K5302" t="str">
            <v>MENDEZ</v>
          </cell>
          <cell r="L5302" t="str">
            <v>CASTILLO</v>
          </cell>
          <cell r="M5302">
            <v>12000</v>
          </cell>
          <cell r="N5302">
            <v>123.2</v>
          </cell>
          <cell r="O5302" t="str">
            <v>SEMANAL</v>
          </cell>
          <cell r="P5302">
            <v>40926</v>
          </cell>
        </row>
        <row r="5303">
          <cell r="B5303">
            <v>5496</v>
          </cell>
          <cell r="C5303"/>
          <cell r="D5303" t="str">
            <v>D</v>
          </cell>
          <cell r="E5303" t="str">
            <v>LIQUIDADO</v>
          </cell>
          <cell r="F5303"/>
          <cell r="G5303" t="str">
            <v>PERSONAL</v>
          </cell>
          <cell r="H5303" t="str">
            <v>Victoria Garcia Mejia</v>
          </cell>
          <cell r="I5303"/>
          <cell r="J5303" t="str">
            <v>LILIANA</v>
          </cell>
          <cell r="K5303" t="str">
            <v>RODRIGUEZ</v>
          </cell>
          <cell r="L5303" t="str">
            <v>REYES</v>
          </cell>
          <cell r="M5303">
            <v>7000</v>
          </cell>
          <cell r="N5303">
            <v>124.8</v>
          </cell>
          <cell r="O5303" t="str">
            <v>SEMANAL</v>
          </cell>
          <cell r="P5303">
            <v>40926</v>
          </cell>
        </row>
        <row r="5304">
          <cell r="B5304">
            <v>5497</v>
          </cell>
          <cell r="C5304"/>
          <cell r="D5304" t="str">
            <v>C</v>
          </cell>
          <cell r="E5304" t="str">
            <v>LIQUIDADO</v>
          </cell>
          <cell r="F5304"/>
          <cell r="G5304" t="str">
            <v>PERSONAL</v>
          </cell>
          <cell r="H5304" t="str">
            <v>Administracion</v>
          </cell>
          <cell r="I5304"/>
          <cell r="J5304" t="str">
            <v>ARACELI</v>
          </cell>
          <cell r="K5304" t="str">
            <v>CABRERA</v>
          </cell>
          <cell r="L5304" t="str">
            <v>CARRILLO</v>
          </cell>
          <cell r="M5304">
            <v>20000</v>
          </cell>
          <cell r="N5304">
            <v>65</v>
          </cell>
          <cell r="O5304" t="str">
            <v>SEMANAL</v>
          </cell>
          <cell r="P5304">
            <v>40927</v>
          </cell>
        </row>
        <row r="5305">
          <cell r="B5305">
            <v>5498</v>
          </cell>
          <cell r="C5305"/>
          <cell r="D5305" t="str">
            <v>D</v>
          </cell>
          <cell r="E5305" t="str">
            <v>LIQUIDADO</v>
          </cell>
          <cell r="F5305"/>
          <cell r="G5305" t="str">
            <v>PERSONAL</v>
          </cell>
          <cell r="H5305" t="str">
            <v>Angelica Tabares Lopez</v>
          </cell>
          <cell r="I5305"/>
          <cell r="J5305" t="str">
            <v>IZAIN FELICIANO</v>
          </cell>
          <cell r="K5305" t="str">
            <v>OLIVARES</v>
          </cell>
          <cell r="L5305" t="str">
            <v>GRANADOS</v>
          </cell>
          <cell r="M5305">
            <v>4000</v>
          </cell>
          <cell r="N5305">
            <v>130</v>
          </cell>
          <cell r="O5305" t="str">
            <v>SEMANAL</v>
          </cell>
          <cell r="P5305">
            <v>40927</v>
          </cell>
        </row>
        <row r="5306">
          <cell r="B5306">
            <v>5499</v>
          </cell>
          <cell r="C5306"/>
          <cell r="D5306" t="str">
            <v>C</v>
          </cell>
          <cell r="E5306" t="str">
            <v>LIQUIDADO</v>
          </cell>
          <cell r="F5306"/>
          <cell r="G5306" t="str">
            <v>PERSONAL</v>
          </cell>
          <cell r="H5306" t="str">
            <v>Josefina Ochoa</v>
          </cell>
          <cell r="I5306"/>
          <cell r="J5306" t="str">
            <v>MARIA ELISA</v>
          </cell>
          <cell r="K5306" t="str">
            <v>CAMACHO</v>
          </cell>
          <cell r="L5306" t="str">
            <v>MORA</v>
          </cell>
          <cell r="M5306">
            <v>3000</v>
          </cell>
          <cell r="N5306">
            <v>128</v>
          </cell>
          <cell r="O5306" t="str">
            <v>CATORCENAL</v>
          </cell>
          <cell r="P5306">
            <v>40927</v>
          </cell>
        </row>
        <row r="5307">
          <cell r="B5307">
            <v>5500</v>
          </cell>
          <cell r="C5307"/>
          <cell r="D5307" t="str">
            <v>D</v>
          </cell>
          <cell r="E5307" t="str">
            <v>COBRANZA EXTERNA</v>
          </cell>
          <cell r="F5307"/>
          <cell r="G5307" t="str">
            <v>PERSONAL</v>
          </cell>
          <cell r="H5307" t="str">
            <v>Josefina Ochoa</v>
          </cell>
          <cell r="I5307"/>
          <cell r="J5307" t="str">
            <v>ANGELICA</v>
          </cell>
          <cell r="K5307" t="str">
            <v>SANCHEZ</v>
          </cell>
          <cell r="L5307" t="str">
            <v>ESPINOSA</v>
          </cell>
          <cell r="M5307">
            <v>15000</v>
          </cell>
          <cell r="N5307">
            <v>116</v>
          </cell>
          <cell r="O5307" t="str">
            <v>SEMANAL</v>
          </cell>
          <cell r="P5307">
            <v>40933</v>
          </cell>
        </row>
        <row r="5308">
          <cell r="B5308">
            <v>5501</v>
          </cell>
          <cell r="C5308"/>
          <cell r="D5308" t="str">
            <v>D</v>
          </cell>
          <cell r="E5308" t="str">
            <v>COBRANZA EXTERNA</v>
          </cell>
          <cell r="F5308"/>
          <cell r="G5308" t="str">
            <v>PERSONAL</v>
          </cell>
          <cell r="H5308" t="str">
            <v>Josefina Ochoa</v>
          </cell>
          <cell r="I5308"/>
          <cell r="J5308" t="str">
            <v>LEONILA</v>
          </cell>
          <cell r="K5308" t="str">
            <v>SANCHEZ</v>
          </cell>
          <cell r="L5308" t="str">
            <v>RIVERA</v>
          </cell>
          <cell r="M5308">
            <v>3000</v>
          </cell>
          <cell r="N5308">
            <v>156</v>
          </cell>
          <cell r="O5308" t="str">
            <v>SEMANAL</v>
          </cell>
          <cell r="P5308">
            <v>40927</v>
          </cell>
        </row>
        <row r="5309">
          <cell r="B5309">
            <v>5502</v>
          </cell>
          <cell r="C5309"/>
          <cell r="D5309" t="str">
            <v>A</v>
          </cell>
          <cell r="E5309" t="str">
            <v>LIQUIDADO</v>
          </cell>
          <cell r="F5309"/>
          <cell r="G5309" t="str">
            <v>PERSONAL</v>
          </cell>
          <cell r="H5309" t="str">
            <v>Angelica Tabares Lopez</v>
          </cell>
          <cell r="I5309"/>
          <cell r="J5309" t="str">
            <v>MARIA</v>
          </cell>
          <cell r="K5309" t="str">
            <v>LARA</v>
          </cell>
          <cell r="L5309" t="str">
            <v>RAMIREZ</v>
          </cell>
          <cell r="M5309">
            <v>5000</v>
          </cell>
          <cell r="N5309">
            <v>145</v>
          </cell>
          <cell r="O5309" t="str">
            <v>SEMANAL</v>
          </cell>
          <cell r="P5309">
            <v>40928</v>
          </cell>
        </row>
        <row r="5310">
          <cell r="B5310">
            <v>5503</v>
          </cell>
          <cell r="C5310"/>
          <cell r="D5310" t="str">
            <v>D</v>
          </cell>
          <cell r="E5310" t="str">
            <v>LIQUIDADO</v>
          </cell>
          <cell r="F5310"/>
          <cell r="G5310" t="str">
            <v>PERSONAL</v>
          </cell>
          <cell r="H5310" t="str">
            <v>Angelica Tabares Lopez</v>
          </cell>
          <cell r="I5310"/>
          <cell r="J5310" t="str">
            <v>TERESA</v>
          </cell>
          <cell r="K5310" t="str">
            <v>RETAMA</v>
          </cell>
          <cell r="L5310" t="str">
            <v>ALEMAN</v>
          </cell>
          <cell r="M5310">
            <v>13000</v>
          </cell>
          <cell r="N5310">
            <v>115.3</v>
          </cell>
          <cell r="O5310" t="str">
            <v>SEMANAL</v>
          </cell>
          <cell r="P5310">
            <v>40928</v>
          </cell>
        </row>
        <row r="5311">
          <cell r="B5311">
            <v>5504</v>
          </cell>
          <cell r="C5311"/>
          <cell r="D5311" t="str">
            <v>D</v>
          </cell>
          <cell r="E5311" t="str">
            <v>LIQUIDADO</v>
          </cell>
          <cell r="F5311"/>
          <cell r="G5311" t="str">
            <v>PERSONAL</v>
          </cell>
          <cell r="H5311" t="str">
            <v>Marcela Lopez Munoz</v>
          </cell>
          <cell r="I5311"/>
          <cell r="J5311" t="str">
            <v>MARIA LUCINA</v>
          </cell>
          <cell r="K5311" t="str">
            <v>SANTOS</v>
          </cell>
          <cell r="L5311" t="str">
            <v>HERNANDEZ</v>
          </cell>
          <cell r="M5311">
            <v>6000</v>
          </cell>
          <cell r="N5311">
            <v>128</v>
          </cell>
          <cell r="O5311" t="str">
            <v>SEMANAL</v>
          </cell>
          <cell r="P5311">
            <v>40928</v>
          </cell>
        </row>
        <row r="5312">
          <cell r="B5312">
            <v>5505</v>
          </cell>
          <cell r="C5312"/>
          <cell r="D5312" t="str">
            <v>B</v>
          </cell>
          <cell r="E5312" t="str">
            <v>LIQUIDADO</v>
          </cell>
          <cell r="F5312"/>
          <cell r="G5312" t="str">
            <v>PERSONAL</v>
          </cell>
          <cell r="H5312" t="str">
            <v>Josefina Ochoa</v>
          </cell>
          <cell r="I5312"/>
          <cell r="J5312" t="str">
            <v>ANDRES</v>
          </cell>
          <cell r="K5312" t="str">
            <v>VAZQUEZ</v>
          </cell>
          <cell r="L5312" t="str">
            <v>DECION</v>
          </cell>
          <cell r="M5312">
            <v>3000</v>
          </cell>
          <cell r="N5312">
            <v>125</v>
          </cell>
          <cell r="O5312" t="str">
            <v>SEMANAL</v>
          </cell>
          <cell r="P5312">
            <v>40928</v>
          </cell>
        </row>
        <row r="5313">
          <cell r="B5313">
            <v>5506</v>
          </cell>
          <cell r="C5313"/>
          <cell r="D5313" t="str">
            <v>C</v>
          </cell>
          <cell r="E5313" t="str">
            <v>LIQUIDADO</v>
          </cell>
          <cell r="F5313"/>
          <cell r="G5313" t="str">
            <v>PERSONAL</v>
          </cell>
          <cell r="H5313" t="str">
            <v>Josefina Ochoa</v>
          </cell>
          <cell r="I5313"/>
          <cell r="J5313" t="str">
            <v>RODOLFO</v>
          </cell>
          <cell r="K5313" t="str">
            <v>PILLADO</v>
          </cell>
          <cell r="L5313" t="str">
            <v>DETTMER</v>
          </cell>
          <cell r="M5313">
            <v>20000</v>
          </cell>
          <cell r="N5313">
            <v>103</v>
          </cell>
          <cell r="O5313" t="str">
            <v>SEMANAL</v>
          </cell>
          <cell r="P5313">
            <v>40928</v>
          </cell>
        </row>
        <row r="5314">
          <cell r="B5314">
            <v>5507</v>
          </cell>
          <cell r="C5314"/>
          <cell r="D5314" t="str">
            <v>B</v>
          </cell>
          <cell r="E5314" t="str">
            <v>LIQUIDADO</v>
          </cell>
          <cell r="F5314"/>
          <cell r="G5314" t="str">
            <v>PERSONAL</v>
          </cell>
          <cell r="H5314" t="str">
            <v>Victoria Garcia Mejia</v>
          </cell>
          <cell r="I5314"/>
          <cell r="J5314" t="str">
            <v>GONZALO</v>
          </cell>
          <cell r="K5314" t="str">
            <v>FLORES</v>
          </cell>
          <cell r="L5314" t="str">
            <v>RIOS</v>
          </cell>
          <cell r="M5314">
            <v>20000</v>
          </cell>
          <cell r="N5314">
            <v>113</v>
          </cell>
          <cell r="O5314" t="str">
            <v>SEMANAL</v>
          </cell>
          <cell r="P5314">
            <v>40928</v>
          </cell>
        </row>
        <row r="5315">
          <cell r="B5315">
            <v>5508</v>
          </cell>
          <cell r="C5315"/>
          <cell r="D5315" t="str">
            <v>B</v>
          </cell>
          <cell r="E5315" t="str">
            <v>LIQUIDADO</v>
          </cell>
          <cell r="F5315"/>
          <cell r="G5315" t="str">
            <v>PERSONAL</v>
          </cell>
          <cell r="H5315" t="str">
            <v>Monica Flores Mendoza (colima)</v>
          </cell>
          <cell r="I5315"/>
          <cell r="J5315" t="str">
            <v>MARIA ISABEL</v>
          </cell>
          <cell r="K5315" t="str">
            <v>MEJIA</v>
          </cell>
          <cell r="L5315" t="str">
            <v>GARCIA</v>
          </cell>
          <cell r="M5315">
            <v>15000</v>
          </cell>
          <cell r="N5315">
            <v>106</v>
          </cell>
          <cell r="O5315" t="str">
            <v>SEMANAL</v>
          </cell>
          <cell r="P5315">
            <v>40928</v>
          </cell>
        </row>
        <row r="5316">
          <cell r="B5316">
            <v>5509</v>
          </cell>
          <cell r="C5316"/>
          <cell r="D5316" t="str">
            <v>C</v>
          </cell>
          <cell r="E5316" t="str">
            <v>LIQUIDADO</v>
          </cell>
          <cell r="F5316"/>
          <cell r="G5316" t="str">
            <v>PERSONAL</v>
          </cell>
          <cell r="H5316" t="str">
            <v>Josefina Ochoa</v>
          </cell>
          <cell r="I5316"/>
          <cell r="J5316" t="str">
            <v>EVELIA</v>
          </cell>
          <cell r="K5316" t="str">
            <v>GONZALEZ</v>
          </cell>
          <cell r="L5316" t="str">
            <v>PEREZ</v>
          </cell>
          <cell r="M5316">
            <v>12000</v>
          </cell>
          <cell r="N5316">
            <v>117</v>
          </cell>
          <cell r="O5316" t="str">
            <v>SEMANAL</v>
          </cell>
          <cell r="P5316">
            <v>40931</v>
          </cell>
        </row>
        <row r="5317">
          <cell r="B5317">
            <v>5510</v>
          </cell>
          <cell r="C5317"/>
          <cell r="D5317" t="str">
            <v>B</v>
          </cell>
          <cell r="E5317" t="str">
            <v>LIQUIDADO</v>
          </cell>
          <cell r="F5317"/>
          <cell r="G5317" t="str">
            <v>PERSONAL</v>
          </cell>
          <cell r="H5317" t="str">
            <v>Josefina Ochoa</v>
          </cell>
          <cell r="I5317"/>
          <cell r="J5317" t="str">
            <v>LAURA</v>
          </cell>
          <cell r="K5317" t="str">
            <v>ACEVEDO</v>
          </cell>
          <cell r="L5317" t="str">
            <v>MIRANDA</v>
          </cell>
          <cell r="M5317">
            <v>10000</v>
          </cell>
          <cell r="N5317">
            <v>100</v>
          </cell>
          <cell r="O5317" t="str">
            <v>SEMANAL</v>
          </cell>
          <cell r="P5317">
            <v>40933</v>
          </cell>
        </row>
        <row r="5318">
          <cell r="B5318">
            <v>5511</v>
          </cell>
          <cell r="C5318"/>
          <cell r="D5318" t="str">
            <v>D</v>
          </cell>
          <cell r="E5318" t="str">
            <v>LIQUIDADO</v>
          </cell>
          <cell r="F5318"/>
          <cell r="G5318" t="str">
            <v>PERSONAL</v>
          </cell>
          <cell r="H5318" t="str">
            <v>Angelica Tabares Lopez</v>
          </cell>
          <cell r="I5318"/>
          <cell r="J5318" t="str">
            <v>MARIA EMILIA</v>
          </cell>
          <cell r="K5318" t="str">
            <v>FLORES</v>
          </cell>
          <cell r="L5318" t="str">
            <v>ALVAREZ</v>
          </cell>
          <cell r="M5318">
            <v>5000</v>
          </cell>
          <cell r="N5318">
            <v>145</v>
          </cell>
          <cell r="O5318" t="str">
            <v>SEMANAL</v>
          </cell>
          <cell r="P5318">
            <v>40933</v>
          </cell>
        </row>
        <row r="5319">
          <cell r="B5319">
            <v>5512</v>
          </cell>
          <cell r="C5319"/>
          <cell r="D5319" t="str">
            <v>D</v>
          </cell>
          <cell r="E5319" t="str">
            <v>LIQUIDADO</v>
          </cell>
          <cell r="F5319"/>
          <cell r="G5319" t="str">
            <v>PERSONAL</v>
          </cell>
          <cell r="H5319" t="str">
            <v>Angelica Tabares Lopez</v>
          </cell>
          <cell r="I5319"/>
          <cell r="J5319" t="str">
            <v>MARIA DEL CARMEN</v>
          </cell>
          <cell r="K5319" t="str">
            <v>MURILLO</v>
          </cell>
          <cell r="L5319" t="str">
            <v>JARAMILLO</v>
          </cell>
          <cell r="M5319">
            <v>87000</v>
          </cell>
          <cell r="N5319">
            <v>85.5</v>
          </cell>
          <cell r="O5319" t="str">
            <v>SEMANAL</v>
          </cell>
          <cell r="P5319">
            <v>40933</v>
          </cell>
        </row>
        <row r="5320">
          <cell r="B5320">
            <v>5513</v>
          </cell>
          <cell r="C5320"/>
          <cell r="D5320" t="str">
            <v>B</v>
          </cell>
          <cell r="E5320" t="str">
            <v>LIQUIDADO</v>
          </cell>
          <cell r="F5320"/>
          <cell r="G5320" t="str">
            <v>PERSONAL</v>
          </cell>
          <cell r="H5320" t="str">
            <v>Marcela Lopez Munoz</v>
          </cell>
          <cell r="I5320"/>
          <cell r="J5320" t="str">
            <v>EDELSA GUADALUPE</v>
          </cell>
          <cell r="K5320" t="str">
            <v>GAMINO</v>
          </cell>
          <cell r="L5320" t="str">
            <v>TORRES</v>
          </cell>
          <cell r="M5320">
            <v>6000</v>
          </cell>
          <cell r="N5320">
            <v>117</v>
          </cell>
          <cell r="O5320" t="str">
            <v>SEMANAL</v>
          </cell>
          <cell r="P5320">
            <v>40933</v>
          </cell>
        </row>
        <row r="5321">
          <cell r="B5321">
            <v>5514</v>
          </cell>
          <cell r="C5321"/>
          <cell r="D5321" t="str">
            <v>B</v>
          </cell>
          <cell r="E5321" t="str">
            <v>LIQUIDADO</v>
          </cell>
          <cell r="F5321"/>
          <cell r="G5321" t="str">
            <v>PERSONAL</v>
          </cell>
          <cell r="H5321" t="str">
            <v>Marcela Lopez Munoz</v>
          </cell>
          <cell r="I5321"/>
          <cell r="J5321" t="str">
            <v>JOSE ANTONIO</v>
          </cell>
          <cell r="K5321" t="str">
            <v>REYES</v>
          </cell>
          <cell r="L5321" t="str">
            <v>ROJAS</v>
          </cell>
          <cell r="M5321">
            <v>50000</v>
          </cell>
          <cell r="N5321">
            <v>62</v>
          </cell>
          <cell r="O5321" t="str">
            <v>SEMANAL</v>
          </cell>
          <cell r="P5321">
            <v>40933</v>
          </cell>
        </row>
        <row r="5322">
          <cell r="B5322">
            <v>5515</v>
          </cell>
          <cell r="C5322"/>
          <cell r="D5322" t="str">
            <v>C</v>
          </cell>
          <cell r="E5322" t="str">
            <v>LIQUIDADO</v>
          </cell>
          <cell r="F5322"/>
          <cell r="G5322" t="str">
            <v>PERSONAL</v>
          </cell>
          <cell r="H5322" t="str">
            <v>Marcela Lopez Munoz</v>
          </cell>
          <cell r="I5322"/>
          <cell r="J5322" t="str">
            <v>REYNA</v>
          </cell>
          <cell r="K5322" t="str">
            <v>MARTINEZ</v>
          </cell>
          <cell r="L5322" t="str">
            <v>SOTO</v>
          </cell>
          <cell r="M5322">
            <v>12000</v>
          </cell>
          <cell r="N5322">
            <v>116.5</v>
          </cell>
          <cell r="O5322" t="str">
            <v>SEMANAL</v>
          </cell>
          <cell r="P5322">
            <v>40933</v>
          </cell>
        </row>
        <row r="5323">
          <cell r="B5323">
            <v>5516</v>
          </cell>
          <cell r="C5323"/>
          <cell r="D5323" t="str">
            <v>B</v>
          </cell>
          <cell r="E5323" t="str">
            <v>LIQUIDADO</v>
          </cell>
          <cell r="F5323"/>
          <cell r="G5323" t="str">
            <v>PERSONAL</v>
          </cell>
          <cell r="H5323" t="str">
            <v>Marcela Lopez Munoz</v>
          </cell>
          <cell r="I5323"/>
          <cell r="J5323" t="str">
            <v>MARCELA</v>
          </cell>
          <cell r="K5323" t="str">
            <v>LOPEZ</v>
          </cell>
          <cell r="L5323" t="str">
            <v>MUNOZ</v>
          </cell>
          <cell r="M5323">
            <v>5000</v>
          </cell>
          <cell r="N5323">
            <v>60</v>
          </cell>
          <cell r="O5323" t="str">
            <v>CATORCENAL</v>
          </cell>
          <cell r="P5323">
            <v>40933</v>
          </cell>
        </row>
        <row r="5324">
          <cell r="B5324">
            <v>5517</v>
          </cell>
          <cell r="C5324"/>
          <cell r="D5324" t="str">
            <v>D</v>
          </cell>
          <cell r="E5324" t="str">
            <v>COBRANZA EXTERNA</v>
          </cell>
          <cell r="F5324"/>
          <cell r="G5324" t="str">
            <v>PERSONAL</v>
          </cell>
          <cell r="H5324" t="str">
            <v>Administracion</v>
          </cell>
          <cell r="I5324"/>
          <cell r="J5324" t="str">
            <v>LUIS GENSER</v>
          </cell>
          <cell r="K5324" t="str">
            <v>AVILES</v>
          </cell>
          <cell r="L5324" t="str">
            <v>CALDERON</v>
          </cell>
          <cell r="M5324">
            <v>5000</v>
          </cell>
          <cell r="N5324">
            <v>20</v>
          </cell>
          <cell r="O5324" t="str">
            <v>CATORCENAL</v>
          </cell>
          <cell r="P5324">
            <v>40933</v>
          </cell>
        </row>
        <row r="5325">
          <cell r="B5325">
            <v>5518</v>
          </cell>
          <cell r="C5325"/>
          <cell r="D5325" t="str">
            <v>B</v>
          </cell>
          <cell r="E5325" t="str">
            <v>LIQUIDADO</v>
          </cell>
          <cell r="F5325"/>
          <cell r="G5325" t="str">
            <v>PERSONAL</v>
          </cell>
          <cell r="H5325" t="str">
            <v>Administracion</v>
          </cell>
          <cell r="I5325"/>
          <cell r="J5325" t="str">
            <v>LUIS ALBERTO</v>
          </cell>
          <cell r="K5325" t="str">
            <v>BEREA</v>
          </cell>
          <cell r="L5325" t="str">
            <v>FONCERRADA</v>
          </cell>
          <cell r="M5325">
            <v>10500</v>
          </cell>
          <cell r="N5325">
            <v>80</v>
          </cell>
          <cell r="O5325" t="str">
            <v>MENSUAL</v>
          </cell>
          <cell r="P5325">
            <v>40934</v>
          </cell>
        </row>
        <row r="5326">
          <cell r="B5326">
            <v>5519</v>
          </cell>
          <cell r="C5326"/>
          <cell r="D5326" t="str">
            <v>B</v>
          </cell>
          <cell r="E5326" t="str">
            <v>LIQUIDADO</v>
          </cell>
          <cell r="F5326"/>
          <cell r="G5326" t="str">
            <v>PERSONAL</v>
          </cell>
          <cell r="H5326" t="str">
            <v>Josefina Ochoa</v>
          </cell>
          <cell r="I5326"/>
          <cell r="J5326" t="str">
            <v>DOMITILA</v>
          </cell>
          <cell r="K5326" t="str">
            <v>LOPEZ</v>
          </cell>
          <cell r="L5326" t="str">
            <v>MARTINEZ</v>
          </cell>
          <cell r="M5326">
            <v>5000</v>
          </cell>
          <cell r="N5326">
            <v>101.2</v>
          </cell>
          <cell r="O5326" t="str">
            <v>SEMANAL</v>
          </cell>
          <cell r="P5326">
            <v>40939</v>
          </cell>
        </row>
        <row r="5327">
          <cell r="B5327">
            <v>5520</v>
          </cell>
          <cell r="C5327"/>
          <cell r="D5327" t="str">
            <v>A</v>
          </cell>
          <cell r="E5327" t="str">
            <v>LIQUIDADO</v>
          </cell>
          <cell r="F5327"/>
          <cell r="G5327" t="str">
            <v>PERSONAL</v>
          </cell>
          <cell r="H5327" t="str">
            <v>Josefina Ochoa</v>
          </cell>
          <cell r="I5327"/>
          <cell r="J5327" t="str">
            <v>ROSA MARIA</v>
          </cell>
          <cell r="K5327" t="str">
            <v>ROJAS</v>
          </cell>
          <cell r="L5327" t="str">
            <v>MONTES</v>
          </cell>
          <cell r="M5327">
            <v>11000</v>
          </cell>
          <cell r="N5327">
            <v>114</v>
          </cell>
          <cell r="O5327" t="str">
            <v>SEMANAL</v>
          </cell>
          <cell r="P5327">
            <v>40939</v>
          </cell>
        </row>
        <row r="5328">
          <cell r="B5328">
            <v>5521</v>
          </cell>
          <cell r="C5328"/>
          <cell r="D5328" t="str">
            <v>D</v>
          </cell>
          <cell r="E5328" t="str">
            <v>LIQUIDADO</v>
          </cell>
          <cell r="F5328"/>
          <cell r="G5328" t="str">
            <v>PERSONAL</v>
          </cell>
          <cell r="H5328" t="str">
            <v>Josefina Ochoa</v>
          </cell>
          <cell r="I5328"/>
          <cell r="J5328" t="str">
            <v>HECTOR</v>
          </cell>
          <cell r="K5328" t="str">
            <v>HERNANDEZ</v>
          </cell>
          <cell r="L5328" t="str">
            <v>PLAZA</v>
          </cell>
          <cell r="M5328">
            <v>3000</v>
          </cell>
          <cell r="N5328">
            <v>142</v>
          </cell>
          <cell r="O5328" t="str">
            <v>SEMANAL</v>
          </cell>
          <cell r="P5328">
            <v>40939</v>
          </cell>
        </row>
        <row r="5329">
          <cell r="B5329">
            <v>5522</v>
          </cell>
          <cell r="C5329"/>
          <cell r="D5329" t="str">
            <v>B</v>
          </cell>
          <cell r="E5329" t="str">
            <v>LIQUIDADO</v>
          </cell>
          <cell r="F5329"/>
          <cell r="G5329" t="str">
            <v>PERSONAL</v>
          </cell>
          <cell r="H5329" t="str">
            <v>Josefina Ochoa</v>
          </cell>
          <cell r="I5329"/>
          <cell r="J5329" t="str">
            <v>MARINA</v>
          </cell>
          <cell r="K5329" t="str">
            <v>MERINO</v>
          </cell>
          <cell r="L5329" t="str">
            <v>CAMPOS</v>
          </cell>
          <cell r="M5329">
            <v>3000</v>
          </cell>
          <cell r="N5329">
            <v>142</v>
          </cell>
          <cell r="O5329" t="str">
            <v>SEMANAL</v>
          </cell>
          <cell r="P5329">
            <v>40939</v>
          </cell>
        </row>
        <row r="5330">
          <cell r="B5330">
            <v>5523</v>
          </cell>
          <cell r="C5330"/>
          <cell r="D5330" t="str">
            <v>C</v>
          </cell>
          <cell r="E5330" t="str">
            <v>LIQUIDADO</v>
          </cell>
          <cell r="F5330"/>
          <cell r="G5330" t="str">
            <v>PERSONAL</v>
          </cell>
          <cell r="H5330" t="str">
            <v>Marcela Lopez Munoz</v>
          </cell>
          <cell r="I5330"/>
          <cell r="J5330" t="str">
            <v>JULIAN</v>
          </cell>
          <cell r="K5330" t="str">
            <v>PEREZ</v>
          </cell>
          <cell r="L5330" t="str">
            <v>AVENDANO</v>
          </cell>
          <cell r="M5330">
            <v>12000</v>
          </cell>
          <cell r="N5330">
            <v>99.8</v>
          </cell>
          <cell r="O5330" t="str">
            <v>SEMANAL</v>
          </cell>
          <cell r="P5330">
            <v>40939</v>
          </cell>
        </row>
        <row r="5331">
          <cell r="B5331">
            <v>5524</v>
          </cell>
          <cell r="C5331"/>
          <cell r="D5331" t="str">
            <v>B</v>
          </cell>
          <cell r="E5331" t="str">
            <v>LIQUIDADO</v>
          </cell>
          <cell r="F5331"/>
          <cell r="G5331" t="str">
            <v>PERSONAL</v>
          </cell>
          <cell r="H5331" t="str">
            <v>Marcela Lopez Munoz</v>
          </cell>
          <cell r="I5331"/>
          <cell r="J5331" t="str">
            <v>ROSALINDA</v>
          </cell>
          <cell r="K5331" t="str">
            <v>ESCALANTE</v>
          </cell>
          <cell r="L5331" t="str">
            <v>ARAMBULA</v>
          </cell>
          <cell r="M5331">
            <v>15000</v>
          </cell>
          <cell r="N5331">
            <v>108.1</v>
          </cell>
          <cell r="O5331" t="str">
            <v>SEMANAL</v>
          </cell>
          <cell r="P5331">
            <v>40939</v>
          </cell>
        </row>
        <row r="5332">
          <cell r="B5332">
            <v>5525</v>
          </cell>
          <cell r="C5332"/>
          <cell r="D5332" t="str">
            <v>D</v>
          </cell>
          <cell r="E5332" t="str">
            <v>LIQUIDADO</v>
          </cell>
          <cell r="F5332"/>
          <cell r="G5332" t="str">
            <v>PERSONAL</v>
          </cell>
          <cell r="H5332" t="str">
            <v>Marcela Lopez Munoz</v>
          </cell>
          <cell r="I5332"/>
          <cell r="J5332" t="str">
            <v>MARIA DEL CARMEN</v>
          </cell>
          <cell r="K5332" t="str">
            <v>LOPEZ</v>
          </cell>
          <cell r="L5332" t="str">
            <v>MARTINEZ</v>
          </cell>
          <cell r="M5332">
            <v>17500</v>
          </cell>
          <cell r="N5332">
            <v>94.2</v>
          </cell>
          <cell r="O5332" t="str">
            <v>SEMANAL</v>
          </cell>
          <cell r="P5332">
            <v>40939</v>
          </cell>
        </row>
        <row r="5333">
          <cell r="B5333">
            <v>5526</v>
          </cell>
          <cell r="C5333"/>
          <cell r="D5333" t="str">
            <v>B</v>
          </cell>
          <cell r="E5333" t="str">
            <v>LIQUIDADO</v>
          </cell>
          <cell r="F5333"/>
          <cell r="G5333" t="str">
            <v>PERSONAL</v>
          </cell>
          <cell r="H5333" t="str">
            <v>Angelica Tabares Lopez</v>
          </cell>
          <cell r="I5333"/>
          <cell r="J5333" t="str">
            <v>JOSE REYES</v>
          </cell>
          <cell r="K5333" t="str">
            <v>QUEVEDO</v>
          </cell>
          <cell r="L5333" t="str">
            <v>ROSALES</v>
          </cell>
          <cell r="M5333">
            <v>15000</v>
          </cell>
          <cell r="N5333">
            <v>108</v>
          </cell>
          <cell r="O5333" t="str">
            <v>SEMANAL</v>
          </cell>
          <cell r="P5333">
            <v>40939</v>
          </cell>
        </row>
        <row r="5334">
          <cell r="B5334">
            <v>5527</v>
          </cell>
          <cell r="C5334"/>
          <cell r="D5334" t="str">
            <v>D</v>
          </cell>
          <cell r="E5334" t="str">
            <v>COBRANZA EXTERNA</v>
          </cell>
          <cell r="F5334"/>
          <cell r="G5334" t="str">
            <v>PERSONAL</v>
          </cell>
          <cell r="H5334" t="str">
            <v>Victoria Garcia Mejia</v>
          </cell>
          <cell r="I5334"/>
          <cell r="J5334" t="str">
            <v>MARIA DEL ROSARIO</v>
          </cell>
          <cell r="K5334" t="str">
            <v>DECENA</v>
          </cell>
          <cell r="L5334" t="str">
            <v>HERNANDEZ</v>
          </cell>
          <cell r="M5334">
            <v>3000</v>
          </cell>
          <cell r="N5334">
            <v>155</v>
          </cell>
          <cell r="O5334" t="str">
            <v>SEMANAL</v>
          </cell>
          <cell r="P5334">
            <v>40939</v>
          </cell>
        </row>
        <row r="5335">
          <cell r="B5335">
            <v>5528</v>
          </cell>
          <cell r="C5335"/>
          <cell r="D5335" t="str">
            <v>B</v>
          </cell>
          <cell r="E5335" t="str">
            <v>LIQUIDADO</v>
          </cell>
          <cell r="F5335"/>
          <cell r="G5335" t="str">
            <v>PERSONAL</v>
          </cell>
          <cell r="H5335" t="str">
            <v>Angelica Tabares Lopez</v>
          </cell>
          <cell r="I5335"/>
          <cell r="J5335" t="str">
            <v>OCTAVIO RUBEN</v>
          </cell>
          <cell r="K5335" t="str">
            <v>HERNANDEZ</v>
          </cell>
          <cell r="L5335" t="str">
            <v>LOPEZ</v>
          </cell>
          <cell r="M5335">
            <v>3000</v>
          </cell>
          <cell r="N5335">
            <v>140</v>
          </cell>
          <cell r="O5335" t="str">
            <v>SEMANAL</v>
          </cell>
          <cell r="P5335">
            <v>40940</v>
          </cell>
        </row>
        <row r="5336">
          <cell r="B5336">
            <v>5529</v>
          </cell>
          <cell r="C5336"/>
          <cell r="D5336" t="str">
            <v>D</v>
          </cell>
          <cell r="E5336" t="str">
            <v>LIQUIDADO</v>
          </cell>
          <cell r="F5336"/>
          <cell r="G5336" t="str">
            <v>PERSONAL</v>
          </cell>
          <cell r="H5336" t="str">
            <v>Angelica Tabares Lopez</v>
          </cell>
          <cell r="I5336"/>
          <cell r="J5336" t="str">
            <v>PAMELA</v>
          </cell>
          <cell r="K5336" t="str">
            <v>FERIA</v>
          </cell>
          <cell r="L5336" t="str">
            <v>JUAREZ</v>
          </cell>
          <cell r="M5336">
            <v>8000</v>
          </cell>
          <cell r="N5336">
            <v>123</v>
          </cell>
          <cell r="O5336" t="str">
            <v>SEMANAL</v>
          </cell>
          <cell r="P5336">
            <v>40940</v>
          </cell>
        </row>
        <row r="5337">
          <cell r="B5337">
            <v>5530</v>
          </cell>
          <cell r="C5337"/>
          <cell r="D5337" t="str">
            <v>B</v>
          </cell>
          <cell r="E5337" t="str">
            <v>LIQUIDADO</v>
          </cell>
          <cell r="F5337"/>
          <cell r="G5337" t="str">
            <v>PERSONAL</v>
          </cell>
          <cell r="H5337" t="str">
            <v>Josefina Ochoa</v>
          </cell>
          <cell r="I5337"/>
          <cell r="J5337" t="str">
            <v>DELFINO</v>
          </cell>
          <cell r="K5337" t="str">
            <v>CRUZ</v>
          </cell>
          <cell r="L5337" t="str">
            <v>SOLIS</v>
          </cell>
          <cell r="M5337">
            <v>10000</v>
          </cell>
          <cell r="N5337">
            <v>135</v>
          </cell>
          <cell r="O5337" t="str">
            <v>SEMANAL</v>
          </cell>
          <cell r="P5337">
            <v>40940</v>
          </cell>
        </row>
        <row r="5338">
          <cell r="B5338">
            <v>5531</v>
          </cell>
          <cell r="C5338"/>
          <cell r="D5338" t="str">
            <v>D</v>
          </cell>
          <cell r="E5338" t="str">
            <v>LIQUIDADO</v>
          </cell>
          <cell r="F5338"/>
          <cell r="G5338" t="str">
            <v>PERSONAL</v>
          </cell>
          <cell r="H5338" t="str">
            <v>Monica Flores Mendoza (colima)</v>
          </cell>
          <cell r="I5338"/>
          <cell r="J5338" t="str">
            <v>RICARDO</v>
          </cell>
          <cell r="K5338" t="str">
            <v>MARTINEZ</v>
          </cell>
          <cell r="L5338" t="str">
            <v>JUAREZ</v>
          </cell>
          <cell r="M5338">
            <v>8000</v>
          </cell>
          <cell r="N5338">
            <v>70</v>
          </cell>
          <cell r="O5338" t="str">
            <v>MENSUAL</v>
          </cell>
          <cell r="P5338">
            <v>40940</v>
          </cell>
        </row>
        <row r="5339">
          <cell r="B5339">
            <v>5532</v>
          </cell>
          <cell r="C5339"/>
          <cell r="D5339" t="str">
            <v>D</v>
          </cell>
          <cell r="E5339" t="str">
            <v>ACTIVO</v>
          </cell>
          <cell r="F5339"/>
          <cell r="G5339" t="str">
            <v>PERSONAL</v>
          </cell>
          <cell r="H5339" t="str">
            <v>Monica Flores Mendoza (colima)</v>
          </cell>
          <cell r="I5339"/>
          <cell r="J5339" t="str">
            <v>SALVADOR</v>
          </cell>
          <cell r="K5339" t="str">
            <v>RUIZ</v>
          </cell>
          <cell r="L5339" t="str">
            <v>ROSALES</v>
          </cell>
          <cell r="M5339">
            <v>10000</v>
          </cell>
          <cell r="N5339">
            <v>70</v>
          </cell>
          <cell r="O5339" t="str">
            <v>MENSUAL</v>
          </cell>
          <cell r="P5339">
            <v>40940</v>
          </cell>
        </row>
        <row r="5340">
          <cell r="B5340">
            <v>5533</v>
          </cell>
          <cell r="C5340"/>
          <cell r="D5340" t="str">
            <v>D</v>
          </cell>
          <cell r="E5340" t="str">
            <v>ACTIVO</v>
          </cell>
          <cell r="F5340"/>
          <cell r="G5340" t="str">
            <v>PERSONAL</v>
          </cell>
          <cell r="H5340" t="str">
            <v>Victoria Garcia Mejia</v>
          </cell>
          <cell r="I5340"/>
          <cell r="J5340" t="str">
            <v>BEATRIZ OLIVIER</v>
          </cell>
          <cell r="K5340" t="str">
            <v>SILVA</v>
          </cell>
          <cell r="L5340" t="str">
            <v>ALCALA</v>
          </cell>
          <cell r="M5340">
            <v>6000</v>
          </cell>
          <cell r="N5340">
            <v>70</v>
          </cell>
          <cell r="O5340" t="str">
            <v>MENSUAL</v>
          </cell>
          <cell r="P5340">
            <v>40940</v>
          </cell>
        </row>
        <row r="5341">
          <cell r="B5341">
            <v>5534</v>
          </cell>
          <cell r="C5341"/>
          <cell r="D5341" t="str">
            <v>D</v>
          </cell>
          <cell r="E5341" t="str">
            <v>COBRANZA EXTERNA</v>
          </cell>
          <cell r="F5341"/>
          <cell r="G5341" t="str">
            <v>PERSONAL</v>
          </cell>
          <cell r="H5341" t="str">
            <v>Victoria Garcia Mejia</v>
          </cell>
          <cell r="I5341"/>
          <cell r="J5341" t="str">
            <v>PATRICIA</v>
          </cell>
          <cell r="K5341" t="str">
            <v>PEREZ</v>
          </cell>
          <cell r="L5341" t="str">
            <v>CHAVEZ</v>
          </cell>
          <cell r="M5341">
            <v>3000</v>
          </cell>
          <cell r="N5341">
            <v>70</v>
          </cell>
          <cell r="O5341" t="str">
            <v>MENSUAL</v>
          </cell>
          <cell r="P5341">
            <v>40940</v>
          </cell>
        </row>
        <row r="5342">
          <cell r="B5342">
            <v>5535</v>
          </cell>
          <cell r="C5342"/>
          <cell r="D5342" t="str">
            <v>B</v>
          </cell>
          <cell r="E5342" t="str">
            <v>LIQUIDADO</v>
          </cell>
          <cell r="F5342"/>
          <cell r="G5342" t="str">
            <v>PERSONAL</v>
          </cell>
          <cell r="H5342" t="str">
            <v>Josefina Ochoa</v>
          </cell>
          <cell r="I5342"/>
          <cell r="J5342" t="str">
            <v>SIMON FERNANDO</v>
          </cell>
          <cell r="K5342" t="str">
            <v>CORTES</v>
          </cell>
          <cell r="L5342" t="str">
            <v>MEJIA</v>
          </cell>
          <cell r="M5342">
            <v>5000</v>
          </cell>
          <cell r="N5342">
            <v>128.9</v>
          </cell>
          <cell r="O5342" t="str">
            <v>SEMANAL</v>
          </cell>
          <cell r="P5342">
            <v>40941</v>
          </cell>
        </row>
        <row r="5343">
          <cell r="B5343">
            <v>5536</v>
          </cell>
          <cell r="C5343"/>
          <cell r="D5343" t="str">
            <v>B</v>
          </cell>
          <cell r="E5343" t="str">
            <v>LIQUIDADO</v>
          </cell>
          <cell r="F5343"/>
          <cell r="G5343" t="str">
            <v>PERSONAL</v>
          </cell>
          <cell r="H5343" t="str">
            <v>Josefina Ochoa</v>
          </cell>
          <cell r="I5343"/>
          <cell r="J5343" t="str">
            <v>DAVID</v>
          </cell>
          <cell r="K5343" t="str">
            <v>ALCANTARA</v>
          </cell>
          <cell r="L5343" t="str">
            <v>SANCHEZ</v>
          </cell>
          <cell r="M5343">
            <v>10000</v>
          </cell>
          <cell r="N5343">
            <v>135</v>
          </cell>
          <cell r="O5343" t="str">
            <v>SEMANAL</v>
          </cell>
          <cell r="P5343">
            <v>40941</v>
          </cell>
        </row>
        <row r="5344">
          <cell r="B5344">
            <v>5537</v>
          </cell>
          <cell r="C5344"/>
          <cell r="D5344" t="str">
            <v>C</v>
          </cell>
          <cell r="E5344" t="str">
            <v>LIQUIDADO</v>
          </cell>
          <cell r="F5344"/>
          <cell r="G5344" t="str">
            <v>PERSONAL</v>
          </cell>
          <cell r="H5344" t="str">
            <v>Marcela Lopez Munoz</v>
          </cell>
          <cell r="I5344"/>
          <cell r="J5344" t="str">
            <v>MARIO</v>
          </cell>
          <cell r="K5344" t="str">
            <v>CALVARIO</v>
          </cell>
          <cell r="L5344" t="str">
            <v>SUAREZ</v>
          </cell>
          <cell r="M5344">
            <v>9000</v>
          </cell>
          <cell r="N5344">
            <v>118.4</v>
          </cell>
          <cell r="O5344" t="str">
            <v>SEMANAL</v>
          </cell>
          <cell r="P5344">
            <v>40941</v>
          </cell>
        </row>
        <row r="5345">
          <cell r="B5345">
            <v>5538</v>
          </cell>
          <cell r="C5345"/>
          <cell r="D5345" t="str">
            <v>A</v>
          </cell>
          <cell r="E5345" t="str">
            <v>LIQUIDADO</v>
          </cell>
          <cell r="F5345"/>
          <cell r="G5345" t="str">
            <v>PERSONAL</v>
          </cell>
          <cell r="H5345" t="str">
            <v>Administracion</v>
          </cell>
          <cell r="I5345"/>
          <cell r="J5345" t="str">
            <v>ZEN MEDIA INTERNATIONAL S.A. DE C.V.</v>
          </cell>
          <cell r="K5345"/>
          <cell r="L5345" t="str">
            <v>JORGE OSCAR ZUBIRAN GOZALEZ REPRESENTANTE LEGAL</v>
          </cell>
          <cell r="M5345">
            <v>100000</v>
          </cell>
          <cell r="N5345">
            <v>50</v>
          </cell>
          <cell r="O5345" t="str">
            <v>MENSUAL</v>
          </cell>
          <cell r="P5345">
            <v>40941</v>
          </cell>
        </row>
        <row r="5346">
          <cell r="B5346">
            <v>5540</v>
          </cell>
          <cell r="C5346"/>
          <cell r="D5346" t="str">
            <v>B</v>
          </cell>
          <cell r="E5346" t="str">
            <v>LIQUIDADO</v>
          </cell>
          <cell r="F5346"/>
          <cell r="G5346" t="str">
            <v>PERSONAL</v>
          </cell>
          <cell r="H5346" t="str">
            <v>Josefina Ochoa</v>
          </cell>
          <cell r="I5346"/>
          <cell r="J5346" t="str">
            <v>VICTOR</v>
          </cell>
          <cell r="K5346" t="str">
            <v>GONZALEZ</v>
          </cell>
          <cell r="L5346" t="str">
            <v>ANTONIO</v>
          </cell>
          <cell r="M5346">
            <v>80000</v>
          </cell>
          <cell r="N5346">
            <v>95.1</v>
          </cell>
          <cell r="O5346" t="str">
            <v>SEMANAL</v>
          </cell>
          <cell r="P5346">
            <v>40942</v>
          </cell>
        </row>
        <row r="5347">
          <cell r="B5347">
            <v>5541</v>
          </cell>
          <cell r="C5347"/>
          <cell r="D5347" t="str">
            <v>C</v>
          </cell>
          <cell r="E5347" t="str">
            <v>LIQUIDADO</v>
          </cell>
          <cell r="F5347"/>
          <cell r="G5347" t="str">
            <v>PERSONAL</v>
          </cell>
          <cell r="H5347" t="str">
            <v>Josefina Ochoa</v>
          </cell>
          <cell r="I5347"/>
          <cell r="J5347" t="str">
            <v>SILVINO</v>
          </cell>
          <cell r="K5347" t="str">
            <v>VAZQUEZ</v>
          </cell>
          <cell r="L5347" t="str">
            <v>DECION</v>
          </cell>
          <cell r="M5347">
            <v>10000</v>
          </cell>
          <cell r="N5347">
            <v>119.5</v>
          </cell>
          <cell r="O5347" t="str">
            <v>SEMANAL</v>
          </cell>
          <cell r="P5347">
            <v>40942</v>
          </cell>
        </row>
        <row r="5348">
          <cell r="B5348">
            <v>5542</v>
          </cell>
          <cell r="C5348"/>
          <cell r="D5348" t="str">
            <v>D</v>
          </cell>
          <cell r="E5348" t="str">
            <v>LIQUIDADO</v>
          </cell>
          <cell r="F5348"/>
          <cell r="G5348" t="str">
            <v>PERSONAL</v>
          </cell>
          <cell r="H5348" t="str">
            <v>Josefina Ochoa</v>
          </cell>
          <cell r="I5348"/>
          <cell r="J5348" t="str">
            <v>LETICIA</v>
          </cell>
          <cell r="K5348" t="str">
            <v>LINARES</v>
          </cell>
          <cell r="L5348" t="str">
            <v>SANCHEZ</v>
          </cell>
          <cell r="M5348">
            <v>4000</v>
          </cell>
          <cell r="N5348">
            <v>143</v>
          </cell>
          <cell r="O5348" t="str">
            <v>SEMANAL</v>
          </cell>
          <cell r="P5348">
            <v>40942</v>
          </cell>
        </row>
        <row r="5349">
          <cell r="B5349">
            <v>5543</v>
          </cell>
          <cell r="C5349"/>
          <cell r="D5349" t="str">
            <v>D</v>
          </cell>
          <cell r="E5349" t="str">
            <v>LIQUIDADO</v>
          </cell>
          <cell r="F5349"/>
          <cell r="G5349" t="str">
            <v>PERSONAL</v>
          </cell>
          <cell r="H5349" t="str">
            <v>Josefina Ochoa</v>
          </cell>
          <cell r="I5349"/>
          <cell r="J5349" t="str">
            <v>MAYRA YOSELIN</v>
          </cell>
          <cell r="K5349" t="str">
            <v>HERNANDEZ</v>
          </cell>
          <cell r="L5349" t="str">
            <v>ARROYO</v>
          </cell>
          <cell r="M5349">
            <v>7000</v>
          </cell>
          <cell r="N5349">
            <v>124</v>
          </cell>
          <cell r="O5349" t="str">
            <v>SEMANAL</v>
          </cell>
          <cell r="P5349">
            <v>40942</v>
          </cell>
        </row>
        <row r="5350">
          <cell r="B5350">
            <v>5544</v>
          </cell>
          <cell r="C5350"/>
          <cell r="D5350" t="str">
            <v>D</v>
          </cell>
          <cell r="E5350" t="str">
            <v>INCOBRABLE</v>
          </cell>
          <cell r="F5350"/>
          <cell r="G5350" t="str">
            <v>PERSONAL</v>
          </cell>
          <cell r="H5350" t="str">
            <v>Josefina Ochoa</v>
          </cell>
          <cell r="I5350"/>
          <cell r="J5350" t="str">
            <v>MARIA BLANCA</v>
          </cell>
          <cell r="K5350" t="str">
            <v>ARREDONDO</v>
          </cell>
          <cell r="L5350" t="str">
            <v>PRIETO</v>
          </cell>
          <cell r="M5350">
            <v>10000</v>
          </cell>
          <cell r="N5350">
            <v>123</v>
          </cell>
          <cell r="O5350" t="str">
            <v>SEMANAL</v>
          </cell>
          <cell r="P5350">
            <v>40942</v>
          </cell>
        </row>
        <row r="5351">
          <cell r="B5351">
            <v>5545</v>
          </cell>
          <cell r="C5351"/>
          <cell r="D5351" t="str">
            <v>C</v>
          </cell>
          <cell r="E5351" t="str">
            <v>LIQUIDADO</v>
          </cell>
          <cell r="F5351"/>
          <cell r="G5351" t="str">
            <v>PERSONAL</v>
          </cell>
          <cell r="H5351" t="str">
            <v>Marcela Lopez Munoz</v>
          </cell>
          <cell r="I5351"/>
          <cell r="J5351" t="str">
            <v>ERIKA</v>
          </cell>
          <cell r="K5351" t="str">
            <v>SANTOS</v>
          </cell>
          <cell r="L5351" t="str">
            <v>HERNANDEZ</v>
          </cell>
          <cell r="M5351">
            <v>5000</v>
          </cell>
          <cell r="N5351">
            <v>145</v>
          </cell>
          <cell r="O5351" t="str">
            <v>SEMANAL</v>
          </cell>
          <cell r="P5351">
            <v>40942</v>
          </cell>
        </row>
        <row r="5352">
          <cell r="B5352">
            <v>5546</v>
          </cell>
          <cell r="C5352"/>
          <cell r="D5352" t="str">
            <v>D</v>
          </cell>
          <cell r="E5352" t="str">
            <v>LIQUIDADO</v>
          </cell>
          <cell r="F5352"/>
          <cell r="G5352" t="str">
            <v>PERSONAL</v>
          </cell>
          <cell r="H5352" t="str">
            <v>Administracion</v>
          </cell>
          <cell r="I5352"/>
          <cell r="J5352" t="str">
            <v>Agustin</v>
          </cell>
          <cell r="K5352" t="str">
            <v>Manzo</v>
          </cell>
          <cell r="L5352" t="str">
            <v>Cardona</v>
          </cell>
          <cell r="M5352">
            <v>20000</v>
          </cell>
          <cell r="N5352">
            <v>35</v>
          </cell>
          <cell r="O5352" t="str">
            <v>MENSUAL</v>
          </cell>
          <cell r="P5352">
            <v>40942</v>
          </cell>
        </row>
        <row r="5353">
          <cell r="B5353">
            <v>5547</v>
          </cell>
          <cell r="C5353"/>
          <cell r="D5353" t="str">
            <v>A</v>
          </cell>
          <cell r="E5353" t="str">
            <v>LIQUIDADO</v>
          </cell>
          <cell r="F5353"/>
          <cell r="G5353" t="str">
            <v>PERSONAL</v>
          </cell>
          <cell r="H5353" t="str">
            <v>Administracion</v>
          </cell>
          <cell r="I5353"/>
          <cell r="J5353" t="str">
            <v>ALMA ISADORA</v>
          </cell>
          <cell r="K5353" t="str">
            <v>SANCHEZ</v>
          </cell>
          <cell r="L5353" t="str">
            <v>DIEZ</v>
          </cell>
          <cell r="M5353">
            <v>7500</v>
          </cell>
          <cell r="N5353">
            <v>20</v>
          </cell>
          <cell r="O5353" t="str">
            <v>QUINCENAL</v>
          </cell>
          <cell r="P5353">
            <v>40942</v>
          </cell>
        </row>
        <row r="5354">
          <cell r="B5354">
            <v>5548</v>
          </cell>
          <cell r="C5354"/>
          <cell r="D5354" t="str">
            <v>D</v>
          </cell>
          <cell r="E5354" t="str">
            <v>LIQUIDADO</v>
          </cell>
          <cell r="F5354"/>
          <cell r="G5354" t="str">
            <v>PERSONAL</v>
          </cell>
          <cell r="H5354" t="str">
            <v>Angelica Tabares Lopez</v>
          </cell>
          <cell r="I5354"/>
          <cell r="J5354" t="str">
            <v>Clara</v>
          </cell>
          <cell r="K5354" t="str">
            <v>Romero</v>
          </cell>
          <cell r="L5354" t="str">
            <v>Nava</v>
          </cell>
          <cell r="M5354">
            <v>10000</v>
          </cell>
          <cell r="N5354">
            <v>114.8</v>
          </cell>
          <cell r="O5354" t="str">
            <v>SEMANAL</v>
          </cell>
          <cell r="P5354">
            <v>40946</v>
          </cell>
        </row>
        <row r="5355">
          <cell r="B5355">
            <v>5549</v>
          </cell>
          <cell r="C5355"/>
          <cell r="D5355" t="str">
            <v>C</v>
          </cell>
          <cell r="E5355" t="str">
            <v>LIQUIDADO</v>
          </cell>
          <cell r="F5355"/>
          <cell r="G5355" t="str">
            <v>PERSONAL</v>
          </cell>
          <cell r="H5355" t="str">
            <v>Angelica Tabares Lopez</v>
          </cell>
          <cell r="I5355"/>
          <cell r="J5355" t="str">
            <v>BIBIANA</v>
          </cell>
          <cell r="K5355" t="str">
            <v>HERNANDEZ</v>
          </cell>
          <cell r="L5355" t="str">
            <v>GARCIA</v>
          </cell>
          <cell r="M5355">
            <v>20000</v>
          </cell>
          <cell r="N5355">
            <v>118.7</v>
          </cell>
          <cell r="O5355" t="str">
            <v>SEMANAL</v>
          </cell>
          <cell r="P5355">
            <v>40946</v>
          </cell>
        </row>
        <row r="5356">
          <cell r="B5356">
            <v>5550</v>
          </cell>
          <cell r="C5356"/>
          <cell r="D5356" t="str">
            <v>A</v>
          </cell>
          <cell r="E5356" t="str">
            <v>LIQUIDADO</v>
          </cell>
          <cell r="F5356"/>
          <cell r="G5356" t="str">
            <v>PERSONAL</v>
          </cell>
          <cell r="H5356" t="str">
            <v>Angelica Tabares Lopez</v>
          </cell>
          <cell r="I5356"/>
          <cell r="J5356" t="str">
            <v>MARIA SOLEDAD</v>
          </cell>
          <cell r="K5356" t="str">
            <v>ZACARIAS</v>
          </cell>
          <cell r="L5356" t="str">
            <v>CORDERO</v>
          </cell>
          <cell r="M5356">
            <v>4000</v>
          </cell>
          <cell r="N5356">
            <v>131.9</v>
          </cell>
          <cell r="O5356" t="str">
            <v>SEMANAL</v>
          </cell>
          <cell r="P5356">
            <v>40946</v>
          </cell>
        </row>
        <row r="5357">
          <cell r="B5357">
            <v>5551</v>
          </cell>
          <cell r="C5357"/>
          <cell r="D5357" t="str">
            <v>D</v>
          </cell>
          <cell r="E5357" t="str">
            <v>LIQUIDADO</v>
          </cell>
          <cell r="F5357"/>
          <cell r="G5357" t="str">
            <v>PERSONAL</v>
          </cell>
          <cell r="H5357" t="str">
            <v>Angelica Tabares Lopez</v>
          </cell>
          <cell r="I5357"/>
          <cell r="J5357" t="str">
            <v>PATRICIA</v>
          </cell>
          <cell r="K5357" t="str">
            <v>LUCIO</v>
          </cell>
          <cell r="L5357" t="str">
            <v>BRIONES</v>
          </cell>
          <cell r="M5357">
            <v>3000</v>
          </cell>
          <cell r="N5357">
            <v>156</v>
          </cell>
          <cell r="O5357" t="str">
            <v>SEMANAL</v>
          </cell>
          <cell r="P5357">
            <v>40946</v>
          </cell>
        </row>
        <row r="5358">
          <cell r="B5358">
            <v>5552</v>
          </cell>
          <cell r="C5358"/>
          <cell r="D5358" t="str">
            <v>B</v>
          </cell>
          <cell r="E5358" t="str">
            <v>LIQUIDADO</v>
          </cell>
          <cell r="F5358"/>
          <cell r="G5358" t="str">
            <v>PERSONAL</v>
          </cell>
          <cell r="H5358" t="str">
            <v>Josefina Ochoa</v>
          </cell>
          <cell r="I5358"/>
          <cell r="J5358" t="str">
            <v>IVAN</v>
          </cell>
          <cell r="K5358" t="str">
            <v>GARCIA</v>
          </cell>
          <cell r="L5358" t="str">
            <v>MATEO</v>
          </cell>
          <cell r="M5358">
            <v>7000</v>
          </cell>
          <cell r="N5358">
            <v>128</v>
          </cell>
          <cell r="O5358" t="str">
            <v>SEMANAL</v>
          </cell>
          <cell r="P5358">
            <v>40946</v>
          </cell>
        </row>
        <row r="5359">
          <cell r="B5359">
            <v>5553</v>
          </cell>
          <cell r="C5359"/>
          <cell r="D5359" t="str">
            <v>D</v>
          </cell>
          <cell r="E5359" t="str">
            <v>LIQUIDADO</v>
          </cell>
          <cell r="F5359"/>
          <cell r="G5359" t="str">
            <v>PERSONAL</v>
          </cell>
          <cell r="H5359" t="str">
            <v>Josefina Ochoa</v>
          </cell>
          <cell r="I5359"/>
          <cell r="J5359" t="str">
            <v>NORMA</v>
          </cell>
          <cell r="K5359" t="str">
            <v>CAPISTRAN</v>
          </cell>
          <cell r="L5359" t="str">
            <v>MARTINEZ</v>
          </cell>
          <cell r="M5359">
            <v>5000</v>
          </cell>
          <cell r="N5359">
            <v>145</v>
          </cell>
          <cell r="O5359" t="str">
            <v>SEMANAL</v>
          </cell>
          <cell r="P5359">
            <v>40946</v>
          </cell>
        </row>
        <row r="5360">
          <cell r="B5360">
            <v>5554</v>
          </cell>
          <cell r="C5360"/>
          <cell r="D5360" t="str">
            <v>D</v>
          </cell>
          <cell r="E5360" t="str">
            <v>LIQUIDADO</v>
          </cell>
          <cell r="F5360"/>
          <cell r="G5360" t="str">
            <v>PERSONAL</v>
          </cell>
          <cell r="H5360" t="str">
            <v>Marcela Lopez Munoz</v>
          </cell>
          <cell r="I5360"/>
          <cell r="J5360" t="str">
            <v>SANDRA GUADALUPE</v>
          </cell>
          <cell r="K5360" t="str">
            <v>BARBIER</v>
          </cell>
          <cell r="L5360" t="str">
            <v>GUTIERREZ</v>
          </cell>
          <cell r="M5360">
            <v>6000</v>
          </cell>
          <cell r="N5360">
            <v>119.4</v>
          </cell>
          <cell r="O5360" t="str">
            <v>SEMANAL</v>
          </cell>
          <cell r="P5360">
            <v>40946</v>
          </cell>
        </row>
        <row r="5361">
          <cell r="B5361">
            <v>5555</v>
          </cell>
          <cell r="C5361"/>
          <cell r="D5361" t="str">
            <v>D</v>
          </cell>
          <cell r="E5361" t="str">
            <v>LIQUIDADO</v>
          </cell>
          <cell r="F5361"/>
          <cell r="G5361" t="str">
            <v>PERSONAL</v>
          </cell>
          <cell r="H5361" t="str">
            <v>Monica Flores Mendoza (colima)</v>
          </cell>
          <cell r="I5361"/>
          <cell r="J5361" t="str">
            <v>MA EMILIA</v>
          </cell>
          <cell r="K5361" t="str">
            <v>ALVAREZ</v>
          </cell>
          <cell r="L5361" t="str">
            <v>ANGUIANO</v>
          </cell>
          <cell r="M5361">
            <v>3000</v>
          </cell>
          <cell r="N5361">
            <v>70</v>
          </cell>
          <cell r="O5361" t="str">
            <v>MENSUAL</v>
          </cell>
          <cell r="P5361">
            <v>40946</v>
          </cell>
        </row>
        <row r="5362">
          <cell r="B5362">
            <v>5556</v>
          </cell>
          <cell r="C5362"/>
          <cell r="D5362" t="str">
            <v>D</v>
          </cell>
          <cell r="E5362" t="str">
            <v>LIQUIDADO</v>
          </cell>
          <cell r="F5362"/>
          <cell r="G5362" t="str">
            <v>PERSONAL</v>
          </cell>
          <cell r="H5362" t="str">
            <v>Victoria Garcia Mejia</v>
          </cell>
          <cell r="I5362"/>
          <cell r="J5362" t="str">
            <v>J GUADALUPE</v>
          </cell>
          <cell r="K5362" t="str">
            <v>MARTINEZ</v>
          </cell>
          <cell r="L5362" t="str">
            <v>MARTINEZ</v>
          </cell>
          <cell r="M5362">
            <v>3070</v>
          </cell>
          <cell r="N5362">
            <v>70</v>
          </cell>
          <cell r="O5362" t="str">
            <v>MENSUAL</v>
          </cell>
          <cell r="P5362">
            <v>40946</v>
          </cell>
        </row>
        <row r="5363">
          <cell r="B5363">
            <v>5557</v>
          </cell>
          <cell r="C5363"/>
          <cell r="D5363" t="str">
            <v>D</v>
          </cell>
          <cell r="E5363" t="str">
            <v>LIQUIDADO</v>
          </cell>
          <cell r="F5363"/>
          <cell r="G5363" t="str">
            <v>PERSONAL</v>
          </cell>
          <cell r="H5363" t="str">
            <v>Victoria Garcia Mejia</v>
          </cell>
          <cell r="I5363"/>
          <cell r="J5363" t="str">
            <v>FRANCISCO</v>
          </cell>
          <cell r="K5363" t="str">
            <v>GALVAN</v>
          </cell>
          <cell r="L5363" t="str">
            <v>ORTEGA</v>
          </cell>
          <cell r="M5363">
            <v>8090</v>
          </cell>
          <cell r="N5363">
            <v>65</v>
          </cell>
          <cell r="O5363" t="str">
            <v>MENSUAL</v>
          </cell>
          <cell r="P5363">
            <v>40946</v>
          </cell>
        </row>
        <row r="5364">
          <cell r="B5364">
            <v>5558</v>
          </cell>
          <cell r="C5364"/>
          <cell r="D5364" t="str">
            <v>B</v>
          </cell>
          <cell r="E5364" t="str">
            <v>LIQUIDADO</v>
          </cell>
          <cell r="F5364"/>
          <cell r="G5364" t="str">
            <v>PERSONAL</v>
          </cell>
          <cell r="H5364" t="str">
            <v>Marcela Lopez Munoz</v>
          </cell>
          <cell r="I5364"/>
          <cell r="J5364" t="str">
            <v>ROCIO GUADALUPE</v>
          </cell>
          <cell r="K5364" t="str">
            <v>AGUILAR</v>
          </cell>
          <cell r="L5364" t="str">
            <v>RODRIGUEZ</v>
          </cell>
          <cell r="M5364">
            <v>22000</v>
          </cell>
          <cell r="N5364">
            <v>92.56</v>
          </cell>
          <cell r="O5364" t="str">
            <v>SEMANAL</v>
          </cell>
          <cell r="P5364">
            <v>40947</v>
          </cell>
        </row>
        <row r="5365">
          <cell r="B5365">
            <v>5559</v>
          </cell>
          <cell r="C5365"/>
          <cell r="D5365" t="str">
            <v>D</v>
          </cell>
          <cell r="E5365" t="str">
            <v>INCOBRABLE</v>
          </cell>
          <cell r="F5365"/>
          <cell r="G5365" t="str">
            <v>PERSONAL</v>
          </cell>
          <cell r="H5365" t="str">
            <v>Monica Flores Mendoza (colima)</v>
          </cell>
          <cell r="I5365"/>
          <cell r="J5365" t="str">
            <v>RAMONA</v>
          </cell>
          <cell r="K5365" t="str">
            <v>GUTIERREZ</v>
          </cell>
          <cell r="L5365" t="str">
            <v>VALENCIA</v>
          </cell>
          <cell r="M5365">
            <v>10000</v>
          </cell>
          <cell r="N5365">
            <v>65</v>
          </cell>
          <cell r="O5365" t="str">
            <v>MENSUAL</v>
          </cell>
          <cell r="P5365">
            <v>40947</v>
          </cell>
        </row>
        <row r="5366">
          <cell r="B5366">
            <v>5560</v>
          </cell>
          <cell r="C5366"/>
          <cell r="D5366" t="str">
            <v>D</v>
          </cell>
          <cell r="E5366" t="str">
            <v>LIQUIDADO</v>
          </cell>
          <cell r="F5366"/>
          <cell r="G5366" t="str">
            <v>PERSONAL</v>
          </cell>
          <cell r="H5366" t="str">
            <v>Marcela Lopez Munoz</v>
          </cell>
          <cell r="I5366"/>
          <cell r="J5366" t="str">
            <v>ANTONIO</v>
          </cell>
          <cell r="K5366" t="str">
            <v>HERNANDEZ</v>
          </cell>
          <cell r="L5366" t="str">
            <v>VAZQUEZ</v>
          </cell>
          <cell r="M5366">
            <v>10000</v>
          </cell>
          <cell r="N5366">
            <v>122.2</v>
          </cell>
          <cell r="O5366" t="str">
            <v>SEMANAL</v>
          </cell>
          <cell r="P5366">
            <v>40948</v>
          </cell>
        </row>
        <row r="5367">
          <cell r="B5367">
            <v>5561</v>
          </cell>
          <cell r="C5367"/>
          <cell r="D5367" t="str">
            <v>D</v>
          </cell>
          <cell r="E5367" t="str">
            <v>LIQUIDADO</v>
          </cell>
          <cell r="F5367"/>
          <cell r="G5367" t="str">
            <v>PERSONAL</v>
          </cell>
          <cell r="H5367" t="str">
            <v>Marcela Lopez Munoz</v>
          </cell>
          <cell r="I5367"/>
          <cell r="J5367" t="str">
            <v>TERESITA</v>
          </cell>
          <cell r="K5367" t="str">
            <v>ALCANTARA</v>
          </cell>
          <cell r="L5367" t="str">
            <v>MORA</v>
          </cell>
          <cell r="M5367">
            <v>7000</v>
          </cell>
          <cell r="N5367">
            <v>132</v>
          </cell>
          <cell r="O5367" t="str">
            <v>SEMANAL</v>
          </cell>
          <cell r="P5367">
            <v>40948</v>
          </cell>
        </row>
        <row r="5368">
          <cell r="B5368">
            <v>5562</v>
          </cell>
          <cell r="C5368"/>
          <cell r="D5368" t="str">
            <v>C</v>
          </cell>
          <cell r="E5368" t="str">
            <v>LIQUIDADO</v>
          </cell>
          <cell r="F5368"/>
          <cell r="G5368" t="str">
            <v>PERSONAL</v>
          </cell>
          <cell r="H5368" t="str">
            <v>Angelica Tabares Lopez</v>
          </cell>
          <cell r="I5368"/>
          <cell r="J5368" t="str">
            <v>JOEL</v>
          </cell>
          <cell r="K5368" t="str">
            <v>ESQUIVEL</v>
          </cell>
          <cell r="L5368" t="str">
            <v>LUNA</v>
          </cell>
          <cell r="M5368">
            <v>8000</v>
          </cell>
          <cell r="N5368">
            <v>106</v>
          </cell>
          <cell r="O5368" t="str">
            <v>SEMANAL</v>
          </cell>
          <cell r="P5368">
            <v>40948</v>
          </cell>
        </row>
        <row r="5369">
          <cell r="B5369">
            <v>5563</v>
          </cell>
          <cell r="C5369"/>
          <cell r="D5369" t="str">
            <v>A</v>
          </cell>
          <cell r="E5369" t="str">
            <v>LIQUIDADO</v>
          </cell>
          <cell r="F5369"/>
          <cell r="G5369" t="str">
            <v>PERSONAL</v>
          </cell>
          <cell r="H5369" t="str">
            <v>Josefina Ochoa</v>
          </cell>
          <cell r="I5369"/>
          <cell r="J5369" t="str">
            <v>ALEJANDRO</v>
          </cell>
          <cell r="K5369" t="str">
            <v>HERNANDEZ</v>
          </cell>
          <cell r="L5369" t="str">
            <v>ANDRADE</v>
          </cell>
          <cell r="M5369">
            <v>4000</v>
          </cell>
          <cell r="N5369">
            <v>119</v>
          </cell>
          <cell r="O5369" t="str">
            <v>SEMANAL</v>
          </cell>
          <cell r="P5369">
            <v>40948</v>
          </cell>
        </row>
        <row r="5370">
          <cell r="B5370">
            <v>5564</v>
          </cell>
          <cell r="C5370"/>
          <cell r="D5370" t="str">
            <v>D</v>
          </cell>
          <cell r="E5370" t="str">
            <v>LIQUIDADO</v>
          </cell>
          <cell r="F5370"/>
          <cell r="G5370" t="str">
            <v>PERSONAL</v>
          </cell>
          <cell r="H5370" t="str">
            <v>Monica Flores Mendoza (colima)</v>
          </cell>
          <cell r="I5370"/>
          <cell r="J5370" t="str">
            <v>BLANCA AZUCENA</v>
          </cell>
          <cell r="K5370" t="str">
            <v>MORENO</v>
          </cell>
          <cell r="L5370" t="str">
            <v>ALVAREZ</v>
          </cell>
          <cell r="M5370">
            <v>4703</v>
          </cell>
          <cell r="N5370">
            <v>70</v>
          </cell>
          <cell r="O5370" t="str">
            <v>MENSUAL</v>
          </cell>
          <cell r="P5370">
            <v>40947</v>
          </cell>
        </row>
        <row r="5371">
          <cell r="B5371">
            <v>5565</v>
          </cell>
          <cell r="C5371"/>
          <cell r="D5371" t="str">
            <v>D</v>
          </cell>
          <cell r="E5371" t="str">
            <v>LIQUIDADO</v>
          </cell>
          <cell r="F5371"/>
          <cell r="G5371" t="str">
            <v>PERSONAL</v>
          </cell>
          <cell r="H5371" t="str">
            <v>Victoria Garcia Mejia</v>
          </cell>
          <cell r="I5371"/>
          <cell r="J5371" t="str">
            <v>ROSA</v>
          </cell>
          <cell r="K5371" t="str">
            <v>RUIZ</v>
          </cell>
          <cell r="L5371" t="str">
            <v>CORONA</v>
          </cell>
          <cell r="M5371">
            <v>2811</v>
          </cell>
          <cell r="N5371">
            <v>70</v>
          </cell>
          <cell r="O5371" t="str">
            <v>CATORCENAL</v>
          </cell>
          <cell r="P5371">
            <v>40947</v>
          </cell>
        </row>
        <row r="5372">
          <cell r="B5372">
            <v>5566</v>
          </cell>
          <cell r="C5372"/>
          <cell r="D5372" t="str">
            <v>D</v>
          </cell>
          <cell r="E5372" t="str">
            <v>LIQUIDADO</v>
          </cell>
          <cell r="F5372"/>
          <cell r="G5372" t="str">
            <v>PERSONAL</v>
          </cell>
          <cell r="H5372" t="str">
            <v>Monica Flores Mendoza (colima)</v>
          </cell>
          <cell r="I5372"/>
          <cell r="J5372" t="str">
            <v>SERGIO</v>
          </cell>
          <cell r="K5372" t="str">
            <v>PIZANO</v>
          </cell>
          <cell r="L5372" t="str">
            <v>RUIZ</v>
          </cell>
          <cell r="M5372">
            <v>3000</v>
          </cell>
          <cell r="N5372">
            <v>70</v>
          </cell>
          <cell r="O5372" t="str">
            <v>QUINCENAL</v>
          </cell>
          <cell r="P5372">
            <v>40947</v>
          </cell>
        </row>
        <row r="5373">
          <cell r="B5373">
            <v>5567</v>
          </cell>
          <cell r="C5373"/>
          <cell r="D5373" t="str">
            <v>D</v>
          </cell>
          <cell r="E5373" t="str">
            <v>LIQUIDADO</v>
          </cell>
          <cell r="F5373"/>
          <cell r="G5373" t="str">
            <v>SOLIDARIO</v>
          </cell>
          <cell r="H5373" t="str">
            <v>Monica Flores Mendoza (colima)</v>
          </cell>
          <cell r="I5373"/>
          <cell r="J5373" t="str">
            <v>VECINAS 3</v>
          </cell>
          <cell r="K5373"/>
          <cell r="L5373"/>
          <cell r="M5373">
            <v>1325</v>
          </cell>
          <cell r="N5373">
            <v>70</v>
          </cell>
          <cell r="O5373" t="str">
            <v>MENSUAL</v>
          </cell>
          <cell r="P5373">
            <v>40947</v>
          </cell>
        </row>
        <row r="5374">
          <cell r="B5374">
            <v>5568</v>
          </cell>
          <cell r="C5374"/>
          <cell r="D5374" t="str">
            <v>D</v>
          </cell>
          <cell r="E5374" t="str">
            <v>LIQUIDADO</v>
          </cell>
          <cell r="F5374"/>
          <cell r="G5374" t="str">
            <v>SOLIDARIO</v>
          </cell>
          <cell r="H5374" t="str">
            <v>Monica Flores Mendoza (colima)</v>
          </cell>
          <cell r="I5374"/>
          <cell r="J5374" t="str">
            <v>VECINAS 3</v>
          </cell>
          <cell r="K5374"/>
          <cell r="L5374"/>
          <cell r="M5374">
            <v>1325</v>
          </cell>
          <cell r="N5374">
            <v>70</v>
          </cell>
          <cell r="O5374" t="str">
            <v>MENSUAL</v>
          </cell>
          <cell r="P5374">
            <v>40947</v>
          </cell>
        </row>
        <row r="5375">
          <cell r="B5375">
            <v>5569</v>
          </cell>
          <cell r="C5375"/>
          <cell r="D5375" t="str">
            <v>D</v>
          </cell>
          <cell r="E5375" t="str">
            <v>LIQUIDADO</v>
          </cell>
          <cell r="F5375"/>
          <cell r="G5375" t="str">
            <v>SOLIDARIO</v>
          </cell>
          <cell r="H5375" t="str">
            <v>Monica Flores Mendoza (colima)</v>
          </cell>
          <cell r="I5375"/>
          <cell r="J5375" t="str">
            <v>VECINAS 3</v>
          </cell>
          <cell r="K5375"/>
          <cell r="L5375"/>
          <cell r="M5375">
            <v>1325</v>
          </cell>
          <cell r="N5375">
            <v>70</v>
          </cell>
          <cell r="O5375" t="str">
            <v>MENSUAL</v>
          </cell>
          <cell r="P5375">
            <v>40947</v>
          </cell>
        </row>
        <row r="5376">
          <cell r="B5376">
            <v>5570</v>
          </cell>
          <cell r="C5376"/>
          <cell r="D5376" t="str">
            <v>D</v>
          </cell>
          <cell r="E5376" t="str">
            <v>INCOBRABLE</v>
          </cell>
          <cell r="F5376"/>
          <cell r="G5376" t="str">
            <v>SOLIDARIO</v>
          </cell>
          <cell r="H5376" t="str">
            <v>Monica Flores Mendoza (colima)</v>
          </cell>
          <cell r="I5376"/>
          <cell r="J5376" t="str">
            <v>VECINAS 3</v>
          </cell>
          <cell r="K5376"/>
          <cell r="L5376"/>
          <cell r="M5376">
            <v>1325</v>
          </cell>
          <cell r="N5376">
            <v>70</v>
          </cell>
          <cell r="O5376" t="str">
            <v>MENSUAL</v>
          </cell>
          <cell r="P5376">
            <v>40947</v>
          </cell>
        </row>
        <row r="5377">
          <cell r="B5377">
            <v>5571</v>
          </cell>
          <cell r="C5377"/>
          <cell r="D5377" t="str">
            <v>D</v>
          </cell>
          <cell r="E5377" t="str">
            <v>LIQUIDADO</v>
          </cell>
          <cell r="F5377"/>
          <cell r="G5377" t="str">
            <v>SOLIDARIO</v>
          </cell>
          <cell r="H5377" t="str">
            <v>Monica Flores Mendoza (colima)</v>
          </cell>
          <cell r="I5377"/>
          <cell r="J5377" t="str">
            <v>VEINTITRES</v>
          </cell>
          <cell r="K5377"/>
          <cell r="L5377"/>
          <cell r="M5377">
            <v>2784</v>
          </cell>
          <cell r="N5377">
            <v>70</v>
          </cell>
          <cell r="O5377" t="str">
            <v>MENSUAL</v>
          </cell>
          <cell r="P5377">
            <v>40948</v>
          </cell>
        </row>
        <row r="5378">
          <cell r="B5378">
            <v>5572</v>
          </cell>
          <cell r="C5378"/>
          <cell r="D5378" t="str">
            <v>B</v>
          </cell>
          <cell r="E5378" t="str">
            <v>LIQUIDADO</v>
          </cell>
          <cell r="F5378"/>
          <cell r="G5378" t="str">
            <v>PERSONAL</v>
          </cell>
          <cell r="H5378" t="str">
            <v>Victoria Garcia Mejia</v>
          </cell>
          <cell r="I5378"/>
          <cell r="J5378" t="str">
            <v>ALICIA</v>
          </cell>
          <cell r="K5378" t="str">
            <v>LARIOS</v>
          </cell>
          <cell r="L5378" t="str">
            <v>ROSALES</v>
          </cell>
          <cell r="M5378">
            <v>5800</v>
          </cell>
          <cell r="N5378">
            <v>75</v>
          </cell>
          <cell r="O5378" t="str">
            <v>MENSUAL</v>
          </cell>
          <cell r="P5378">
            <v>40948</v>
          </cell>
        </row>
        <row r="5379">
          <cell r="B5379">
            <v>5573</v>
          </cell>
          <cell r="C5379"/>
          <cell r="D5379" t="str">
            <v>D</v>
          </cell>
          <cell r="E5379" t="str">
            <v>LIQUIDADO</v>
          </cell>
          <cell r="F5379"/>
          <cell r="G5379" t="str">
            <v>PERSONAL</v>
          </cell>
          <cell r="H5379" t="str">
            <v>Victoria Garcia Mejia</v>
          </cell>
          <cell r="I5379"/>
          <cell r="J5379" t="str">
            <v>TOMAS</v>
          </cell>
          <cell r="K5379" t="str">
            <v>BARTOLO</v>
          </cell>
          <cell r="L5379" t="str">
            <v>REYES</v>
          </cell>
          <cell r="M5379">
            <v>5116</v>
          </cell>
          <cell r="N5379">
            <v>70</v>
          </cell>
          <cell r="O5379" t="str">
            <v>MENSUAL</v>
          </cell>
          <cell r="P5379">
            <v>40948</v>
          </cell>
        </row>
        <row r="5380">
          <cell r="B5380">
            <v>5574</v>
          </cell>
          <cell r="C5380"/>
          <cell r="D5380" t="str">
            <v>D</v>
          </cell>
          <cell r="E5380" t="str">
            <v>ACTIVO</v>
          </cell>
          <cell r="F5380"/>
          <cell r="G5380" t="str">
            <v>SOLIDARIO</v>
          </cell>
          <cell r="H5380" t="str">
            <v>Monica Flores Mendoza (colima)</v>
          </cell>
          <cell r="I5380"/>
          <cell r="J5380" t="str">
            <v>POPULARES 1</v>
          </cell>
          <cell r="K5380"/>
          <cell r="L5380"/>
          <cell r="M5380">
            <v>3757</v>
          </cell>
          <cell r="N5380">
            <v>56</v>
          </cell>
          <cell r="O5380" t="str">
            <v>CATORCENAL</v>
          </cell>
          <cell r="P5380">
            <v>40948</v>
          </cell>
        </row>
        <row r="5381">
          <cell r="B5381">
            <v>5575</v>
          </cell>
          <cell r="C5381"/>
          <cell r="D5381" t="str">
            <v>D</v>
          </cell>
          <cell r="E5381" t="str">
            <v>LIQUIDADO</v>
          </cell>
          <cell r="F5381"/>
          <cell r="G5381" t="str">
            <v>SOLIDARIO</v>
          </cell>
          <cell r="H5381" t="str">
            <v>Monica Flores Mendoza (colima)</v>
          </cell>
          <cell r="I5381"/>
          <cell r="J5381" t="str">
            <v>POPULARES 1</v>
          </cell>
          <cell r="K5381"/>
          <cell r="L5381"/>
          <cell r="M5381">
            <v>3757</v>
          </cell>
          <cell r="N5381">
            <v>56</v>
          </cell>
          <cell r="O5381" t="str">
            <v>CATORCENAL</v>
          </cell>
          <cell r="P5381">
            <v>40948</v>
          </cell>
        </row>
        <row r="5382">
          <cell r="B5382">
            <v>5576</v>
          </cell>
          <cell r="C5382"/>
          <cell r="D5382" t="str">
            <v>D</v>
          </cell>
          <cell r="E5382" t="str">
            <v>LIQUIDADO</v>
          </cell>
          <cell r="F5382"/>
          <cell r="G5382" t="str">
            <v>SOLIDARIO</v>
          </cell>
          <cell r="H5382" t="str">
            <v>Victoria Garcia Mejia</v>
          </cell>
          <cell r="I5382"/>
          <cell r="J5382" t="str">
            <v>POPULARES 1</v>
          </cell>
          <cell r="K5382"/>
          <cell r="L5382"/>
          <cell r="M5382">
            <v>950</v>
          </cell>
          <cell r="N5382">
            <v>55</v>
          </cell>
          <cell r="O5382" t="str">
            <v>CATORCENAL</v>
          </cell>
          <cell r="P5382">
            <v>40948</v>
          </cell>
        </row>
        <row r="5383">
          <cell r="B5383">
            <v>5577</v>
          </cell>
          <cell r="C5383"/>
          <cell r="D5383" t="str">
            <v>D</v>
          </cell>
          <cell r="E5383" t="str">
            <v>LIQUIDADO</v>
          </cell>
          <cell r="F5383"/>
          <cell r="G5383" t="str">
            <v>PERSONAL</v>
          </cell>
          <cell r="H5383" t="str">
            <v>Victoria Garcia Mejia</v>
          </cell>
          <cell r="I5383"/>
          <cell r="J5383" t="str">
            <v>OFELIA</v>
          </cell>
          <cell r="K5383" t="str">
            <v>CARRILLO</v>
          </cell>
          <cell r="L5383" t="str">
            <v>RAMOS</v>
          </cell>
          <cell r="M5383">
            <v>9575</v>
          </cell>
          <cell r="N5383">
            <v>65</v>
          </cell>
          <cell r="O5383" t="str">
            <v>MENSUAL</v>
          </cell>
          <cell r="P5383">
            <v>40948</v>
          </cell>
        </row>
        <row r="5384">
          <cell r="B5384">
            <v>5578</v>
          </cell>
          <cell r="C5384"/>
          <cell r="D5384" t="str">
            <v>D</v>
          </cell>
          <cell r="E5384" t="str">
            <v>ACTIVO</v>
          </cell>
          <cell r="F5384"/>
          <cell r="G5384" t="str">
            <v>PERSONAL</v>
          </cell>
          <cell r="H5384" t="str">
            <v>Monica Flores Mendoza (colima)</v>
          </cell>
          <cell r="I5384"/>
          <cell r="J5384" t="str">
            <v>MARIA MERCEDES</v>
          </cell>
          <cell r="K5384" t="str">
            <v>MAGALLAN</v>
          </cell>
          <cell r="L5384" t="str">
            <v>VELAZQUEZ</v>
          </cell>
          <cell r="M5384">
            <v>13020</v>
          </cell>
          <cell r="N5384">
            <v>60</v>
          </cell>
          <cell r="O5384" t="str">
            <v>MENSUAL</v>
          </cell>
          <cell r="P5384">
            <v>40948</v>
          </cell>
        </row>
        <row r="5385">
          <cell r="B5385">
            <v>5579</v>
          </cell>
          <cell r="C5385"/>
          <cell r="D5385" t="str">
            <v>D</v>
          </cell>
          <cell r="E5385" t="str">
            <v>LIQUIDADO</v>
          </cell>
          <cell r="F5385"/>
          <cell r="G5385" t="str">
            <v>PERSONAL</v>
          </cell>
          <cell r="H5385" t="str">
            <v>Monica Flores Mendoza (colima)</v>
          </cell>
          <cell r="I5385"/>
          <cell r="J5385" t="str">
            <v>MA MAGDALENA</v>
          </cell>
          <cell r="K5385" t="str">
            <v>MUNGUIA</v>
          </cell>
          <cell r="L5385" t="str">
            <v>LUCATERO</v>
          </cell>
          <cell r="M5385">
            <v>20233</v>
          </cell>
          <cell r="N5385">
            <v>50</v>
          </cell>
          <cell r="O5385" t="str">
            <v>MENSUAL</v>
          </cell>
          <cell r="P5385">
            <v>40948</v>
          </cell>
        </row>
        <row r="5386">
          <cell r="B5386">
            <v>5580</v>
          </cell>
          <cell r="C5386"/>
          <cell r="D5386" t="str">
            <v>D</v>
          </cell>
          <cell r="E5386" t="str">
            <v>INCOBRABLE</v>
          </cell>
          <cell r="F5386"/>
          <cell r="G5386" t="str">
            <v>SOLIDARIO</v>
          </cell>
          <cell r="H5386" t="str">
            <v>Victoria Garcia Mejia</v>
          </cell>
          <cell r="I5386"/>
          <cell r="J5386" t="str">
            <v>AZUL 1 CRISTINA VARGAS</v>
          </cell>
          <cell r="K5386"/>
          <cell r="L5386"/>
          <cell r="M5386">
            <v>5000</v>
          </cell>
          <cell r="N5386">
            <v>69</v>
          </cell>
          <cell r="O5386" t="str">
            <v>MENSUAL</v>
          </cell>
          <cell r="P5386">
            <v>40948</v>
          </cell>
        </row>
        <row r="5387">
          <cell r="B5387">
            <v>5581</v>
          </cell>
          <cell r="C5387"/>
          <cell r="D5387" t="str">
            <v>D</v>
          </cell>
          <cell r="E5387" t="str">
            <v>ACTIVO</v>
          </cell>
          <cell r="F5387"/>
          <cell r="G5387" t="str">
            <v>PERSONAL</v>
          </cell>
          <cell r="H5387" t="str">
            <v>Monica Flores Mendoza (colima)</v>
          </cell>
          <cell r="I5387"/>
          <cell r="J5387" t="str">
            <v>FRANCISCO JOSE</v>
          </cell>
          <cell r="K5387" t="str">
            <v>MARTIR</v>
          </cell>
          <cell r="L5387" t="str">
            <v>LARIOS</v>
          </cell>
          <cell r="M5387">
            <v>7537</v>
          </cell>
          <cell r="N5387">
            <v>65</v>
          </cell>
          <cell r="O5387" t="str">
            <v>SEMANAL</v>
          </cell>
          <cell r="P5387">
            <v>40948</v>
          </cell>
        </row>
        <row r="5388">
          <cell r="B5388">
            <v>5582</v>
          </cell>
          <cell r="C5388"/>
          <cell r="D5388" t="str">
            <v>D</v>
          </cell>
          <cell r="E5388" t="str">
            <v>COBRANZA EXTERNA</v>
          </cell>
          <cell r="F5388"/>
          <cell r="G5388" t="str">
            <v>SOLIDARIO</v>
          </cell>
          <cell r="H5388" t="str">
            <v>Victoria Garcia Mejia</v>
          </cell>
          <cell r="I5388"/>
          <cell r="J5388" t="str">
            <v>AZUL 1 PATRICIA MARQUEZ SEVILLA</v>
          </cell>
          <cell r="K5388"/>
          <cell r="L5388"/>
          <cell r="M5388">
            <v>5000</v>
          </cell>
          <cell r="N5388">
            <v>69</v>
          </cell>
          <cell r="O5388" t="str">
            <v>MENSUAL</v>
          </cell>
          <cell r="P5388">
            <v>40948</v>
          </cell>
        </row>
        <row r="5389">
          <cell r="B5389">
            <v>5583</v>
          </cell>
          <cell r="C5389"/>
          <cell r="D5389" t="str">
            <v>D</v>
          </cell>
          <cell r="E5389" t="str">
            <v>ACTIVO</v>
          </cell>
          <cell r="F5389"/>
          <cell r="G5389" t="str">
            <v>SOLIDARIO</v>
          </cell>
          <cell r="H5389" t="str">
            <v>Victoria Garcia Mejia</v>
          </cell>
          <cell r="I5389"/>
          <cell r="J5389" t="str">
            <v>AZUL 1 MAGALI FARIAS</v>
          </cell>
          <cell r="K5389"/>
          <cell r="L5389"/>
          <cell r="M5389">
            <v>5000</v>
          </cell>
          <cell r="N5389">
            <v>69</v>
          </cell>
          <cell r="O5389" t="str">
            <v>MENSUAL</v>
          </cell>
          <cell r="P5389">
            <v>40948</v>
          </cell>
        </row>
        <row r="5390">
          <cell r="B5390">
            <v>5584</v>
          </cell>
          <cell r="C5390"/>
          <cell r="D5390" t="str">
            <v>D</v>
          </cell>
          <cell r="E5390" t="str">
            <v>ACTIVO</v>
          </cell>
          <cell r="F5390"/>
          <cell r="G5390" t="str">
            <v>SOLIDARIO</v>
          </cell>
          <cell r="H5390" t="str">
            <v>Victoria Garcia Mejia</v>
          </cell>
          <cell r="I5390"/>
          <cell r="J5390" t="str">
            <v>AZUL 1 MARIA ARGUELLES PEREZ</v>
          </cell>
          <cell r="K5390"/>
          <cell r="L5390"/>
          <cell r="M5390">
            <v>5000</v>
          </cell>
          <cell r="N5390">
            <v>69</v>
          </cell>
          <cell r="O5390" t="str">
            <v>MENSUAL</v>
          </cell>
          <cell r="P5390">
            <v>40948</v>
          </cell>
        </row>
        <row r="5391">
          <cell r="B5391">
            <v>5585</v>
          </cell>
          <cell r="C5391"/>
          <cell r="D5391" t="str">
            <v>B</v>
          </cell>
          <cell r="E5391" t="str">
            <v>LIQUIDADO</v>
          </cell>
          <cell r="F5391"/>
          <cell r="G5391" t="str">
            <v>PERSONAL</v>
          </cell>
          <cell r="H5391" t="str">
            <v>Josefina Ochoa</v>
          </cell>
          <cell r="I5391"/>
          <cell r="J5391" t="str">
            <v>JULIAN</v>
          </cell>
          <cell r="K5391" t="str">
            <v>VARGAS</v>
          </cell>
          <cell r="L5391" t="str">
            <v>PEREZ</v>
          </cell>
          <cell r="M5391">
            <v>6000</v>
          </cell>
          <cell r="N5391">
            <v>142</v>
          </cell>
          <cell r="O5391" t="str">
            <v>SEMANAL</v>
          </cell>
          <cell r="P5391">
            <v>40949</v>
          </cell>
        </row>
        <row r="5392">
          <cell r="B5392">
            <v>5586</v>
          </cell>
          <cell r="C5392"/>
          <cell r="D5392" t="str">
            <v>B</v>
          </cell>
          <cell r="E5392" t="str">
            <v>LIQUIDADO</v>
          </cell>
          <cell r="F5392"/>
          <cell r="G5392" t="str">
            <v>PERSONAL</v>
          </cell>
          <cell r="H5392" t="str">
            <v>Angelica Tabares Lopez</v>
          </cell>
          <cell r="I5392"/>
          <cell r="J5392" t="str">
            <v>ELIZABETH</v>
          </cell>
          <cell r="K5392" t="str">
            <v>RAMIREZ</v>
          </cell>
          <cell r="L5392" t="str">
            <v>HEREDIA</v>
          </cell>
          <cell r="M5392">
            <v>20000</v>
          </cell>
          <cell r="N5392">
            <v>105.4</v>
          </cell>
          <cell r="O5392" t="str">
            <v>SEMANAL</v>
          </cell>
          <cell r="P5392">
            <v>40949</v>
          </cell>
        </row>
        <row r="5393">
          <cell r="B5393">
            <v>5587</v>
          </cell>
          <cell r="C5393"/>
          <cell r="D5393" t="str">
            <v>B</v>
          </cell>
          <cell r="E5393" t="str">
            <v>LIQUIDADO</v>
          </cell>
          <cell r="F5393"/>
          <cell r="G5393" t="str">
            <v>PERSONAL</v>
          </cell>
          <cell r="H5393" t="str">
            <v>Angelica Tabares Lopez</v>
          </cell>
          <cell r="I5393"/>
          <cell r="J5393" t="str">
            <v>NOE</v>
          </cell>
          <cell r="K5393" t="str">
            <v>SANCHEZ</v>
          </cell>
          <cell r="L5393" t="str">
            <v>GALVAN</v>
          </cell>
          <cell r="M5393">
            <v>23000</v>
          </cell>
          <cell r="N5393">
            <v>105.2</v>
          </cell>
          <cell r="O5393" t="str">
            <v>SEMANAL</v>
          </cell>
          <cell r="P5393">
            <v>40949</v>
          </cell>
        </row>
        <row r="5394">
          <cell r="B5394">
            <v>5588</v>
          </cell>
          <cell r="C5394"/>
          <cell r="D5394" t="str">
            <v>D</v>
          </cell>
          <cell r="E5394" t="str">
            <v>LIQUIDADO</v>
          </cell>
          <cell r="F5394"/>
          <cell r="G5394" t="str">
            <v>PERSONAL</v>
          </cell>
          <cell r="H5394" t="str">
            <v>Angelica Tabares Lopez</v>
          </cell>
          <cell r="I5394"/>
          <cell r="J5394" t="str">
            <v>GASPAR</v>
          </cell>
          <cell r="K5394" t="str">
            <v>JUAREZ</v>
          </cell>
          <cell r="L5394" t="str">
            <v>SALINAS</v>
          </cell>
          <cell r="M5394">
            <v>3000</v>
          </cell>
          <cell r="N5394">
            <v>155</v>
          </cell>
          <cell r="O5394" t="str">
            <v>SEMANAL</v>
          </cell>
          <cell r="P5394">
            <v>40949</v>
          </cell>
        </row>
        <row r="5395">
          <cell r="B5395">
            <v>5589</v>
          </cell>
          <cell r="C5395"/>
          <cell r="D5395" t="str">
            <v>D</v>
          </cell>
          <cell r="E5395" t="str">
            <v>ACTIVO</v>
          </cell>
          <cell r="F5395"/>
          <cell r="G5395" t="str">
            <v>PERSONAL</v>
          </cell>
          <cell r="H5395" t="str">
            <v>Monica Flores Mendoza (colima)</v>
          </cell>
          <cell r="I5395"/>
          <cell r="J5395" t="str">
            <v>CRESCENCIO</v>
          </cell>
          <cell r="K5395" t="str">
            <v>OCHOA</v>
          </cell>
          <cell r="L5395" t="str">
            <v>JIMENEZ</v>
          </cell>
          <cell r="M5395">
            <v>21261</v>
          </cell>
          <cell r="N5395">
            <v>40</v>
          </cell>
          <cell r="O5395" t="str">
            <v>SEMANAL</v>
          </cell>
          <cell r="P5395">
            <v>40949</v>
          </cell>
        </row>
        <row r="5396">
          <cell r="B5396">
            <v>5590</v>
          </cell>
          <cell r="C5396"/>
          <cell r="D5396" t="str">
            <v>D</v>
          </cell>
          <cell r="E5396" t="str">
            <v>ACTIVO</v>
          </cell>
          <cell r="F5396"/>
          <cell r="G5396" t="str">
            <v>SOLIDARIO</v>
          </cell>
          <cell r="H5396" t="str">
            <v>Monica Flores Mendoza (colima)</v>
          </cell>
          <cell r="I5396"/>
          <cell r="J5396" t="str">
            <v>INTREPIDOS NORMA ISELA SILVA GALVAN</v>
          </cell>
          <cell r="K5396"/>
          <cell r="L5396"/>
          <cell r="M5396">
            <v>1920</v>
          </cell>
          <cell r="N5396">
            <v>70</v>
          </cell>
          <cell r="O5396" t="str">
            <v>QUINCENAL</v>
          </cell>
          <cell r="P5396">
            <v>40949</v>
          </cell>
        </row>
        <row r="5397">
          <cell r="B5397">
            <v>5591</v>
          </cell>
          <cell r="C5397"/>
          <cell r="D5397" t="str">
            <v>D</v>
          </cell>
          <cell r="E5397" t="str">
            <v>ACTIVO</v>
          </cell>
          <cell r="F5397"/>
          <cell r="G5397" t="str">
            <v>SOLIDARIO</v>
          </cell>
          <cell r="H5397" t="str">
            <v>Monica Flores Mendoza (colima)</v>
          </cell>
          <cell r="I5397"/>
          <cell r="J5397" t="str">
            <v>INTREPIDOS MARTIN PUERTA GARCIA</v>
          </cell>
          <cell r="K5397"/>
          <cell r="L5397"/>
          <cell r="M5397">
            <v>1920</v>
          </cell>
          <cell r="N5397">
            <v>70</v>
          </cell>
          <cell r="O5397" t="str">
            <v>QUINCENAL</v>
          </cell>
          <cell r="P5397">
            <v>40949</v>
          </cell>
        </row>
        <row r="5398">
          <cell r="B5398">
            <v>5591</v>
          </cell>
          <cell r="C5398"/>
          <cell r="D5398" t="str">
            <v>D</v>
          </cell>
          <cell r="E5398" t="str">
            <v>ACTIVO</v>
          </cell>
          <cell r="F5398"/>
          <cell r="G5398" t="str">
            <v>SOLIDARIO</v>
          </cell>
          <cell r="H5398" t="str">
            <v>Monica Flores Mendoza (colima)</v>
          </cell>
          <cell r="I5398"/>
          <cell r="J5398" t="str">
            <v>INTREPIDOS BLANCA LUCERO LLERENES AVALOS</v>
          </cell>
          <cell r="K5398"/>
          <cell r="L5398"/>
          <cell r="M5398">
            <v>1920</v>
          </cell>
          <cell r="N5398">
            <v>70</v>
          </cell>
          <cell r="O5398" t="str">
            <v>QUINCENAL</v>
          </cell>
          <cell r="P5398">
            <v>40949</v>
          </cell>
        </row>
        <row r="5399">
          <cell r="B5399">
            <v>5592</v>
          </cell>
          <cell r="C5399"/>
          <cell r="D5399" t="str">
            <v>D</v>
          </cell>
          <cell r="E5399" t="str">
            <v>ACTIVO</v>
          </cell>
          <cell r="F5399"/>
          <cell r="G5399" t="str">
            <v>SOLIDARIO</v>
          </cell>
          <cell r="H5399" t="str">
            <v>Victoria Garcia Mejia</v>
          </cell>
          <cell r="I5399"/>
          <cell r="J5399" t="str">
            <v>SANTA MARIA</v>
          </cell>
          <cell r="K5399"/>
          <cell r="L5399"/>
          <cell r="M5399">
            <v>7290</v>
          </cell>
          <cell r="N5399">
            <v>70</v>
          </cell>
          <cell r="O5399" t="str">
            <v>MENSUAL</v>
          </cell>
          <cell r="P5399">
            <v>40949</v>
          </cell>
        </row>
        <row r="5400">
          <cell r="B5400">
            <v>5593</v>
          </cell>
          <cell r="C5400"/>
          <cell r="D5400" t="str">
            <v>D</v>
          </cell>
          <cell r="E5400" t="str">
            <v>ACTIVO</v>
          </cell>
          <cell r="F5400"/>
          <cell r="G5400" t="str">
            <v>SOLIDARIO</v>
          </cell>
          <cell r="H5400" t="str">
            <v>Monica Flores Mendoza (colima)</v>
          </cell>
          <cell r="I5400"/>
          <cell r="J5400" t="str">
            <v>3 MUJERES Y 1 CAMINO PETRA GARCIA RODRIGUEZ</v>
          </cell>
          <cell r="K5400"/>
          <cell r="L5400"/>
          <cell r="M5400">
            <v>2436</v>
          </cell>
          <cell r="N5400">
            <v>70</v>
          </cell>
          <cell r="O5400" t="str">
            <v>MENSUAL</v>
          </cell>
          <cell r="P5400">
            <v>40949</v>
          </cell>
        </row>
        <row r="5401">
          <cell r="B5401">
            <v>5594</v>
          </cell>
          <cell r="C5401"/>
          <cell r="D5401" t="str">
            <v>D</v>
          </cell>
          <cell r="E5401" t="str">
            <v>LIQUIDADO</v>
          </cell>
          <cell r="F5401"/>
          <cell r="G5401" t="str">
            <v>SOLIDARIO</v>
          </cell>
          <cell r="H5401" t="str">
            <v>Monica Flores Mendoza (colima)</v>
          </cell>
          <cell r="I5401"/>
          <cell r="J5401" t="str">
            <v>3 MUJERES Y 1 CAMINO CUITLAHUAC PRECIADO TORRES</v>
          </cell>
          <cell r="K5401"/>
          <cell r="L5401"/>
          <cell r="M5401">
            <v>2436</v>
          </cell>
          <cell r="N5401">
            <v>70</v>
          </cell>
          <cell r="O5401" t="str">
            <v>MENSUAL</v>
          </cell>
          <cell r="P5401">
            <v>40949</v>
          </cell>
        </row>
        <row r="5402">
          <cell r="B5402">
            <v>5595</v>
          </cell>
          <cell r="C5402"/>
          <cell r="D5402" t="str">
            <v>D</v>
          </cell>
          <cell r="E5402" t="str">
            <v>LIQUIDADO</v>
          </cell>
          <cell r="F5402"/>
          <cell r="G5402" t="str">
            <v>PERSONAL</v>
          </cell>
          <cell r="H5402" t="str">
            <v>Monica Flores Mendoza (colima)</v>
          </cell>
          <cell r="I5402"/>
          <cell r="J5402" t="str">
            <v>ROSA ELBA</v>
          </cell>
          <cell r="K5402" t="str">
            <v>CASILLAS</v>
          </cell>
          <cell r="L5402" t="str">
            <v>GALVAN</v>
          </cell>
          <cell r="M5402">
            <v>6959</v>
          </cell>
          <cell r="N5402">
            <v>34</v>
          </cell>
          <cell r="O5402" t="str">
            <v>QUINCENAL</v>
          </cell>
          <cell r="P5402">
            <v>40949</v>
          </cell>
        </row>
        <row r="5403">
          <cell r="B5403">
            <v>5596</v>
          </cell>
          <cell r="C5403"/>
          <cell r="D5403" t="str">
            <v>D</v>
          </cell>
          <cell r="E5403" t="str">
            <v>COBRANZA EXTERNA</v>
          </cell>
          <cell r="F5403"/>
          <cell r="G5403" t="str">
            <v>SOLIDARIO</v>
          </cell>
          <cell r="H5403" t="str">
            <v>Victoria Garcia Mejia</v>
          </cell>
          <cell r="I5403"/>
          <cell r="J5403" t="str">
            <v>AMERICA MA NIEVEZ RAMOS CALLETANO</v>
          </cell>
          <cell r="K5403"/>
          <cell r="L5403"/>
          <cell r="M5403">
            <v>4973</v>
          </cell>
          <cell r="N5403">
            <v>70</v>
          </cell>
          <cell r="O5403" t="str">
            <v>MENSUAL</v>
          </cell>
          <cell r="P5403">
            <v>40949</v>
          </cell>
        </row>
        <row r="5404">
          <cell r="B5404">
            <v>5597</v>
          </cell>
          <cell r="C5404"/>
          <cell r="D5404" t="str">
            <v>D</v>
          </cell>
          <cell r="E5404" t="str">
            <v>ACTIVO</v>
          </cell>
          <cell r="F5404"/>
          <cell r="G5404" t="str">
            <v>SOLIDARIO</v>
          </cell>
          <cell r="H5404" t="str">
            <v>Victoria Garcia Mejia</v>
          </cell>
          <cell r="I5404"/>
          <cell r="J5404" t="str">
            <v>AMERICA MA DE LA LUZ CASTELLANOS GARCIA</v>
          </cell>
          <cell r="K5404"/>
          <cell r="L5404"/>
          <cell r="M5404">
            <v>4973</v>
          </cell>
          <cell r="N5404">
            <v>70</v>
          </cell>
          <cell r="O5404" t="str">
            <v>MENSUAL</v>
          </cell>
          <cell r="P5404">
            <v>40949</v>
          </cell>
        </row>
        <row r="5405">
          <cell r="B5405">
            <v>5598</v>
          </cell>
          <cell r="C5405"/>
          <cell r="D5405" t="str">
            <v>D</v>
          </cell>
          <cell r="E5405" t="str">
            <v>ACTIVO</v>
          </cell>
          <cell r="F5405"/>
          <cell r="G5405" t="str">
            <v>SOLIDARIO</v>
          </cell>
          <cell r="H5405" t="str">
            <v>Monica Flores Mendoza (colima)</v>
          </cell>
          <cell r="I5405"/>
          <cell r="J5405" t="str">
            <v>OCHO KAREN LIZBETH SILVA GALVAN</v>
          </cell>
          <cell r="K5405"/>
          <cell r="L5405"/>
          <cell r="M5405">
            <v>7600</v>
          </cell>
          <cell r="N5405">
            <v>50</v>
          </cell>
          <cell r="O5405" t="str">
            <v>MENSUAL</v>
          </cell>
          <cell r="P5405">
            <v>40949</v>
          </cell>
        </row>
        <row r="5406">
          <cell r="B5406">
            <v>5599</v>
          </cell>
          <cell r="C5406"/>
          <cell r="D5406" t="str">
            <v>D</v>
          </cell>
          <cell r="E5406" t="str">
            <v>ACTIVO</v>
          </cell>
          <cell r="F5406"/>
          <cell r="G5406" t="str">
            <v>SOLIDARIO</v>
          </cell>
          <cell r="H5406" t="str">
            <v>Monica Flores Mendoza (colima)</v>
          </cell>
          <cell r="I5406"/>
          <cell r="J5406" t="str">
            <v>OCHO BLANCA LUCERO LLERENAS AVALOS</v>
          </cell>
          <cell r="K5406"/>
          <cell r="L5406"/>
          <cell r="M5406">
            <v>7600</v>
          </cell>
          <cell r="N5406">
            <v>50</v>
          </cell>
          <cell r="O5406" t="str">
            <v>MENSUAL</v>
          </cell>
          <cell r="P5406">
            <v>40949</v>
          </cell>
        </row>
        <row r="5407">
          <cell r="B5407">
            <v>5601</v>
          </cell>
          <cell r="C5407"/>
          <cell r="D5407" t="str">
            <v>D</v>
          </cell>
          <cell r="E5407" t="str">
            <v>LIQUIDADO</v>
          </cell>
          <cell r="F5407"/>
          <cell r="G5407" t="str">
            <v>PERSONAL</v>
          </cell>
          <cell r="H5407" t="str">
            <v>Monica Flores Mendoza (colima)</v>
          </cell>
          <cell r="I5407"/>
          <cell r="J5407" t="str">
            <v>MA TRINIDAD</v>
          </cell>
          <cell r="K5407" t="str">
            <v>ROSAS</v>
          </cell>
          <cell r="L5407" t="str">
            <v>CABRERA</v>
          </cell>
          <cell r="M5407">
            <v>5041</v>
          </cell>
          <cell r="N5407">
            <v>70</v>
          </cell>
          <cell r="O5407" t="str">
            <v>MENSUAL</v>
          </cell>
          <cell r="P5407">
            <v>40949</v>
          </cell>
        </row>
        <row r="5408">
          <cell r="B5408">
            <v>5602</v>
          </cell>
          <cell r="C5408"/>
          <cell r="D5408" t="str">
            <v>D</v>
          </cell>
          <cell r="E5408" t="str">
            <v>ACTIVO</v>
          </cell>
          <cell r="F5408"/>
          <cell r="G5408" t="str">
            <v>SOLIDARIO</v>
          </cell>
          <cell r="H5408" t="str">
            <v>Monica Flores Mendoza (colima)</v>
          </cell>
          <cell r="I5408"/>
          <cell r="J5408" t="str">
            <v>OCHO MARTHA ANGELICA CORDOVA RAMIREZ</v>
          </cell>
          <cell r="K5408"/>
          <cell r="L5408"/>
          <cell r="M5408">
            <v>7600</v>
          </cell>
          <cell r="N5408">
            <v>50</v>
          </cell>
          <cell r="O5408" t="str">
            <v>MENSUAL</v>
          </cell>
          <cell r="P5408">
            <v>40949</v>
          </cell>
        </row>
        <row r="5409">
          <cell r="B5409">
            <v>5603</v>
          </cell>
          <cell r="C5409"/>
          <cell r="D5409" t="str">
            <v>D</v>
          </cell>
          <cell r="E5409" t="str">
            <v>ACTIVO</v>
          </cell>
          <cell r="F5409"/>
          <cell r="G5409" t="str">
            <v>SOLIDARIO</v>
          </cell>
          <cell r="H5409" t="str">
            <v>Monica Flores Mendoza (colima)</v>
          </cell>
          <cell r="I5409"/>
          <cell r="J5409" t="str">
            <v>OCHO GUADALUPE ESTEVANE CORDOVA</v>
          </cell>
          <cell r="K5409"/>
          <cell r="L5409"/>
          <cell r="M5409">
            <v>7600</v>
          </cell>
          <cell r="N5409">
            <v>50</v>
          </cell>
          <cell r="O5409" t="str">
            <v>MENSUAL</v>
          </cell>
          <cell r="P5409">
            <v>40949</v>
          </cell>
        </row>
        <row r="5410">
          <cell r="B5410">
            <v>5604</v>
          </cell>
          <cell r="C5410"/>
          <cell r="D5410" t="str">
            <v>D</v>
          </cell>
          <cell r="E5410" t="str">
            <v>ACTIVO</v>
          </cell>
          <cell r="F5410"/>
          <cell r="G5410" t="str">
            <v>SOLIDARIO</v>
          </cell>
          <cell r="H5410" t="str">
            <v>Monica Flores Mendoza (colima)</v>
          </cell>
          <cell r="I5410"/>
          <cell r="J5410" t="str">
            <v>OCHO SONIA LIZABETH AVALOS ARIAS</v>
          </cell>
          <cell r="K5410"/>
          <cell r="L5410"/>
          <cell r="M5410">
            <v>7600</v>
          </cell>
          <cell r="N5410">
            <v>50</v>
          </cell>
          <cell r="O5410" t="str">
            <v>MENSUAL</v>
          </cell>
          <cell r="P5410">
            <v>40949</v>
          </cell>
        </row>
        <row r="5411">
          <cell r="B5411">
            <v>5606</v>
          </cell>
          <cell r="C5411"/>
          <cell r="D5411" t="str">
            <v>D</v>
          </cell>
          <cell r="E5411" t="str">
            <v>ACTIVO</v>
          </cell>
          <cell r="F5411"/>
          <cell r="G5411" t="str">
            <v>PERSONAL</v>
          </cell>
          <cell r="H5411" t="str">
            <v>Victoria Garcia Mejia</v>
          </cell>
          <cell r="I5411"/>
          <cell r="J5411" t="str">
            <v>ELBA</v>
          </cell>
          <cell r="K5411" t="str">
            <v>MARQUEZ</v>
          </cell>
          <cell r="L5411" t="str">
            <v>GUARDADO</v>
          </cell>
          <cell r="M5411">
            <v>9858</v>
          </cell>
          <cell r="N5411">
            <v>40</v>
          </cell>
          <cell r="O5411" t="str">
            <v>MENSUAL</v>
          </cell>
          <cell r="P5411">
            <v>40949</v>
          </cell>
        </row>
        <row r="5412">
          <cell r="B5412">
            <v>5607</v>
          </cell>
          <cell r="C5412"/>
          <cell r="D5412" t="str">
            <v>D</v>
          </cell>
          <cell r="E5412" t="str">
            <v>COBRANZA EXTERNA</v>
          </cell>
          <cell r="F5412"/>
          <cell r="G5412" t="str">
            <v>PERSONAL</v>
          </cell>
          <cell r="H5412" t="str">
            <v>Marcela Lopez Munoz</v>
          </cell>
          <cell r="I5412"/>
          <cell r="J5412" t="str">
            <v>ENRIQUE</v>
          </cell>
          <cell r="K5412" t="str">
            <v>ACOSTA</v>
          </cell>
          <cell r="L5412" t="str">
            <v>VARGAS</v>
          </cell>
          <cell r="M5412">
            <v>3000</v>
          </cell>
          <cell r="N5412">
            <v>155</v>
          </cell>
          <cell r="O5412" t="str">
            <v>SEMANAL</v>
          </cell>
          <cell r="P5412">
            <v>40952</v>
          </cell>
        </row>
        <row r="5413">
          <cell r="B5413">
            <v>5608</v>
          </cell>
          <cell r="C5413"/>
          <cell r="D5413" t="str">
            <v>B</v>
          </cell>
          <cell r="E5413" t="str">
            <v>LIQUIDADO</v>
          </cell>
          <cell r="F5413"/>
          <cell r="G5413" t="str">
            <v>PERSONAL</v>
          </cell>
          <cell r="H5413" t="str">
            <v>Marcela Lopez Munoz</v>
          </cell>
          <cell r="I5413"/>
          <cell r="J5413" t="str">
            <v>VERONICA</v>
          </cell>
          <cell r="K5413" t="str">
            <v>HERNANDEZ</v>
          </cell>
          <cell r="L5413" t="str">
            <v>ORTA</v>
          </cell>
          <cell r="M5413">
            <v>12000</v>
          </cell>
          <cell r="N5413">
            <v>137</v>
          </cell>
          <cell r="O5413" t="str">
            <v>SEMANAL</v>
          </cell>
          <cell r="P5413">
            <v>40952</v>
          </cell>
        </row>
        <row r="5414">
          <cell r="B5414">
            <v>5609</v>
          </cell>
          <cell r="C5414"/>
          <cell r="D5414" t="str">
            <v>D</v>
          </cell>
          <cell r="E5414" t="str">
            <v>LIQUIDADO</v>
          </cell>
          <cell r="F5414"/>
          <cell r="G5414" t="str">
            <v>PERSONAL</v>
          </cell>
          <cell r="H5414" t="str">
            <v>Marcela Lopez Munoz</v>
          </cell>
          <cell r="I5414"/>
          <cell r="J5414" t="str">
            <v>ELIZABED</v>
          </cell>
          <cell r="K5414" t="str">
            <v>BENITEZ</v>
          </cell>
          <cell r="L5414" t="str">
            <v>ZARATE</v>
          </cell>
          <cell r="M5414">
            <v>8000</v>
          </cell>
          <cell r="N5414">
            <v>137</v>
          </cell>
          <cell r="O5414" t="str">
            <v>SEMANAL</v>
          </cell>
          <cell r="P5414">
            <v>40952</v>
          </cell>
        </row>
        <row r="5415">
          <cell r="B5415">
            <v>5610</v>
          </cell>
          <cell r="C5415"/>
          <cell r="D5415" t="str">
            <v>D</v>
          </cell>
          <cell r="E5415" t="str">
            <v>LIQUIDADO</v>
          </cell>
          <cell r="F5415"/>
          <cell r="G5415" t="str">
            <v>PERSONAL</v>
          </cell>
          <cell r="H5415" t="str">
            <v>Josefina Ochoa</v>
          </cell>
          <cell r="I5415"/>
          <cell r="J5415" t="str">
            <v>YOLANDA</v>
          </cell>
          <cell r="K5415" t="str">
            <v>NUNEZ</v>
          </cell>
          <cell r="L5415" t="str">
            <v>CARMONA</v>
          </cell>
          <cell r="M5415">
            <v>5000</v>
          </cell>
          <cell r="N5415">
            <v>135</v>
          </cell>
          <cell r="O5415" t="str">
            <v>SEMANAL</v>
          </cell>
          <cell r="P5415">
            <v>40953</v>
          </cell>
        </row>
        <row r="5416">
          <cell r="B5416">
            <v>5611</v>
          </cell>
          <cell r="C5416"/>
          <cell r="D5416" t="str">
            <v>B</v>
          </cell>
          <cell r="E5416" t="str">
            <v>LIQUIDADO</v>
          </cell>
          <cell r="F5416"/>
          <cell r="G5416" t="str">
            <v>PERSONAL</v>
          </cell>
          <cell r="H5416" t="str">
            <v>Marcela Lopez Munoz</v>
          </cell>
          <cell r="I5416"/>
          <cell r="J5416" t="str">
            <v>MARIA GUADALUPE</v>
          </cell>
          <cell r="K5416" t="str">
            <v>CUETO</v>
          </cell>
          <cell r="L5416" t="str">
            <v>UBALDO</v>
          </cell>
          <cell r="M5416">
            <v>6000</v>
          </cell>
          <cell r="N5416">
            <v>122</v>
          </cell>
          <cell r="O5416" t="str">
            <v>SEMANAL</v>
          </cell>
          <cell r="P5416">
            <v>40953</v>
          </cell>
        </row>
        <row r="5417">
          <cell r="B5417">
            <v>5612</v>
          </cell>
          <cell r="C5417"/>
          <cell r="D5417" t="str">
            <v>B</v>
          </cell>
          <cell r="E5417" t="str">
            <v>LIQUIDADO</v>
          </cell>
          <cell r="F5417"/>
          <cell r="G5417" t="str">
            <v>PERSONAL</v>
          </cell>
          <cell r="H5417" t="str">
            <v>Marcela Lopez Munoz</v>
          </cell>
          <cell r="I5417"/>
          <cell r="J5417" t="str">
            <v>GLADYS</v>
          </cell>
          <cell r="K5417" t="str">
            <v>CABRERA</v>
          </cell>
          <cell r="L5417" t="str">
            <v>AGUIRRE</v>
          </cell>
          <cell r="M5417">
            <v>5000</v>
          </cell>
          <cell r="N5417">
            <v>123</v>
          </cell>
          <cell r="O5417" t="str">
            <v>SEMANAL</v>
          </cell>
          <cell r="P5417">
            <v>40953</v>
          </cell>
        </row>
        <row r="5418">
          <cell r="B5418">
            <v>5613</v>
          </cell>
          <cell r="C5418"/>
          <cell r="D5418" t="str">
            <v>D</v>
          </cell>
          <cell r="E5418" t="str">
            <v>LIQUIDADO</v>
          </cell>
          <cell r="F5418"/>
          <cell r="G5418" t="str">
            <v>PERSONAL</v>
          </cell>
          <cell r="H5418" t="str">
            <v>Marcela Lopez Munoz</v>
          </cell>
          <cell r="I5418"/>
          <cell r="J5418" t="str">
            <v>FLAVIO</v>
          </cell>
          <cell r="K5418" t="str">
            <v>NAJERA</v>
          </cell>
          <cell r="L5418" t="str">
            <v>ZAMORA</v>
          </cell>
          <cell r="M5418">
            <v>8000</v>
          </cell>
          <cell r="N5418">
            <v>120</v>
          </cell>
          <cell r="O5418" t="str">
            <v>SEMANAL</v>
          </cell>
          <cell r="P5418">
            <v>40953</v>
          </cell>
        </row>
        <row r="5419">
          <cell r="B5419">
            <v>5614</v>
          </cell>
          <cell r="C5419"/>
          <cell r="D5419" t="str">
            <v>B</v>
          </cell>
          <cell r="E5419" t="str">
            <v>LIQUIDADO</v>
          </cell>
          <cell r="F5419"/>
          <cell r="G5419" t="str">
            <v>PERSONAL</v>
          </cell>
          <cell r="H5419" t="str">
            <v>Marcela Lopez Munoz</v>
          </cell>
          <cell r="I5419"/>
          <cell r="J5419" t="str">
            <v>KARINA</v>
          </cell>
          <cell r="K5419" t="str">
            <v>ZEPEDA</v>
          </cell>
          <cell r="L5419" t="str">
            <v>MARTINEZ</v>
          </cell>
          <cell r="M5419">
            <v>4000</v>
          </cell>
          <cell r="N5419">
            <v>143</v>
          </cell>
          <cell r="O5419" t="str">
            <v>SEMANAL</v>
          </cell>
          <cell r="P5419">
            <v>40953</v>
          </cell>
        </row>
        <row r="5420">
          <cell r="B5420">
            <v>5615</v>
          </cell>
          <cell r="C5420"/>
          <cell r="D5420" t="str">
            <v>D</v>
          </cell>
          <cell r="E5420" t="str">
            <v>LIQUIDADO</v>
          </cell>
          <cell r="F5420"/>
          <cell r="G5420" t="str">
            <v>PERSONAL</v>
          </cell>
          <cell r="H5420" t="str">
            <v>Angelica Tabares Lopez</v>
          </cell>
          <cell r="I5420"/>
          <cell r="J5420" t="str">
            <v>ELIZABHET MARGARITA</v>
          </cell>
          <cell r="K5420" t="str">
            <v>MORAN</v>
          </cell>
          <cell r="L5420" t="str">
            <v>NUNEZ</v>
          </cell>
          <cell r="M5420">
            <v>4000</v>
          </cell>
          <cell r="N5420">
            <v>150</v>
          </cell>
          <cell r="O5420" t="str">
            <v>SEMANAL</v>
          </cell>
          <cell r="P5420">
            <v>40953</v>
          </cell>
        </row>
        <row r="5421">
          <cell r="B5421">
            <v>5616</v>
          </cell>
          <cell r="C5421"/>
          <cell r="D5421" t="str">
            <v>A</v>
          </cell>
          <cell r="E5421" t="str">
            <v>LIQUIDADO</v>
          </cell>
          <cell r="F5421"/>
          <cell r="G5421" t="str">
            <v>PERSONAL</v>
          </cell>
          <cell r="H5421" t="str">
            <v>Josefina Ochoa</v>
          </cell>
          <cell r="I5421"/>
          <cell r="J5421" t="str">
            <v>FELIPE</v>
          </cell>
          <cell r="K5421" t="str">
            <v>LICONA</v>
          </cell>
          <cell r="L5421" t="str">
            <v>HERNANDEZ</v>
          </cell>
          <cell r="M5421">
            <v>9000</v>
          </cell>
          <cell r="N5421">
            <v>139</v>
          </cell>
          <cell r="O5421" t="str">
            <v>CATORCENAL</v>
          </cell>
          <cell r="P5421">
            <v>40953</v>
          </cell>
        </row>
        <row r="5422">
          <cell r="B5422">
            <v>5617</v>
          </cell>
          <cell r="C5422"/>
          <cell r="D5422" t="str">
            <v>D</v>
          </cell>
          <cell r="E5422" t="str">
            <v>COBRANZA EXTERNA</v>
          </cell>
          <cell r="F5422"/>
          <cell r="G5422" t="str">
            <v>PERSONAL</v>
          </cell>
          <cell r="H5422" t="str">
            <v>Victoria Garcia Mejia</v>
          </cell>
          <cell r="I5422"/>
          <cell r="J5422" t="str">
            <v>JUAN JOSE</v>
          </cell>
          <cell r="K5422" t="str">
            <v>SANCHEZ</v>
          </cell>
          <cell r="L5422"/>
          <cell r="M5422">
            <v>6833</v>
          </cell>
          <cell r="N5422">
            <v>60</v>
          </cell>
          <cell r="O5422" t="str">
            <v>MENSUAL</v>
          </cell>
          <cell r="P5422">
            <v>40952</v>
          </cell>
        </row>
        <row r="5423">
          <cell r="B5423">
            <v>5618</v>
          </cell>
          <cell r="C5423"/>
          <cell r="D5423" t="str">
            <v>D</v>
          </cell>
          <cell r="E5423" t="str">
            <v>COBRANZA EXTERNA</v>
          </cell>
          <cell r="F5423"/>
          <cell r="G5423" t="str">
            <v>PERSONAL</v>
          </cell>
          <cell r="H5423" t="str">
            <v>Monica Flores Mendoza (colima)</v>
          </cell>
          <cell r="I5423"/>
          <cell r="J5423" t="str">
            <v>CLEMENTINA</v>
          </cell>
          <cell r="K5423" t="str">
            <v>RICANO</v>
          </cell>
          <cell r="L5423" t="str">
            <v>LUNA</v>
          </cell>
          <cell r="M5423">
            <v>12000</v>
          </cell>
          <cell r="N5423">
            <v>60</v>
          </cell>
          <cell r="O5423" t="str">
            <v>MENSUAL</v>
          </cell>
          <cell r="P5423">
            <v>40954</v>
          </cell>
        </row>
        <row r="5424">
          <cell r="B5424">
            <v>5619</v>
          </cell>
          <cell r="C5424"/>
          <cell r="D5424" t="str">
            <v>D</v>
          </cell>
          <cell r="E5424" t="str">
            <v>LIQUIDADO</v>
          </cell>
          <cell r="F5424"/>
          <cell r="G5424" t="str">
            <v>PERSONAL</v>
          </cell>
          <cell r="H5424" t="str">
            <v>Monica Flores Mendoza (colima)</v>
          </cell>
          <cell r="I5424"/>
          <cell r="J5424" t="str">
            <v>VERONICA</v>
          </cell>
          <cell r="K5424" t="str">
            <v>LOPEZ</v>
          </cell>
          <cell r="L5424" t="str">
            <v>BARRETO</v>
          </cell>
          <cell r="M5424">
            <v>3000</v>
          </cell>
          <cell r="N5424">
            <v>70</v>
          </cell>
          <cell r="O5424" t="str">
            <v>MENSUAL</v>
          </cell>
          <cell r="P5424">
            <v>40954</v>
          </cell>
        </row>
        <row r="5425">
          <cell r="B5425">
            <v>5620</v>
          </cell>
          <cell r="C5425"/>
          <cell r="D5425" t="str">
            <v>D</v>
          </cell>
          <cell r="E5425" t="str">
            <v>LIQUIDADO</v>
          </cell>
          <cell r="F5425"/>
          <cell r="G5425" t="str">
            <v>PERSONAL</v>
          </cell>
          <cell r="H5425" t="str">
            <v>Angelica Tabares Lopez</v>
          </cell>
          <cell r="I5425"/>
          <cell r="J5425" t="str">
            <v>JUAN FRANCISCO</v>
          </cell>
          <cell r="K5425" t="str">
            <v>FLORENCIO</v>
          </cell>
          <cell r="L5425" t="str">
            <v>MARTINEZ</v>
          </cell>
          <cell r="M5425">
            <v>5000</v>
          </cell>
          <cell r="N5425">
            <v>123</v>
          </cell>
          <cell r="O5425" t="str">
            <v>SEMANAL</v>
          </cell>
          <cell r="P5425">
            <v>40954</v>
          </cell>
        </row>
        <row r="5426">
          <cell r="B5426">
            <v>5621</v>
          </cell>
          <cell r="C5426"/>
          <cell r="D5426" t="str">
            <v>C</v>
          </cell>
          <cell r="E5426" t="str">
            <v>LIQUIDADO</v>
          </cell>
          <cell r="F5426"/>
          <cell r="G5426" t="str">
            <v>PERSONAL</v>
          </cell>
          <cell r="H5426" t="str">
            <v>Angelica Tabares Lopez</v>
          </cell>
          <cell r="I5426"/>
          <cell r="J5426" t="str">
            <v>MARIANA</v>
          </cell>
          <cell r="K5426" t="str">
            <v>GUEVARA</v>
          </cell>
          <cell r="L5426" t="str">
            <v>RODRIGUEZ</v>
          </cell>
          <cell r="M5426">
            <v>6000</v>
          </cell>
          <cell r="N5426">
            <v>100</v>
          </cell>
          <cell r="O5426" t="str">
            <v>SEMANAL</v>
          </cell>
          <cell r="P5426">
            <v>40955</v>
          </cell>
        </row>
        <row r="5427">
          <cell r="B5427">
            <v>5622</v>
          </cell>
          <cell r="C5427"/>
          <cell r="D5427" t="str">
            <v>C</v>
          </cell>
          <cell r="E5427" t="str">
            <v>LIQUIDADO</v>
          </cell>
          <cell r="F5427"/>
          <cell r="G5427" t="str">
            <v>PERSONAL</v>
          </cell>
          <cell r="H5427" t="str">
            <v>Victoria Garcia Mejia</v>
          </cell>
          <cell r="I5427"/>
          <cell r="J5427" t="str">
            <v>HOMERO</v>
          </cell>
          <cell r="K5427" t="str">
            <v>GUILLEN</v>
          </cell>
          <cell r="L5427" t="str">
            <v>SOSA</v>
          </cell>
          <cell r="M5427">
            <v>10000</v>
          </cell>
          <cell r="N5427">
            <v>117.1</v>
          </cell>
          <cell r="O5427" t="str">
            <v>SEMANAL</v>
          </cell>
          <cell r="P5427">
            <v>40955</v>
          </cell>
        </row>
        <row r="5428">
          <cell r="B5428">
            <v>5623</v>
          </cell>
          <cell r="C5428"/>
          <cell r="D5428" t="str">
            <v>D</v>
          </cell>
          <cell r="E5428" t="str">
            <v>LIQUIDADO</v>
          </cell>
          <cell r="F5428"/>
          <cell r="G5428" t="str">
            <v>PERSONAL</v>
          </cell>
          <cell r="H5428" t="str">
            <v>Victoria Garcia Mejia</v>
          </cell>
          <cell r="I5428"/>
          <cell r="J5428" t="str">
            <v>MARCELA</v>
          </cell>
          <cell r="K5428" t="str">
            <v>MAGANA</v>
          </cell>
          <cell r="L5428" t="str">
            <v>CONTRERAS</v>
          </cell>
          <cell r="M5428">
            <v>5000</v>
          </cell>
          <cell r="N5428">
            <v>70</v>
          </cell>
          <cell r="O5428" t="str">
            <v>MENSUAL</v>
          </cell>
          <cell r="P5428">
            <v>40955</v>
          </cell>
        </row>
        <row r="5429">
          <cell r="B5429">
            <v>5624</v>
          </cell>
          <cell r="C5429"/>
          <cell r="D5429" t="str">
            <v>D</v>
          </cell>
          <cell r="E5429" t="str">
            <v>LIQUIDADO</v>
          </cell>
          <cell r="F5429"/>
          <cell r="G5429" t="str">
            <v>PERSONAL</v>
          </cell>
          <cell r="H5429" t="str">
            <v>Victoria Garcia Mejia</v>
          </cell>
          <cell r="I5429"/>
          <cell r="J5429" t="str">
            <v>VICTOR FELIPE</v>
          </cell>
          <cell r="K5429" t="str">
            <v>HERNANDEZ</v>
          </cell>
          <cell r="L5429" t="str">
            <v>BAUTISTA</v>
          </cell>
          <cell r="M5429">
            <v>10000</v>
          </cell>
          <cell r="N5429">
            <v>65</v>
          </cell>
          <cell r="O5429" t="str">
            <v>MENSUAL</v>
          </cell>
          <cell r="P5429">
            <v>40955</v>
          </cell>
        </row>
        <row r="5430">
          <cell r="B5430">
            <v>5625</v>
          </cell>
          <cell r="C5430"/>
          <cell r="D5430" t="str">
            <v>D</v>
          </cell>
          <cell r="E5430" t="str">
            <v>LIQUIDADO</v>
          </cell>
          <cell r="F5430"/>
          <cell r="G5430" t="str">
            <v>PERSONAL</v>
          </cell>
          <cell r="H5430" t="str">
            <v>Monica Flores Mendoza (colima)</v>
          </cell>
          <cell r="I5430"/>
          <cell r="J5430" t="str">
            <v>BENJAMIN</v>
          </cell>
          <cell r="K5430" t="str">
            <v>RAMIREZ</v>
          </cell>
          <cell r="L5430" t="str">
            <v>MAGANA</v>
          </cell>
          <cell r="M5430">
            <v>12000</v>
          </cell>
          <cell r="N5430">
            <v>60</v>
          </cell>
          <cell r="O5430" t="str">
            <v>MENSUAL</v>
          </cell>
          <cell r="P5430">
            <v>40955</v>
          </cell>
        </row>
        <row r="5431">
          <cell r="B5431">
            <v>5626</v>
          </cell>
          <cell r="C5431"/>
          <cell r="D5431" t="str">
            <v>D</v>
          </cell>
          <cell r="E5431" t="str">
            <v>LIQUIDADO</v>
          </cell>
          <cell r="F5431"/>
          <cell r="G5431" t="str">
            <v>SOLIDARIO</v>
          </cell>
          <cell r="H5431" t="str">
            <v>Monica Flores Mendoza (colima)</v>
          </cell>
          <cell r="I5431"/>
          <cell r="J5431" t="str">
            <v>CONCHITAS</v>
          </cell>
          <cell r="K5431"/>
          <cell r="L5431"/>
          <cell r="M5431">
            <v>16000</v>
          </cell>
          <cell r="N5431">
            <v>50</v>
          </cell>
          <cell r="O5431" t="str">
            <v>MENSUAL</v>
          </cell>
          <cell r="P5431">
            <v>40955</v>
          </cell>
        </row>
        <row r="5432">
          <cell r="B5432">
            <v>5628</v>
          </cell>
          <cell r="C5432"/>
          <cell r="D5432" t="str">
            <v>C</v>
          </cell>
          <cell r="E5432" t="str">
            <v>LIQUIDADO</v>
          </cell>
          <cell r="F5432"/>
          <cell r="G5432" t="str">
            <v>PERSONAL</v>
          </cell>
          <cell r="H5432" t="str">
            <v>Marcela Lopez Munoz</v>
          </cell>
          <cell r="I5432"/>
          <cell r="J5432" t="str">
            <v>SILVIA</v>
          </cell>
          <cell r="K5432" t="str">
            <v>SANCHEZ</v>
          </cell>
          <cell r="L5432" t="str">
            <v>AMAYA</v>
          </cell>
          <cell r="M5432">
            <v>6000</v>
          </cell>
          <cell r="N5432">
            <v>125.7</v>
          </cell>
          <cell r="O5432" t="str">
            <v>SEMANAL</v>
          </cell>
          <cell r="P5432">
            <v>40956</v>
          </cell>
        </row>
        <row r="5433">
          <cell r="B5433">
            <v>5629</v>
          </cell>
          <cell r="C5433"/>
          <cell r="D5433" t="str">
            <v>A</v>
          </cell>
          <cell r="E5433" t="str">
            <v>LIQUIDADO</v>
          </cell>
          <cell r="F5433"/>
          <cell r="G5433" t="str">
            <v>PERSONAL</v>
          </cell>
          <cell r="H5433" t="str">
            <v>Josefina Ochoa</v>
          </cell>
          <cell r="I5433"/>
          <cell r="J5433" t="str">
            <v>DANIEL</v>
          </cell>
          <cell r="K5433" t="str">
            <v>SOLIS</v>
          </cell>
          <cell r="L5433" t="str">
            <v>GONZALEZ</v>
          </cell>
          <cell r="M5433">
            <v>6000</v>
          </cell>
          <cell r="N5433">
            <v>87.4</v>
          </cell>
          <cell r="O5433" t="str">
            <v>SEMANAL</v>
          </cell>
          <cell r="P5433">
            <v>40956</v>
          </cell>
        </row>
        <row r="5434">
          <cell r="B5434">
            <v>5630</v>
          </cell>
          <cell r="C5434"/>
          <cell r="D5434" t="str">
            <v>D</v>
          </cell>
          <cell r="E5434" t="str">
            <v>LIQUIDADO</v>
          </cell>
          <cell r="F5434"/>
          <cell r="G5434" t="str">
            <v>PERSONAL</v>
          </cell>
          <cell r="H5434" t="str">
            <v>Josefina Ochoa</v>
          </cell>
          <cell r="I5434"/>
          <cell r="J5434" t="str">
            <v>IGNACIO</v>
          </cell>
          <cell r="K5434" t="str">
            <v>GUZMAN</v>
          </cell>
          <cell r="L5434" t="str">
            <v>HERNANDEZ</v>
          </cell>
          <cell r="M5434">
            <v>5000</v>
          </cell>
          <cell r="N5434">
            <v>130</v>
          </cell>
          <cell r="O5434" t="str">
            <v>SEMANAL</v>
          </cell>
          <cell r="P5434">
            <v>40956</v>
          </cell>
        </row>
        <row r="5435">
          <cell r="B5435">
            <v>5631</v>
          </cell>
          <cell r="C5435"/>
          <cell r="D5435" t="str">
            <v>D</v>
          </cell>
          <cell r="E5435" t="str">
            <v>LIQUIDADO</v>
          </cell>
          <cell r="F5435"/>
          <cell r="G5435" t="str">
            <v>SOLIDARIO</v>
          </cell>
          <cell r="H5435" t="str">
            <v>Marcela Lopez Munoz</v>
          </cell>
          <cell r="I5435"/>
          <cell r="J5435" t="str">
            <v>GOBERNADOR</v>
          </cell>
          <cell r="K5435"/>
          <cell r="L5435"/>
          <cell r="M5435">
            <v>18500</v>
          </cell>
          <cell r="N5435">
            <v>127</v>
          </cell>
          <cell r="O5435" t="str">
            <v>CATORCENAL</v>
          </cell>
          <cell r="P5435">
            <v>40959</v>
          </cell>
        </row>
        <row r="5436">
          <cell r="B5436">
            <v>5632</v>
          </cell>
          <cell r="C5436"/>
          <cell r="D5436" t="str">
            <v>D</v>
          </cell>
          <cell r="E5436" t="str">
            <v>LIQUIDADO</v>
          </cell>
          <cell r="F5436"/>
          <cell r="G5436" t="str">
            <v>PERSONAL</v>
          </cell>
          <cell r="H5436" t="str">
            <v>Josefina Ochoa</v>
          </cell>
          <cell r="I5436"/>
          <cell r="J5436" t="str">
            <v>AURORA</v>
          </cell>
          <cell r="K5436" t="str">
            <v>GARCIA</v>
          </cell>
          <cell r="L5436" t="str">
            <v>CONTRERAS</v>
          </cell>
          <cell r="M5436">
            <v>3000</v>
          </cell>
          <cell r="N5436">
            <v>143</v>
          </cell>
          <cell r="O5436" t="str">
            <v>SEMANAL</v>
          </cell>
          <cell r="P5436">
            <v>40959</v>
          </cell>
        </row>
        <row r="5437">
          <cell r="B5437">
            <v>5633</v>
          </cell>
          <cell r="C5437"/>
          <cell r="D5437" t="str">
            <v>D</v>
          </cell>
          <cell r="E5437" t="str">
            <v>LIQUIDADO</v>
          </cell>
          <cell r="F5437"/>
          <cell r="G5437" t="str">
            <v>PERSONAL</v>
          </cell>
          <cell r="H5437" t="str">
            <v>Josefina Ochoa</v>
          </cell>
          <cell r="I5437"/>
          <cell r="J5437" t="str">
            <v>MARIA ROSARIO</v>
          </cell>
          <cell r="K5437" t="str">
            <v>HERRERA</v>
          </cell>
          <cell r="L5437" t="str">
            <v>VARGAS</v>
          </cell>
          <cell r="M5437">
            <v>5000</v>
          </cell>
          <cell r="N5437">
            <v>145</v>
          </cell>
          <cell r="O5437" t="str">
            <v>SEMANAL</v>
          </cell>
          <cell r="P5437">
            <v>40959</v>
          </cell>
        </row>
        <row r="5438">
          <cell r="B5438">
            <v>5634</v>
          </cell>
          <cell r="C5438"/>
          <cell r="D5438" t="str">
            <v>A</v>
          </cell>
          <cell r="E5438" t="str">
            <v>LIQUIDADO</v>
          </cell>
          <cell r="F5438"/>
          <cell r="G5438" t="str">
            <v>PERSONAL</v>
          </cell>
          <cell r="H5438" t="str">
            <v>Marcela Lopez Munoz</v>
          </cell>
          <cell r="I5438"/>
          <cell r="J5438" t="str">
            <v>BERTHA PATRICIA</v>
          </cell>
          <cell r="K5438" t="str">
            <v>RAMOS</v>
          </cell>
          <cell r="L5438" t="str">
            <v>LOPEZ</v>
          </cell>
          <cell r="M5438">
            <v>15000</v>
          </cell>
          <cell r="N5438">
            <v>115.5</v>
          </cell>
          <cell r="O5438" t="str">
            <v>SEMANAL</v>
          </cell>
          <cell r="P5438">
            <v>40960</v>
          </cell>
        </row>
        <row r="5439">
          <cell r="B5439">
            <v>5635</v>
          </cell>
          <cell r="C5439"/>
          <cell r="D5439" t="str">
            <v>D</v>
          </cell>
          <cell r="E5439" t="str">
            <v>LIQUIDADO</v>
          </cell>
          <cell r="F5439"/>
          <cell r="G5439" t="str">
            <v>PERSONAL</v>
          </cell>
          <cell r="H5439" t="str">
            <v>Marcela Lopez Munoz</v>
          </cell>
          <cell r="I5439"/>
          <cell r="J5439" t="str">
            <v>SEBASTIAN</v>
          </cell>
          <cell r="K5439" t="str">
            <v>SANCHEZ</v>
          </cell>
          <cell r="L5439" t="str">
            <v>SANTOS</v>
          </cell>
          <cell r="M5439">
            <v>5000</v>
          </cell>
          <cell r="N5439">
            <v>145</v>
          </cell>
          <cell r="O5439" t="str">
            <v>SEMANAL</v>
          </cell>
          <cell r="P5439">
            <v>40960</v>
          </cell>
        </row>
        <row r="5440">
          <cell r="B5440">
            <v>5636</v>
          </cell>
          <cell r="C5440"/>
          <cell r="D5440" t="str">
            <v>D</v>
          </cell>
          <cell r="E5440" t="str">
            <v>LIQUIDADO</v>
          </cell>
          <cell r="F5440"/>
          <cell r="G5440" t="str">
            <v>PERSONAL</v>
          </cell>
          <cell r="H5440" t="str">
            <v>Angelica Tabares Lopez</v>
          </cell>
          <cell r="I5440"/>
          <cell r="J5440" t="str">
            <v>GERARDO</v>
          </cell>
          <cell r="K5440" t="str">
            <v>NARCISO</v>
          </cell>
          <cell r="L5440" t="str">
            <v>DE LA CRUZ</v>
          </cell>
          <cell r="M5440">
            <v>11000</v>
          </cell>
          <cell r="N5440">
            <v>115.3</v>
          </cell>
          <cell r="O5440" t="str">
            <v>SEMANAL</v>
          </cell>
          <cell r="P5440">
            <v>40960</v>
          </cell>
        </row>
        <row r="5441">
          <cell r="B5441">
            <v>5637</v>
          </cell>
          <cell r="C5441"/>
          <cell r="D5441" t="str">
            <v>D</v>
          </cell>
          <cell r="E5441" t="str">
            <v>COBRANZA EXTERNA</v>
          </cell>
          <cell r="F5441"/>
          <cell r="G5441" t="str">
            <v>PERSONAL</v>
          </cell>
          <cell r="H5441" t="str">
            <v>Angelica Tabares Lopez</v>
          </cell>
          <cell r="I5441"/>
          <cell r="J5441" t="str">
            <v>REYES</v>
          </cell>
          <cell r="K5441" t="str">
            <v>CRUZ</v>
          </cell>
          <cell r="L5441" t="str">
            <v>RIVERA</v>
          </cell>
          <cell r="M5441">
            <v>10000</v>
          </cell>
          <cell r="N5441">
            <v>117.5</v>
          </cell>
          <cell r="O5441" t="str">
            <v>SEMANAL</v>
          </cell>
          <cell r="P5441">
            <v>40960</v>
          </cell>
        </row>
        <row r="5442">
          <cell r="B5442">
            <v>5638</v>
          </cell>
          <cell r="C5442"/>
          <cell r="D5442" t="str">
            <v>A</v>
          </cell>
          <cell r="E5442" t="str">
            <v>LIQUIDADO</v>
          </cell>
          <cell r="F5442"/>
          <cell r="G5442" t="str">
            <v>PERSONAL</v>
          </cell>
          <cell r="H5442" t="str">
            <v>Victoria Garcia Mejia</v>
          </cell>
          <cell r="I5442"/>
          <cell r="J5442" t="str">
            <v>JESUS VALENTIN</v>
          </cell>
          <cell r="K5442" t="str">
            <v>GARCIA</v>
          </cell>
          <cell r="L5442" t="str">
            <v>DIAZ</v>
          </cell>
          <cell r="M5442">
            <v>8000</v>
          </cell>
          <cell r="N5442">
            <v>64.290000000000006</v>
          </cell>
          <cell r="O5442" t="str">
            <v>MENSUAL</v>
          </cell>
          <cell r="P5442">
            <v>40960</v>
          </cell>
        </row>
        <row r="5443">
          <cell r="B5443">
            <v>5639</v>
          </cell>
          <cell r="C5443"/>
          <cell r="D5443" t="str">
            <v>D</v>
          </cell>
          <cell r="E5443" t="str">
            <v>ACTIVO</v>
          </cell>
          <cell r="F5443"/>
          <cell r="G5443" t="str">
            <v>PERSONAL</v>
          </cell>
          <cell r="H5443" t="str">
            <v>Victoria Garcia Mejia</v>
          </cell>
          <cell r="I5443"/>
          <cell r="J5443" t="str">
            <v>MA DE JESUS</v>
          </cell>
          <cell r="K5443" t="str">
            <v>PALOMINO</v>
          </cell>
          <cell r="L5443" t="str">
            <v>HERNANDEZ</v>
          </cell>
          <cell r="M5443">
            <v>3183</v>
          </cell>
          <cell r="N5443">
            <v>70</v>
          </cell>
          <cell r="O5443" t="str">
            <v>MENSUAL</v>
          </cell>
          <cell r="P5443">
            <v>40960</v>
          </cell>
        </row>
        <row r="5444">
          <cell r="B5444">
            <v>5640</v>
          </cell>
          <cell r="C5444"/>
          <cell r="D5444" t="str">
            <v>B</v>
          </cell>
          <cell r="E5444" t="str">
            <v>LIQUIDADO</v>
          </cell>
          <cell r="F5444"/>
          <cell r="G5444" t="str">
            <v>PERSONAL</v>
          </cell>
          <cell r="H5444" t="str">
            <v>Marcela Lopez Munoz</v>
          </cell>
          <cell r="I5444"/>
          <cell r="J5444" t="str">
            <v>JACQUELINE</v>
          </cell>
          <cell r="K5444" t="str">
            <v>PACHECO</v>
          </cell>
          <cell r="L5444" t="str">
            <v>ORTEGA</v>
          </cell>
          <cell r="M5444">
            <v>10000</v>
          </cell>
          <cell r="N5444">
            <v>122</v>
          </cell>
          <cell r="O5444" t="str">
            <v>SEMANAL</v>
          </cell>
          <cell r="P5444">
            <v>40961</v>
          </cell>
        </row>
        <row r="5445">
          <cell r="B5445">
            <v>5641</v>
          </cell>
          <cell r="C5445"/>
          <cell r="D5445" t="str">
            <v>D</v>
          </cell>
          <cell r="E5445" t="str">
            <v>LIQUIDADO</v>
          </cell>
          <cell r="F5445"/>
          <cell r="G5445" t="str">
            <v>PERSONAL</v>
          </cell>
          <cell r="H5445" t="str">
            <v>Victoria Garcia Mejia</v>
          </cell>
          <cell r="I5445"/>
          <cell r="J5445" t="str">
            <v>SOCHIL LLAJAIRA</v>
          </cell>
          <cell r="K5445" t="str">
            <v>AMADOR</v>
          </cell>
          <cell r="L5445" t="str">
            <v>TORRES</v>
          </cell>
          <cell r="M5445">
            <v>10000</v>
          </cell>
          <cell r="N5445">
            <v>64.2</v>
          </cell>
          <cell r="O5445" t="str">
            <v>MENSUAL</v>
          </cell>
          <cell r="P5445">
            <v>40961</v>
          </cell>
        </row>
        <row r="5446">
          <cell r="B5446">
            <v>5642</v>
          </cell>
          <cell r="C5446"/>
          <cell r="D5446" t="str">
            <v>D</v>
          </cell>
          <cell r="E5446" t="str">
            <v>ACTIVO</v>
          </cell>
          <cell r="F5446"/>
          <cell r="G5446" t="str">
            <v>SOLIDARIO</v>
          </cell>
          <cell r="H5446" t="str">
            <v>Monica Flores Mendoza (colima)</v>
          </cell>
          <cell r="I5446"/>
          <cell r="J5446" t="str">
            <v>CHIQUILINAS MARIA GUADALUPE JIMENEZ HERNANDEZ</v>
          </cell>
          <cell r="K5446"/>
          <cell r="L5446"/>
          <cell r="M5446">
            <v>2280</v>
          </cell>
          <cell r="N5446">
            <v>70</v>
          </cell>
          <cell r="O5446" t="str">
            <v>MENSUAL</v>
          </cell>
          <cell r="P5446">
            <v>40961</v>
          </cell>
        </row>
        <row r="5447">
          <cell r="B5447">
            <v>5643</v>
          </cell>
          <cell r="C5447"/>
          <cell r="D5447" t="str">
            <v>C</v>
          </cell>
          <cell r="E5447" t="str">
            <v>LIQUIDADO</v>
          </cell>
          <cell r="F5447"/>
          <cell r="G5447" t="str">
            <v>PERSONAL</v>
          </cell>
          <cell r="H5447" t="str">
            <v>Victoria Garcia Mejia</v>
          </cell>
          <cell r="I5447"/>
          <cell r="J5447" t="str">
            <v>KARINA</v>
          </cell>
          <cell r="K5447" t="str">
            <v>ROMERO</v>
          </cell>
          <cell r="L5447" t="str">
            <v>DE LA CRUZ</v>
          </cell>
          <cell r="M5447">
            <v>7000</v>
          </cell>
          <cell r="N5447">
            <v>65</v>
          </cell>
          <cell r="O5447" t="str">
            <v>MENSUAL</v>
          </cell>
          <cell r="P5447">
            <v>40961</v>
          </cell>
        </row>
        <row r="5448">
          <cell r="B5448">
            <v>5644</v>
          </cell>
          <cell r="C5448"/>
          <cell r="D5448" t="str">
            <v>D</v>
          </cell>
          <cell r="E5448" t="str">
            <v>LIQUIDADO</v>
          </cell>
          <cell r="F5448"/>
          <cell r="G5448" t="str">
            <v>SOLIDARIO</v>
          </cell>
          <cell r="H5448" t="str">
            <v>Monica Flores Mendoza (colima)</v>
          </cell>
          <cell r="I5448"/>
          <cell r="J5448" t="str">
            <v>SIETE, MARIA OCARANZA PRUDENCIO</v>
          </cell>
          <cell r="K5448"/>
          <cell r="L5448"/>
          <cell r="M5448">
            <v>6428</v>
          </cell>
          <cell r="N5448">
            <v>65</v>
          </cell>
          <cell r="O5448" t="str">
            <v>MENSUAL</v>
          </cell>
          <cell r="P5448">
            <v>40961</v>
          </cell>
        </row>
        <row r="5449">
          <cell r="B5449">
            <v>5645</v>
          </cell>
          <cell r="C5449"/>
          <cell r="D5449" t="str">
            <v>D</v>
          </cell>
          <cell r="E5449" t="str">
            <v>ACTIVO</v>
          </cell>
          <cell r="F5449"/>
          <cell r="G5449" t="str">
            <v>PERSONAL</v>
          </cell>
          <cell r="H5449" t="str">
            <v>Monica Flores Mendoza (colima)</v>
          </cell>
          <cell r="I5449"/>
          <cell r="J5449" t="str">
            <v>JUAN JOSE</v>
          </cell>
          <cell r="K5449" t="str">
            <v>PEREZ</v>
          </cell>
          <cell r="L5449" t="str">
            <v>RAMIREZ</v>
          </cell>
          <cell r="M5449">
            <v>3216</v>
          </cell>
          <cell r="N5449">
            <v>65</v>
          </cell>
          <cell r="O5449" t="str">
            <v>MENSUAL</v>
          </cell>
          <cell r="P5449">
            <v>40961</v>
          </cell>
        </row>
        <row r="5450">
          <cell r="B5450">
            <v>5646</v>
          </cell>
          <cell r="C5450"/>
          <cell r="D5450" t="str">
            <v>D</v>
          </cell>
          <cell r="E5450" t="str">
            <v>ACTIVO</v>
          </cell>
          <cell r="F5450"/>
          <cell r="G5450" t="str">
            <v>SOLIDARIO</v>
          </cell>
          <cell r="H5450" t="str">
            <v>Monica Flores Mendoza (DF)</v>
          </cell>
          <cell r="I5450"/>
          <cell r="J5450" t="str">
            <v>CHIQUILINAS ROSA ELIA RODRIGUEZ RICARDO</v>
          </cell>
          <cell r="K5450"/>
          <cell r="L5450"/>
          <cell r="M5450">
            <v>2500</v>
          </cell>
          <cell r="N5450">
            <v>40</v>
          </cell>
          <cell r="O5450" t="str">
            <v>MENSUAL</v>
          </cell>
          <cell r="P5450">
            <v>40961</v>
          </cell>
        </row>
        <row r="5451">
          <cell r="B5451">
            <v>5647</v>
          </cell>
          <cell r="C5451"/>
          <cell r="D5451" t="str">
            <v>D</v>
          </cell>
          <cell r="E5451" t="str">
            <v>LIQUIDADO</v>
          </cell>
          <cell r="F5451"/>
          <cell r="G5451" t="str">
            <v>PERSONAL</v>
          </cell>
          <cell r="H5451" t="str">
            <v>Monica Flores Mendoza (colima)</v>
          </cell>
          <cell r="I5451"/>
          <cell r="J5451" t="str">
            <v>LUCIA</v>
          </cell>
          <cell r="K5451" t="str">
            <v>MENDEZ</v>
          </cell>
          <cell r="L5451" t="str">
            <v>JALOMO (ya pago)</v>
          </cell>
          <cell r="M5451">
            <v>1955</v>
          </cell>
          <cell r="N5451">
            <v>70</v>
          </cell>
          <cell r="O5451" t="str">
            <v>MENSUAL</v>
          </cell>
          <cell r="P5451">
            <v>40961</v>
          </cell>
        </row>
        <row r="5452">
          <cell r="B5452">
            <v>5648</v>
          </cell>
          <cell r="C5452"/>
          <cell r="D5452" t="str">
            <v>D</v>
          </cell>
          <cell r="E5452" t="str">
            <v>COBRANZA EXTERNA</v>
          </cell>
          <cell r="F5452"/>
          <cell r="G5452" t="str">
            <v>PERSONAL</v>
          </cell>
          <cell r="H5452" t="str">
            <v>Administracion</v>
          </cell>
          <cell r="I5452"/>
          <cell r="J5452" t="str">
            <v>FERNANDO</v>
          </cell>
          <cell r="K5452" t="str">
            <v>SANCHEZ</v>
          </cell>
          <cell r="L5452" t="str">
            <v>CERVANTES</v>
          </cell>
          <cell r="M5452">
            <v>35921</v>
          </cell>
          <cell r="N5452">
            <v>20</v>
          </cell>
          <cell r="O5452" t="str">
            <v>QUINCENAL</v>
          </cell>
          <cell r="P5452">
            <v>40962</v>
          </cell>
        </row>
        <row r="5453">
          <cell r="B5453">
            <v>5649</v>
          </cell>
          <cell r="C5453"/>
          <cell r="D5453" t="str">
            <v>D</v>
          </cell>
          <cell r="E5453" t="str">
            <v>INCOBRABLE</v>
          </cell>
          <cell r="F5453"/>
          <cell r="G5453" t="str">
            <v>SOLIDARIO</v>
          </cell>
          <cell r="H5453" t="str">
            <v>Monica Flores Mendoza (colima)</v>
          </cell>
          <cell r="I5453"/>
          <cell r="J5453" t="str">
            <v>CAMICHINES, ELIZABETH PARTIDA JALOMO</v>
          </cell>
          <cell r="K5453"/>
          <cell r="L5453"/>
          <cell r="M5453">
            <v>1455</v>
          </cell>
          <cell r="N5453">
            <v>70</v>
          </cell>
          <cell r="O5453" t="str">
            <v>MENSUAL</v>
          </cell>
          <cell r="P5453">
            <v>40962</v>
          </cell>
        </row>
        <row r="5454">
          <cell r="B5454">
            <v>5650</v>
          </cell>
          <cell r="C5454"/>
          <cell r="D5454" t="str">
            <v>D</v>
          </cell>
          <cell r="E5454" t="str">
            <v>LIQUIDADO</v>
          </cell>
          <cell r="F5454"/>
          <cell r="G5454" t="str">
            <v>SOLIDARIO</v>
          </cell>
          <cell r="H5454" t="str">
            <v>Monica Flores Mendoza (colima)</v>
          </cell>
          <cell r="I5454"/>
          <cell r="J5454" t="str">
            <v>CAMICHINES, CELIA MARIA CONTRERAS</v>
          </cell>
          <cell r="K5454"/>
          <cell r="L5454"/>
          <cell r="M5454">
            <v>1455</v>
          </cell>
          <cell r="N5454">
            <v>70</v>
          </cell>
          <cell r="O5454" t="str">
            <v>MENSUAL</v>
          </cell>
          <cell r="P5454">
            <v>40962</v>
          </cell>
        </row>
        <row r="5455">
          <cell r="B5455">
            <v>5651</v>
          </cell>
          <cell r="C5455"/>
          <cell r="D5455" t="str">
            <v>D</v>
          </cell>
          <cell r="E5455" t="str">
            <v>LIQUIDADO</v>
          </cell>
          <cell r="F5455"/>
          <cell r="G5455" t="str">
            <v>SOLIDARIO</v>
          </cell>
          <cell r="H5455" t="str">
            <v>Monica Flores Mendoza (colima)</v>
          </cell>
          <cell r="I5455"/>
          <cell r="J5455" t="str">
            <v>CAMICHINES, MARIA MERCED ANAYA RODRIGUEZ</v>
          </cell>
          <cell r="K5455"/>
          <cell r="L5455"/>
          <cell r="M5455">
            <v>1455</v>
          </cell>
          <cell r="N5455">
            <v>70</v>
          </cell>
          <cell r="O5455" t="str">
            <v>MENSUAL</v>
          </cell>
          <cell r="P5455">
            <v>40962</v>
          </cell>
        </row>
        <row r="5456">
          <cell r="B5456">
            <v>5652</v>
          </cell>
          <cell r="C5456"/>
          <cell r="D5456" t="str">
            <v>D</v>
          </cell>
          <cell r="E5456" t="str">
            <v>LIQUIDADO</v>
          </cell>
          <cell r="F5456"/>
          <cell r="G5456" t="str">
            <v>SOLIDARIO</v>
          </cell>
          <cell r="H5456" t="str">
            <v>Monica Flores Mendoza (colima)</v>
          </cell>
          <cell r="I5456"/>
          <cell r="J5456" t="str">
            <v>CAMICHINES, MARIA ELVA NAVARRO CAMPOS</v>
          </cell>
          <cell r="K5456"/>
          <cell r="L5456"/>
          <cell r="M5456">
            <v>1455</v>
          </cell>
          <cell r="N5456">
            <v>70</v>
          </cell>
          <cell r="O5456" t="str">
            <v>MENSUAL</v>
          </cell>
          <cell r="P5456">
            <v>40962</v>
          </cell>
        </row>
        <row r="5457">
          <cell r="B5457">
            <v>5653</v>
          </cell>
          <cell r="C5457"/>
          <cell r="D5457" t="str">
            <v>D</v>
          </cell>
          <cell r="E5457" t="str">
            <v>LIQUIDADO</v>
          </cell>
          <cell r="F5457"/>
          <cell r="G5457" t="str">
            <v>SOLIDARIO</v>
          </cell>
          <cell r="H5457" t="str">
            <v>Monica Flores Mendoza (colima)</v>
          </cell>
          <cell r="I5457"/>
          <cell r="J5457" t="str">
            <v>TERESITAS, ESPERANZA ESCAMILLA RODRIGUEZ</v>
          </cell>
          <cell r="K5457"/>
          <cell r="L5457"/>
          <cell r="M5457">
            <v>2100</v>
          </cell>
          <cell r="N5457">
            <v>70</v>
          </cell>
          <cell r="O5457" t="str">
            <v>MENSUAL</v>
          </cell>
          <cell r="P5457">
            <v>40962</v>
          </cell>
        </row>
        <row r="5458">
          <cell r="B5458">
            <v>5654</v>
          </cell>
          <cell r="C5458"/>
          <cell r="D5458" t="str">
            <v>D</v>
          </cell>
          <cell r="E5458" t="str">
            <v>ACTIVO</v>
          </cell>
          <cell r="F5458"/>
          <cell r="G5458" t="str">
            <v>SOLIDARIO</v>
          </cell>
          <cell r="H5458" t="str">
            <v>Monica Flores Mendoza (colima)</v>
          </cell>
          <cell r="I5458"/>
          <cell r="J5458" t="str">
            <v>TERESITAS, CARMEN ELISA GARCIA ESCAMILLA</v>
          </cell>
          <cell r="K5458"/>
          <cell r="L5458"/>
          <cell r="M5458">
            <v>2100</v>
          </cell>
          <cell r="N5458">
            <v>70</v>
          </cell>
          <cell r="O5458" t="str">
            <v>MENSUAL</v>
          </cell>
          <cell r="P5458">
            <v>40962</v>
          </cell>
        </row>
        <row r="5459">
          <cell r="B5459">
            <v>5655</v>
          </cell>
          <cell r="C5459"/>
          <cell r="D5459" t="str">
            <v>D</v>
          </cell>
          <cell r="E5459" t="str">
            <v>ACTIVO</v>
          </cell>
          <cell r="F5459"/>
          <cell r="G5459" t="str">
            <v>SOLIDARIO</v>
          </cell>
          <cell r="H5459" t="str">
            <v>Monica Flores Mendoza (colima)</v>
          </cell>
          <cell r="I5459"/>
          <cell r="J5459" t="str">
            <v>TERESITAS, MARIA DEL CARMEN ESCAMILLA TORRES</v>
          </cell>
          <cell r="K5459"/>
          <cell r="L5459"/>
          <cell r="M5459">
            <v>2100</v>
          </cell>
          <cell r="N5459">
            <v>70</v>
          </cell>
          <cell r="O5459" t="str">
            <v>MENSUAL</v>
          </cell>
          <cell r="P5459">
            <v>40962</v>
          </cell>
        </row>
        <row r="5460">
          <cell r="B5460">
            <v>5656</v>
          </cell>
          <cell r="C5460"/>
          <cell r="D5460" t="str">
            <v>D</v>
          </cell>
          <cell r="E5460" t="str">
            <v>ACTIVO</v>
          </cell>
          <cell r="F5460"/>
          <cell r="G5460" t="str">
            <v>SOLIDARIO</v>
          </cell>
          <cell r="H5460" t="str">
            <v>Monica Flores Mendoza (colima)</v>
          </cell>
          <cell r="I5460"/>
          <cell r="J5460" t="str">
            <v>PERLAS , JORGE MICHEL ROSALES</v>
          </cell>
          <cell r="K5460"/>
          <cell r="L5460"/>
          <cell r="M5460">
            <v>3154</v>
          </cell>
          <cell r="N5460">
            <v>70</v>
          </cell>
          <cell r="O5460" t="str">
            <v>MENSUAL</v>
          </cell>
          <cell r="P5460">
            <v>40962</v>
          </cell>
        </row>
        <row r="5461">
          <cell r="B5461">
            <v>5657</v>
          </cell>
          <cell r="C5461"/>
          <cell r="D5461" t="str">
            <v>D</v>
          </cell>
          <cell r="E5461" t="str">
            <v>LIQUIDADO</v>
          </cell>
          <cell r="F5461"/>
          <cell r="G5461" t="str">
            <v>SOLIDARIO</v>
          </cell>
          <cell r="H5461" t="str">
            <v>Monica Flores Mendoza (colima)</v>
          </cell>
          <cell r="I5461"/>
          <cell r="J5461" t="str">
            <v>PERLAS , MARIA GUADALUPE SINOHUI NEGRETE</v>
          </cell>
          <cell r="K5461"/>
          <cell r="L5461"/>
          <cell r="M5461">
            <v>3154</v>
          </cell>
          <cell r="N5461">
            <v>70</v>
          </cell>
          <cell r="O5461" t="str">
            <v>MENSUAL</v>
          </cell>
          <cell r="P5461">
            <v>40962</v>
          </cell>
        </row>
        <row r="5462">
          <cell r="B5462">
            <v>5658</v>
          </cell>
          <cell r="C5462"/>
          <cell r="D5462" t="str">
            <v>D</v>
          </cell>
          <cell r="E5462" t="str">
            <v>ACTIVO</v>
          </cell>
          <cell r="F5462"/>
          <cell r="G5462" t="str">
            <v>SOLIDARIO</v>
          </cell>
          <cell r="H5462" t="str">
            <v>Monica Flores Mendoza (colima)</v>
          </cell>
          <cell r="I5462"/>
          <cell r="J5462" t="str">
            <v>VEINTE, MARIA GABRIELA AVILA SANTOYO</v>
          </cell>
          <cell r="K5462"/>
          <cell r="L5462"/>
          <cell r="M5462">
            <v>1780</v>
          </cell>
          <cell r="N5462">
            <v>70</v>
          </cell>
          <cell r="O5462" t="str">
            <v>MENSUAL</v>
          </cell>
          <cell r="P5462">
            <v>40962</v>
          </cell>
        </row>
        <row r="5463">
          <cell r="B5463">
            <v>5659</v>
          </cell>
          <cell r="C5463"/>
          <cell r="D5463" t="str">
            <v>D</v>
          </cell>
          <cell r="E5463" t="str">
            <v>COBRANZA EXTERNA</v>
          </cell>
          <cell r="F5463"/>
          <cell r="G5463" t="str">
            <v>SOLIDARIO</v>
          </cell>
          <cell r="H5463" t="str">
            <v>Monica Flores Mendoza (colima)</v>
          </cell>
          <cell r="I5463"/>
          <cell r="J5463" t="str">
            <v>VEINTE, ANTONIA MORA GARCIA</v>
          </cell>
          <cell r="K5463"/>
          <cell r="L5463"/>
          <cell r="M5463">
            <v>1780</v>
          </cell>
          <cell r="N5463">
            <v>70</v>
          </cell>
          <cell r="O5463" t="str">
            <v>MENSUAL</v>
          </cell>
          <cell r="P5463">
            <v>40962</v>
          </cell>
        </row>
        <row r="5464">
          <cell r="B5464">
            <v>5660</v>
          </cell>
          <cell r="C5464"/>
          <cell r="D5464" t="str">
            <v>C</v>
          </cell>
          <cell r="E5464" t="str">
            <v>LIQUIDADO</v>
          </cell>
          <cell r="F5464"/>
          <cell r="G5464" t="str">
            <v>PERSONAL</v>
          </cell>
          <cell r="H5464" t="str">
            <v>Marcela Lopez Munoz</v>
          </cell>
          <cell r="I5464"/>
          <cell r="J5464" t="str">
            <v>PERLA</v>
          </cell>
          <cell r="K5464" t="str">
            <v>GUTIERREZ</v>
          </cell>
          <cell r="L5464" t="str">
            <v>SOSA</v>
          </cell>
          <cell r="M5464">
            <v>14000</v>
          </cell>
          <cell r="N5464">
            <v>93.6</v>
          </cell>
          <cell r="O5464" t="str">
            <v>SEMANAL</v>
          </cell>
          <cell r="P5464">
            <v>40963</v>
          </cell>
        </row>
        <row r="5465">
          <cell r="B5465">
            <v>5661</v>
          </cell>
          <cell r="C5465"/>
          <cell r="D5465" t="str">
            <v>C</v>
          </cell>
          <cell r="E5465" t="str">
            <v>LIQUIDADO</v>
          </cell>
          <cell r="F5465"/>
          <cell r="G5465" t="str">
            <v>PERSONAL</v>
          </cell>
          <cell r="H5465" t="str">
            <v>Marcela Lopez Munoz</v>
          </cell>
          <cell r="I5465"/>
          <cell r="J5465" t="str">
            <v>ALFREDO</v>
          </cell>
          <cell r="K5465" t="str">
            <v>SALAS</v>
          </cell>
          <cell r="L5465" t="str">
            <v>HERNANDEZ</v>
          </cell>
          <cell r="M5465">
            <v>3000</v>
          </cell>
          <cell r="N5465">
            <v>155</v>
          </cell>
          <cell r="O5465" t="str">
            <v>SEMANAL</v>
          </cell>
          <cell r="P5465">
            <v>40963</v>
          </cell>
        </row>
        <row r="5466">
          <cell r="B5466">
            <v>5662</v>
          </cell>
          <cell r="C5466"/>
          <cell r="D5466" t="str">
            <v>C</v>
          </cell>
          <cell r="E5466" t="str">
            <v>LIQUIDADO</v>
          </cell>
          <cell r="F5466"/>
          <cell r="G5466" t="str">
            <v>PERSONAL</v>
          </cell>
          <cell r="H5466" t="str">
            <v>Marcela Lopez Munoz</v>
          </cell>
          <cell r="I5466"/>
          <cell r="J5466" t="str">
            <v>ALBERTO</v>
          </cell>
          <cell r="K5466" t="str">
            <v>PENA</v>
          </cell>
          <cell r="L5466" t="str">
            <v>MACIAS</v>
          </cell>
          <cell r="M5466">
            <v>5000</v>
          </cell>
          <cell r="N5466">
            <v>145</v>
          </cell>
          <cell r="O5466" t="str">
            <v>QUINCENAL</v>
          </cell>
          <cell r="P5466">
            <v>40963</v>
          </cell>
        </row>
        <row r="5467">
          <cell r="B5467">
            <v>5663</v>
          </cell>
          <cell r="C5467"/>
          <cell r="D5467" t="str">
            <v>B</v>
          </cell>
          <cell r="E5467" t="str">
            <v>LIQUIDADO</v>
          </cell>
          <cell r="F5467"/>
          <cell r="G5467" t="str">
            <v>PERSONAL</v>
          </cell>
          <cell r="H5467" t="str">
            <v>Angelica Tabares Lopez</v>
          </cell>
          <cell r="I5467"/>
          <cell r="J5467" t="str">
            <v>DOLORES</v>
          </cell>
          <cell r="K5467" t="str">
            <v>QUINTERO</v>
          </cell>
          <cell r="L5467" t="str">
            <v>GAYOSSO</v>
          </cell>
          <cell r="M5467">
            <v>3000</v>
          </cell>
          <cell r="N5467">
            <v>140</v>
          </cell>
          <cell r="O5467" t="str">
            <v>SEMANAL</v>
          </cell>
          <cell r="P5467">
            <v>40963</v>
          </cell>
        </row>
        <row r="5468">
          <cell r="B5468">
            <v>5664</v>
          </cell>
          <cell r="C5468"/>
          <cell r="D5468" t="str">
            <v>D</v>
          </cell>
          <cell r="E5468" t="str">
            <v>LIQUIDADO</v>
          </cell>
          <cell r="F5468"/>
          <cell r="G5468" t="str">
            <v>PERSONAL</v>
          </cell>
          <cell r="H5468" t="str">
            <v>Angelica Tabares Lopez</v>
          </cell>
          <cell r="I5468"/>
          <cell r="J5468" t="str">
            <v>ROSALINDA</v>
          </cell>
          <cell r="K5468" t="str">
            <v>VELAZQUEZ</v>
          </cell>
          <cell r="L5468" t="str">
            <v>ZAMORA</v>
          </cell>
          <cell r="M5468">
            <v>11000</v>
          </cell>
          <cell r="N5468">
            <v>121</v>
          </cell>
          <cell r="O5468" t="str">
            <v>SEMANAL</v>
          </cell>
          <cell r="P5468">
            <v>40963</v>
          </cell>
        </row>
        <row r="5469">
          <cell r="B5469">
            <v>5665</v>
          </cell>
          <cell r="C5469"/>
          <cell r="D5469" t="str">
            <v>B</v>
          </cell>
          <cell r="E5469" t="str">
            <v>LIQUIDADO</v>
          </cell>
          <cell r="F5469"/>
          <cell r="G5469" t="str">
            <v>PERSONAL</v>
          </cell>
          <cell r="H5469" t="str">
            <v>Josefina Ochoa</v>
          </cell>
          <cell r="I5469"/>
          <cell r="J5469" t="str">
            <v>HERON</v>
          </cell>
          <cell r="K5469" t="str">
            <v>SANCHEZ</v>
          </cell>
          <cell r="L5469" t="str">
            <v>GARRIDO</v>
          </cell>
          <cell r="M5469">
            <v>5000</v>
          </cell>
          <cell r="N5469">
            <v>130</v>
          </cell>
          <cell r="O5469" t="str">
            <v>SEMANAL</v>
          </cell>
          <cell r="P5469">
            <v>40963</v>
          </cell>
        </row>
        <row r="5470">
          <cell r="B5470">
            <v>5666</v>
          </cell>
          <cell r="C5470"/>
          <cell r="D5470" t="str">
            <v>D</v>
          </cell>
          <cell r="E5470" t="str">
            <v>LIQUIDADO</v>
          </cell>
          <cell r="F5470"/>
          <cell r="G5470" t="str">
            <v>PERSONAL</v>
          </cell>
          <cell r="H5470" t="str">
            <v>Josefina Ochoa</v>
          </cell>
          <cell r="I5470"/>
          <cell r="J5470" t="str">
            <v>EDZNA AVELINA</v>
          </cell>
          <cell r="K5470" t="str">
            <v>LASTIRI</v>
          </cell>
          <cell r="L5470" t="str">
            <v>HERAS</v>
          </cell>
          <cell r="M5470">
            <v>6000</v>
          </cell>
          <cell r="N5470">
            <v>142</v>
          </cell>
          <cell r="O5470" t="str">
            <v>SEMANAL</v>
          </cell>
          <cell r="P5470">
            <v>40963</v>
          </cell>
        </row>
        <row r="5471">
          <cell r="B5471">
            <v>5667</v>
          </cell>
          <cell r="C5471"/>
          <cell r="D5471" t="str">
            <v>B</v>
          </cell>
          <cell r="E5471" t="str">
            <v>LIQUIDADO</v>
          </cell>
          <cell r="F5471"/>
          <cell r="G5471" t="str">
            <v>PERSONAL</v>
          </cell>
          <cell r="H5471" t="str">
            <v>Josefina Ochoa</v>
          </cell>
          <cell r="I5471"/>
          <cell r="J5471" t="str">
            <v>AGUSTIN</v>
          </cell>
          <cell r="K5471" t="str">
            <v>GONZALEZ</v>
          </cell>
          <cell r="L5471" t="str">
            <v>GARCIA</v>
          </cell>
          <cell r="M5471">
            <v>6000</v>
          </cell>
          <cell r="N5471">
            <v>142</v>
          </cell>
          <cell r="O5471" t="str">
            <v>SEMANAL</v>
          </cell>
          <cell r="P5471">
            <v>40963</v>
          </cell>
        </row>
        <row r="5472">
          <cell r="B5472">
            <v>5668</v>
          </cell>
          <cell r="C5472"/>
          <cell r="D5472" t="str">
            <v>D</v>
          </cell>
          <cell r="E5472" t="str">
            <v>ACTIVO</v>
          </cell>
          <cell r="F5472"/>
          <cell r="G5472" t="str">
            <v>PERSONAL</v>
          </cell>
          <cell r="H5472" t="str">
            <v>Monica Flores Mendoza (colima)</v>
          </cell>
          <cell r="I5472"/>
          <cell r="J5472" t="str">
            <v>ANTONIA</v>
          </cell>
          <cell r="K5472" t="str">
            <v>GONZALEZ</v>
          </cell>
          <cell r="L5472" t="str">
            <v>SAHAGUN</v>
          </cell>
          <cell r="M5472">
            <v>10000</v>
          </cell>
          <cell r="N5472">
            <v>65</v>
          </cell>
          <cell r="O5472" t="str">
            <v>MENSUAL</v>
          </cell>
          <cell r="P5472">
            <v>40963</v>
          </cell>
        </row>
        <row r="5473">
          <cell r="B5473">
            <v>5669</v>
          </cell>
          <cell r="C5473"/>
          <cell r="D5473" t="str">
            <v>A</v>
          </cell>
          <cell r="E5473" t="str">
            <v>LIQUIDADO</v>
          </cell>
          <cell r="F5473"/>
          <cell r="G5473" t="str">
            <v>PERSONAL</v>
          </cell>
          <cell r="H5473" t="str">
            <v>Victoria Garcia Mejia</v>
          </cell>
          <cell r="I5473"/>
          <cell r="J5473" t="str">
            <v>TERESA</v>
          </cell>
          <cell r="K5473" t="str">
            <v>GRAGEDA</v>
          </cell>
          <cell r="L5473" t="str">
            <v>NEGRETE</v>
          </cell>
          <cell r="M5473">
            <v>10000</v>
          </cell>
          <cell r="N5473">
            <v>65</v>
          </cell>
          <cell r="O5473" t="str">
            <v>MENSUAL</v>
          </cell>
          <cell r="P5473">
            <v>40963</v>
          </cell>
        </row>
        <row r="5474">
          <cell r="B5474">
            <v>5670</v>
          </cell>
          <cell r="C5474"/>
          <cell r="D5474" t="str">
            <v>C</v>
          </cell>
          <cell r="E5474" t="str">
            <v>LIQUIDADO</v>
          </cell>
          <cell r="F5474"/>
          <cell r="G5474" t="str">
            <v>PERSONAL</v>
          </cell>
          <cell r="H5474" t="str">
            <v>Marcela Lopez Munoz</v>
          </cell>
          <cell r="I5474"/>
          <cell r="J5474" t="str">
            <v>MARIA ELENA</v>
          </cell>
          <cell r="K5474" t="str">
            <v>ROCHA</v>
          </cell>
          <cell r="L5474" t="str">
            <v>TOLEDO</v>
          </cell>
          <cell r="M5474">
            <v>10000</v>
          </cell>
          <cell r="N5474">
            <v>135</v>
          </cell>
          <cell r="O5474" t="str">
            <v>SEMANAL</v>
          </cell>
          <cell r="P5474">
            <v>40966</v>
          </cell>
        </row>
        <row r="5475">
          <cell r="B5475">
            <v>5671</v>
          </cell>
          <cell r="C5475"/>
          <cell r="D5475" t="str">
            <v>C</v>
          </cell>
          <cell r="E5475" t="str">
            <v>LIQUIDADO</v>
          </cell>
          <cell r="F5475"/>
          <cell r="G5475" t="str">
            <v>PERSONAL</v>
          </cell>
          <cell r="H5475" t="str">
            <v>Angelica Tabares Lopez</v>
          </cell>
          <cell r="I5475"/>
          <cell r="J5475" t="str">
            <v>ANA MARIA</v>
          </cell>
          <cell r="K5475" t="str">
            <v>MANZANO</v>
          </cell>
          <cell r="L5475" t="str">
            <v>VILLEGAS</v>
          </cell>
          <cell r="M5475">
            <v>7000</v>
          </cell>
          <cell r="N5475">
            <v>142</v>
          </cell>
          <cell r="O5475" t="str">
            <v>SEMANAL</v>
          </cell>
          <cell r="P5475">
            <v>40966</v>
          </cell>
        </row>
        <row r="5476">
          <cell r="B5476">
            <v>5673</v>
          </cell>
          <cell r="C5476"/>
          <cell r="D5476" t="str">
            <v>D</v>
          </cell>
          <cell r="E5476" t="str">
            <v>LIQUIDADO</v>
          </cell>
          <cell r="F5476"/>
          <cell r="G5476" t="str">
            <v>PERSONAL</v>
          </cell>
          <cell r="H5476" t="str">
            <v>Monica Flores Mendoza (colima)</v>
          </cell>
          <cell r="I5476"/>
          <cell r="J5476" t="str">
            <v>BLANCA ESTELA</v>
          </cell>
          <cell r="K5476" t="str">
            <v>CASTRO</v>
          </cell>
          <cell r="L5476" t="str">
            <v>OCHOA</v>
          </cell>
          <cell r="M5476">
            <v>5643</v>
          </cell>
          <cell r="N5476">
            <v>65</v>
          </cell>
          <cell r="O5476" t="str">
            <v>MENSUAL</v>
          </cell>
          <cell r="P5476">
            <v>40967</v>
          </cell>
        </row>
        <row r="5477">
          <cell r="B5477">
            <v>5674</v>
          </cell>
          <cell r="C5477"/>
          <cell r="D5477" t="str">
            <v>D</v>
          </cell>
          <cell r="E5477" t="str">
            <v>ACTIVO</v>
          </cell>
          <cell r="F5477"/>
          <cell r="G5477" t="str">
            <v>SOLIDARIO</v>
          </cell>
          <cell r="H5477" t="str">
            <v>Monica Flores Mendoza (colima)</v>
          </cell>
          <cell r="I5477"/>
          <cell r="J5477" t="str">
            <v>CHIVAS</v>
          </cell>
          <cell r="K5477"/>
          <cell r="L5477"/>
          <cell r="M5477">
            <v>19295</v>
          </cell>
          <cell r="N5477">
            <v>52</v>
          </cell>
          <cell r="O5477" t="str">
            <v>MENSUAL</v>
          </cell>
          <cell r="P5477">
            <v>40967</v>
          </cell>
        </row>
        <row r="5478">
          <cell r="B5478">
            <v>5675</v>
          </cell>
          <cell r="C5478"/>
          <cell r="D5478" t="str">
            <v>D</v>
          </cell>
          <cell r="E5478" t="str">
            <v>LIQUIDADO</v>
          </cell>
          <cell r="F5478"/>
          <cell r="G5478" t="str">
            <v>PERSONAL</v>
          </cell>
          <cell r="H5478" t="str">
            <v>Victoria Garcia Mejia</v>
          </cell>
          <cell r="I5478"/>
          <cell r="J5478" t="str">
            <v>MA ISABEL</v>
          </cell>
          <cell r="K5478" t="str">
            <v>DELGADO</v>
          </cell>
          <cell r="L5478" t="str">
            <v>RAMIREZ</v>
          </cell>
          <cell r="M5478">
            <v>5467</v>
          </cell>
          <cell r="N5478">
            <v>70</v>
          </cell>
          <cell r="O5478" t="str">
            <v>MENSUAL</v>
          </cell>
          <cell r="P5478">
            <v>40967</v>
          </cell>
        </row>
        <row r="5479">
          <cell r="B5479">
            <v>5676</v>
          </cell>
          <cell r="C5479"/>
          <cell r="D5479" t="str">
            <v>D</v>
          </cell>
          <cell r="E5479" t="str">
            <v>LIQUIDADO</v>
          </cell>
          <cell r="F5479"/>
          <cell r="G5479" t="str">
            <v>PERSONAL</v>
          </cell>
          <cell r="H5479" t="str">
            <v>Victoria Garcia Mejia</v>
          </cell>
          <cell r="I5479"/>
          <cell r="J5479" t="str">
            <v>LETICIA</v>
          </cell>
          <cell r="K5479" t="str">
            <v>REYES</v>
          </cell>
          <cell r="L5479" t="str">
            <v>GARCIA</v>
          </cell>
          <cell r="M5479">
            <v>3000</v>
          </cell>
          <cell r="N5479">
            <v>70</v>
          </cell>
          <cell r="O5479" t="str">
            <v>MENSUAL</v>
          </cell>
          <cell r="P5479">
            <v>40967</v>
          </cell>
        </row>
        <row r="5480">
          <cell r="B5480">
            <v>5677</v>
          </cell>
          <cell r="C5480"/>
          <cell r="D5480" t="str">
            <v>D</v>
          </cell>
          <cell r="E5480" t="str">
            <v>ACTIVO</v>
          </cell>
          <cell r="F5480"/>
          <cell r="G5480" t="str">
            <v>PERSONAL</v>
          </cell>
          <cell r="H5480" t="str">
            <v>Victoria Garcia Mejia</v>
          </cell>
          <cell r="I5480"/>
          <cell r="J5480" t="str">
            <v>GABRIEL</v>
          </cell>
          <cell r="K5480" t="str">
            <v>MACIAS</v>
          </cell>
          <cell r="L5480" t="str">
            <v>BECERRIL</v>
          </cell>
          <cell r="M5480">
            <v>100000</v>
          </cell>
          <cell r="N5480">
            <v>35</v>
          </cell>
          <cell r="O5480" t="str">
            <v>MENSUAL</v>
          </cell>
          <cell r="P5480">
            <v>40967</v>
          </cell>
        </row>
        <row r="5481">
          <cell r="B5481">
            <v>5678</v>
          </cell>
          <cell r="C5481"/>
          <cell r="D5481" t="str">
            <v>D</v>
          </cell>
          <cell r="E5481" t="str">
            <v>LIQUIDADO</v>
          </cell>
          <cell r="F5481"/>
          <cell r="G5481" t="str">
            <v>PERSONAL</v>
          </cell>
          <cell r="H5481" t="str">
            <v>Angelica Tabares Lopez</v>
          </cell>
          <cell r="I5481"/>
          <cell r="J5481" t="str">
            <v>GRISELDA</v>
          </cell>
          <cell r="K5481" t="str">
            <v>BOLANOS</v>
          </cell>
          <cell r="L5481" t="str">
            <v>HARO</v>
          </cell>
          <cell r="M5481">
            <v>5000</v>
          </cell>
          <cell r="N5481">
            <v>145</v>
          </cell>
          <cell r="O5481" t="str">
            <v>CATORCENAL</v>
          </cell>
          <cell r="P5481">
            <v>40968</v>
          </cell>
        </row>
        <row r="5482">
          <cell r="B5482">
            <v>5679</v>
          </cell>
          <cell r="C5482"/>
          <cell r="D5482" t="str">
            <v>B</v>
          </cell>
          <cell r="E5482" t="str">
            <v>LIQUIDADO</v>
          </cell>
          <cell r="F5482"/>
          <cell r="G5482" t="str">
            <v>PERSONAL</v>
          </cell>
          <cell r="H5482" t="str">
            <v>Marcela Lopez Munoz</v>
          </cell>
          <cell r="I5482"/>
          <cell r="J5482" t="str">
            <v>GLORIA</v>
          </cell>
          <cell r="K5482" t="str">
            <v>PEREZ</v>
          </cell>
          <cell r="L5482" t="str">
            <v>SALAZAR</v>
          </cell>
          <cell r="M5482">
            <v>3000</v>
          </cell>
          <cell r="N5482">
            <v>118.5</v>
          </cell>
          <cell r="O5482" t="str">
            <v>SEMANAL</v>
          </cell>
          <cell r="P5482">
            <v>40968</v>
          </cell>
        </row>
        <row r="5483">
          <cell r="B5483">
            <v>5680</v>
          </cell>
          <cell r="C5483"/>
          <cell r="D5483" t="str">
            <v>B</v>
          </cell>
          <cell r="E5483" t="str">
            <v>LIQUIDADO</v>
          </cell>
          <cell r="F5483"/>
          <cell r="G5483" t="str">
            <v>PERSONAL</v>
          </cell>
          <cell r="H5483" t="str">
            <v>Josefina Ochoa</v>
          </cell>
          <cell r="I5483"/>
          <cell r="J5483" t="str">
            <v>JULIO CESAR</v>
          </cell>
          <cell r="K5483" t="str">
            <v>OSEGUERA</v>
          </cell>
          <cell r="L5483" t="str">
            <v>PARRA</v>
          </cell>
          <cell r="M5483">
            <v>18000</v>
          </cell>
          <cell r="N5483">
            <v>108</v>
          </cell>
          <cell r="O5483" t="str">
            <v>SEMANAL</v>
          </cell>
          <cell r="P5483">
            <v>40968</v>
          </cell>
        </row>
        <row r="5484">
          <cell r="B5484">
            <v>5681</v>
          </cell>
          <cell r="C5484"/>
          <cell r="D5484" t="str">
            <v>D</v>
          </cell>
          <cell r="E5484" t="str">
            <v>COBRANZA EXTERNA</v>
          </cell>
          <cell r="F5484"/>
          <cell r="G5484" t="str">
            <v>PERSONAL</v>
          </cell>
          <cell r="H5484" t="str">
            <v>Administracion</v>
          </cell>
          <cell r="I5484"/>
          <cell r="J5484" t="str">
            <v>RAUL</v>
          </cell>
          <cell r="K5484" t="str">
            <v>RODRIGUEZ</v>
          </cell>
          <cell r="L5484" t="str">
            <v>YZQUIERDO</v>
          </cell>
          <cell r="M5484">
            <v>40000</v>
          </cell>
          <cell r="N5484">
            <v>35</v>
          </cell>
          <cell r="O5484" t="str">
            <v>MENSUAL</v>
          </cell>
          <cell r="P5484">
            <v>40968</v>
          </cell>
        </row>
        <row r="5485">
          <cell r="B5485">
            <v>5682</v>
          </cell>
          <cell r="C5485"/>
          <cell r="D5485" t="str">
            <v>B</v>
          </cell>
          <cell r="E5485" t="str">
            <v>LIQUIDADO</v>
          </cell>
          <cell r="F5485"/>
          <cell r="G5485" t="str">
            <v>PERSONAL</v>
          </cell>
          <cell r="H5485" t="str">
            <v>Administracion</v>
          </cell>
          <cell r="I5485"/>
          <cell r="J5485" t="str">
            <v>GUILLERMO</v>
          </cell>
          <cell r="K5485" t="str">
            <v>JUAREZ</v>
          </cell>
          <cell r="L5485" t="str">
            <v>FUENTES</v>
          </cell>
          <cell r="M5485">
            <v>70000</v>
          </cell>
          <cell r="N5485">
            <v>35</v>
          </cell>
          <cell r="O5485" t="str">
            <v>MENSUAL</v>
          </cell>
          <cell r="P5485">
            <v>40968</v>
          </cell>
        </row>
        <row r="5486">
          <cell r="B5486">
            <v>5684</v>
          </cell>
          <cell r="C5486"/>
          <cell r="D5486" t="str">
            <v>D</v>
          </cell>
          <cell r="E5486" t="str">
            <v>LIQUIDADO</v>
          </cell>
          <cell r="F5486"/>
          <cell r="G5486" t="str">
            <v>PERSONAL</v>
          </cell>
          <cell r="H5486" t="str">
            <v>Angelica Tabares Lopez</v>
          </cell>
          <cell r="I5486"/>
          <cell r="J5486" t="str">
            <v>JUAN</v>
          </cell>
          <cell r="K5486" t="str">
            <v>ALVARADO</v>
          </cell>
          <cell r="L5486" t="str">
            <v>UGALDE</v>
          </cell>
          <cell r="M5486">
            <v>12000</v>
          </cell>
          <cell r="N5486">
            <v>115</v>
          </cell>
          <cell r="O5486" t="str">
            <v>CATORCENAL</v>
          </cell>
          <cell r="P5486">
            <v>40969</v>
          </cell>
        </row>
        <row r="5487">
          <cell r="B5487">
            <v>5685</v>
          </cell>
          <cell r="C5487"/>
          <cell r="D5487" t="str">
            <v>D</v>
          </cell>
          <cell r="E5487" t="str">
            <v>LIQUIDADO</v>
          </cell>
          <cell r="F5487"/>
          <cell r="G5487" t="str">
            <v>PERSONAL</v>
          </cell>
          <cell r="H5487" t="str">
            <v>Marcela Lopez Munoz</v>
          </cell>
          <cell r="I5487"/>
          <cell r="J5487" t="str">
            <v>MARIA DEL ROCIO</v>
          </cell>
          <cell r="K5487" t="str">
            <v>CARRASCO</v>
          </cell>
          <cell r="L5487" t="str">
            <v>TORRES</v>
          </cell>
          <cell r="M5487">
            <v>7000</v>
          </cell>
          <cell r="N5487">
            <v>115</v>
          </cell>
          <cell r="O5487" t="str">
            <v>SEMANAL</v>
          </cell>
          <cell r="P5487">
            <v>40969</v>
          </cell>
        </row>
        <row r="5488">
          <cell r="B5488">
            <v>5686</v>
          </cell>
          <cell r="C5488"/>
          <cell r="D5488" t="str">
            <v>B</v>
          </cell>
          <cell r="E5488" t="str">
            <v>LIQUIDADO</v>
          </cell>
          <cell r="F5488"/>
          <cell r="G5488" t="str">
            <v>PERSONAL</v>
          </cell>
          <cell r="H5488" t="str">
            <v>Josefina Ochoa</v>
          </cell>
          <cell r="I5488"/>
          <cell r="J5488" t="str">
            <v>CARLOS HUMBERTO</v>
          </cell>
          <cell r="K5488" t="str">
            <v>GODINEZ</v>
          </cell>
          <cell r="L5488" t="str">
            <v>CRUZ</v>
          </cell>
          <cell r="M5488">
            <v>4000</v>
          </cell>
          <cell r="N5488">
            <v>116</v>
          </cell>
          <cell r="O5488" t="str">
            <v>QUINCENAL</v>
          </cell>
          <cell r="P5488">
            <v>40969</v>
          </cell>
        </row>
        <row r="5489">
          <cell r="B5489">
            <v>5687</v>
          </cell>
          <cell r="C5489"/>
          <cell r="D5489" t="str">
            <v>D</v>
          </cell>
          <cell r="E5489" t="str">
            <v>LIQUIDADO</v>
          </cell>
          <cell r="F5489"/>
          <cell r="G5489" t="str">
            <v>PERSONAL</v>
          </cell>
          <cell r="H5489" t="str">
            <v>Josefina Ochoa</v>
          </cell>
          <cell r="I5489"/>
          <cell r="J5489" t="str">
            <v>GABRIELA</v>
          </cell>
          <cell r="K5489" t="str">
            <v>MUNOZ</v>
          </cell>
          <cell r="L5489" t="str">
            <v>PONCE</v>
          </cell>
          <cell r="M5489">
            <v>11000</v>
          </cell>
          <cell r="N5489">
            <v>116</v>
          </cell>
          <cell r="O5489" t="str">
            <v>QUINCENAL</v>
          </cell>
          <cell r="P5489">
            <v>40974</v>
          </cell>
        </row>
        <row r="5490">
          <cell r="B5490">
            <v>5688</v>
          </cell>
          <cell r="C5490"/>
          <cell r="D5490" t="str">
            <v>C</v>
          </cell>
          <cell r="E5490" t="str">
            <v>LIQUIDADO</v>
          </cell>
          <cell r="F5490"/>
          <cell r="G5490" t="str">
            <v>SOLIDARIO</v>
          </cell>
          <cell r="H5490" t="str">
            <v>Marcela Lopez Munoz</v>
          </cell>
          <cell r="I5490"/>
          <cell r="J5490" t="str">
            <v>ACUARIO</v>
          </cell>
          <cell r="K5490"/>
          <cell r="L5490"/>
          <cell r="M5490">
            <v>28000</v>
          </cell>
          <cell r="N5490">
            <v>104</v>
          </cell>
          <cell r="O5490" t="str">
            <v>SEMANAL</v>
          </cell>
          <cell r="P5490">
            <v>40969</v>
          </cell>
        </row>
        <row r="5491">
          <cell r="B5491">
            <v>5689</v>
          </cell>
          <cell r="C5491"/>
          <cell r="D5491" t="str">
            <v>D</v>
          </cell>
          <cell r="E5491" t="str">
            <v>ACTIVO</v>
          </cell>
          <cell r="F5491"/>
          <cell r="G5491" t="str">
            <v>SOLIDARIO</v>
          </cell>
          <cell r="H5491" t="str">
            <v>Monica Flores Mendoza (colima)</v>
          </cell>
          <cell r="I5491"/>
          <cell r="J5491" t="str">
            <v>CUATRO</v>
          </cell>
          <cell r="K5491"/>
          <cell r="L5491"/>
          <cell r="M5491">
            <v>5320</v>
          </cell>
          <cell r="N5491">
            <v>67</v>
          </cell>
          <cell r="O5491" t="str">
            <v>MENSUAL</v>
          </cell>
          <cell r="P5491">
            <v>40969</v>
          </cell>
        </row>
        <row r="5492">
          <cell r="B5492">
            <v>5690</v>
          </cell>
          <cell r="C5492"/>
          <cell r="D5492" t="str">
            <v>D</v>
          </cell>
          <cell r="E5492" t="str">
            <v>ACTIVO</v>
          </cell>
          <cell r="F5492"/>
          <cell r="G5492" t="str">
            <v>PERSONAL</v>
          </cell>
          <cell r="H5492" t="str">
            <v>Administracion</v>
          </cell>
          <cell r="I5492"/>
          <cell r="J5492" t="str">
            <v>MARIA DE LA LUZ</v>
          </cell>
          <cell r="K5492" t="str">
            <v>VAZQUEZ</v>
          </cell>
          <cell r="L5492" t="str">
            <v>AVILA</v>
          </cell>
          <cell r="M5492">
            <v>15000</v>
          </cell>
          <cell r="N5492">
            <v>25</v>
          </cell>
          <cell r="O5492" t="str">
            <v>QUINCENAL</v>
          </cell>
          <cell r="P5492">
            <v>40969</v>
          </cell>
        </row>
        <row r="5493">
          <cell r="B5493">
            <v>5691</v>
          </cell>
          <cell r="C5493"/>
          <cell r="D5493" t="str">
            <v>B</v>
          </cell>
          <cell r="E5493" t="str">
            <v>LIQUIDADO</v>
          </cell>
          <cell r="F5493"/>
          <cell r="G5493" t="str">
            <v>PERSONAL</v>
          </cell>
          <cell r="H5493" t="str">
            <v>Pedro Solano Quiroz</v>
          </cell>
          <cell r="I5493"/>
          <cell r="J5493" t="str">
            <v>MARILU</v>
          </cell>
          <cell r="K5493" t="str">
            <v>MARTINEZ</v>
          </cell>
          <cell r="L5493" t="str">
            <v>DE JESUS</v>
          </cell>
          <cell r="M5493">
            <v>4000</v>
          </cell>
          <cell r="N5493">
            <v>142</v>
          </cell>
          <cell r="O5493" t="str">
            <v>SEMANAL</v>
          </cell>
          <cell r="P5493">
            <v>40994</v>
          </cell>
        </row>
        <row r="5494">
          <cell r="B5494">
            <v>5692</v>
          </cell>
          <cell r="C5494"/>
          <cell r="D5494" t="str">
            <v>D</v>
          </cell>
          <cell r="E5494" t="str">
            <v>COBRANZA EXTERNA</v>
          </cell>
          <cell r="F5494"/>
          <cell r="G5494" t="str">
            <v>PERSONAL</v>
          </cell>
          <cell r="H5494" t="str">
            <v>Pedro Solano Quiroz</v>
          </cell>
          <cell r="I5494"/>
          <cell r="J5494" t="str">
            <v>JULIAN</v>
          </cell>
          <cell r="K5494" t="str">
            <v>GOMEZ</v>
          </cell>
          <cell r="L5494" t="str">
            <v>DE LA CRUZ</v>
          </cell>
          <cell r="M5494">
            <v>4000</v>
          </cell>
          <cell r="N5494">
            <v>122</v>
          </cell>
          <cell r="O5494" t="str">
            <v>SEMANAL</v>
          </cell>
          <cell r="P5494">
            <v>40994</v>
          </cell>
        </row>
        <row r="5495">
          <cell r="B5495">
            <v>5693</v>
          </cell>
          <cell r="C5495"/>
          <cell r="D5495" t="str">
            <v>D</v>
          </cell>
          <cell r="E5495" t="str">
            <v>LIQUIDADO</v>
          </cell>
          <cell r="F5495"/>
          <cell r="G5495" t="str">
            <v>PERSONAL</v>
          </cell>
          <cell r="H5495" t="str">
            <v>Monica Flores Mendoza (colima)</v>
          </cell>
          <cell r="I5495"/>
          <cell r="J5495" t="str">
            <v>JAVIER</v>
          </cell>
          <cell r="K5495" t="str">
            <v>RODRIGUEZ</v>
          </cell>
          <cell r="L5495" t="str">
            <v>CONTRERAS</v>
          </cell>
          <cell r="M5495">
            <v>3000</v>
          </cell>
          <cell r="N5495">
            <v>70</v>
          </cell>
          <cell r="O5495" t="str">
            <v>MENSUAL</v>
          </cell>
          <cell r="P5495">
            <v>40969</v>
          </cell>
        </row>
        <row r="5496">
          <cell r="B5496">
            <v>5694</v>
          </cell>
          <cell r="C5496"/>
          <cell r="D5496" t="str">
            <v>D</v>
          </cell>
          <cell r="E5496" t="str">
            <v>COBRANZA EXTERNA</v>
          </cell>
          <cell r="F5496"/>
          <cell r="G5496" t="str">
            <v>PERSONAL</v>
          </cell>
          <cell r="H5496" t="str">
            <v>Monica Flores Mendoza (colima)</v>
          </cell>
          <cell r="I5496"/>
          <cell r="J5496" t="str">
            <v>EDUARDO</v>
          </cell>
          <cell r="K5496" t="str">
            <v>AMADOR</v>
          </cell>
          <cell r="L5496" t="str">
            <v>CERVANTES</v>
          </cell>
          <cell r="M5496">
            <v>10000</v>
          </cell>
          <cell r="N5496">
            <v>65</v>
          </cell>
          <cell r="O5496" t="str">
            <v>MENSUAL</v>
          </cell>
          <cell r="P5496">
            <v>40969</v>
          </cell>
        </row>
        <row r="5497">
          <cell r="B5497">
            <v>5695</v>
          </cell>
          <cell r="C5497"/>
          <cell r="D5497" t="str">
            <v>D</v>
          </cell>
          <cell r="E5497" t="str">
            <v>LIQUIDADO</v>
          </cell>
          <cell r="F5497"/>
          <cell r="G5497" t="str">
            <v>PERSONAL</v>
          </cell>
          <cell r="H5497" t="str">
            <v>Victoria Garcia Mejia</v>
          </cell>
          <cell r="I5497"/>
          <cell r="J5497" t="str">
            <v>LUIS ADRIAN</v>
          </cell>
          <cell r="K5497" t="str">
            <v>NARANJO</v>
          </cell>
          <cell r="L5497" t="str">
            <v>CALDERON</v>
          </cell>
          <cell r="M5497">
            <v>10000</v>
          </cell>
          <cell r="N5497">
            <v>65</v>
          </cell>
          <cell r="O5497" t="str">
            <v>MENSUAL</v>
          </cell>
          <cell r="P5497">
            <v>40969</v>
          </cell>
        </row>
        <row r="5498">
          <cell r="B5498">
            <v>5696</v>
          </cell>
          <cell r="C5498"/>
          <cell r="D5498" t="str">
            <v>D</v>
          </cell>
          <cell r="E5498" t="str">
            <v>LIQUIDADO</v>
          </cell>
          <cell r="F5498"/>
          <cell r="G5498" t="str">
            <v>PERSONAL</v>
          </cell>
          <cell r="H5498" t="str">
            <v>Monica Flores Mendoza (colima)</v>
          </cell>
          <cell r="I5498"/>
          <cell r="J5498" t="str">
            <v>ENRIQUE</v>
          </cell>
          <cell r="K5498" t="str">
            <v>FLORES</v>
          </cell>
          <cell r="L5498" t="str">
            <v>GARCIA</v>
          </cell>
          <cell r="M5498">
            <v>12000</v>
          </cell>
          <cell r="N5498">
            <v>60</v>
          </cell>
          <cell r="O5498" t="str">
            <v>MENSUAL</v>
          </cell>
          <cell r="P5498">
            <v>40969</v>
          </cell>
        </row>
        <row r="5499">
          <cell r="B5499">
            <v>5697</v>
          </cell>
          <cell r="C5499"/>
          <cell r="D5499" t="str">
            <v>D</v>
          </cell>
          <cell r="E5499" t="str">
            <v>ACTIVO</v>
          </cell>
          <cell r="F5499"/>
          <cell r="G5499" t="str">
            <v>PERSONAL</v>
          </cell>
          <cell r="H5499" t="str">
            <v>Monica Flores Mendoza (colima)</v>
          </cell>
          <cell r="I5499"/>
          <cell r="J5499" t="str">
            <v>IRMA PATRICIA</v>
          </cell>
          <cell r="K5499" t="str">
            <v>RUVALCABA</v>
          </cell>
          <cell r="L5499" t="str">
            <v>ESPINOZA</v>
          </cell>
          <cell r="M5499">
            <v>6000</v>
          </cell>
          <cell r="N5499">
            <v>65</v>
          </cell>
          <cell r="O5499" t="str">
            <v>MENSUAL</v>
          </cell>
          <cell r="P5499">
            <v>40969</v>
          </cell>
        </row>
        <row r="5500">
          <cell r="B5500">
            <v>5698</v>
          </cell>
          <cell r="C5500"/>
          <cell r="D5500" t="str">
            <v>B</v>
          </cell>
          <cell r="E5500" t="str">
            <v>LIQUIDADO</v>
          </cell>
          <cell r="F5500"/>
          <cell r="G5500" t="str">
            <v>PERSONAL</v>
          </cell>
          <cell r="H5500" t="str">
            <v>Marcela Lopez Munoz</v>
          </cell>
          <cell r="I5500"/>
          <cell r="J5500" t="str">
            <v>JOSE LUIS</v>
          </cell>
          <cell r="K5500" t="str">
            <v>GARCIA</v>
          </cell>
          <cell r="L5500" t="str">
            <v>BERRIO</v>
          </cell>
          <cell r="M5500">
            <v>10000</v>
          </cell>
          <cell r="N5500">
            <v>97</v>
          </cell>
          <cell r="O5500" t="str">
            <v>SEMANAL</v>
          </cell>
          <cell r="P5500">
            <v>40970</v>
          </cell>
        </row>
        <row r="5501">
          <cell r="B5501">
            <v>5699</v>
          </cell>
          <cell r="C5501"/>
          <cell r="D5501" t="str">
            <v>D</v>
          </cell>
          <cell r="E5501" t="str">
            <v>LIQUIDADO</v>
          </cell>
          <cell r="F5501"/>
          <cell r="G5501" t="str">
            <v>PERSONAL</v>
          </cell>
          <cell r="H5501" t="str">
            <v>Marcela Lopez Munoz</v>
          </cell>
          <cell r="I5501"/>
          <cell r="J5501" t="str">
            <v>ERIK</v>
          </cell>
          <cell r="K5501" t="str">
            <v>ORTIZ</v>
          </cell>
          <cell r="L5501" t="str">
            <v>AVILA</v>
          </cell>
          <cell r="M5501">
            <v>18000</v>
          </cell>
          <cell r="N5501">
            <v>120</v>
          </cell>
          <cell r="O5501" t="str">
            <v>CATORCENAL</v>
          </cell>
          <cell r="P5501">
            <v>40970</v>
          </cell>
        </row>
        <row r="5502">
          <cell r="B5502">
            <v>5700</v>
          </cell>
          <cell r="C5502"/>
          <cell r="D5502" t="str">
            <v>C</v>
          </cell>
          <cell r="E5502" t="str">
            <v>LIQUIDADO</v>
          </cell>
          <cell r="F5502"/>
          <cell r="G5502" t="str">
            <v>PERSONAL</v>
          </cell>
          <cell r="H5502" t="str">
            <v>Marcela Lopez Munoz</v>
          </cell>
          <cell r="I5502"/>
          <cell r="J5502" t="str">
            <v>MARIO ALBERTO</v>
          </cell>
          <cell r="K5502" t="str">
            <v>HERNANDEZ</v>
          </cell>
          <cell r="L5502" t="str">
            <v>FLORES</v>
          </cell>
          <cell r="M5502">
            <v>10000</v>
          </cell>
          <cell r="N5502">
            <v>122</v>
          </cell>
          <cell r="O5502" t="str">
            <v>SEMANAL</v>
          </cell>
          <cell r="P5502">
            <v>40973</v>
          </cell>
        </row>
        <row r="5503">
          <cell r="B5503">
            <v>5701</v>
          </cell>
          <cell r="C5503"/>
          <cell r="D5503" t="str">
            <v>B</v>
          </cell>
          <cell r="E5503" t="str">
            <v>LIQUIDADO</v>
          </cell>
          <cell r="F5503"/>
          <cell r="G5503" t="str">
            <v>PERSONAL</v>
          </cell>
          <cell r="H5503" t="str">
            <v>Marcela Lopez Munoz</v>
          </cell>
          <cell r="I5503"/>
          <cell r="J5503" t="str">
            <v>EVANGELINA</v>
          </cell>
          <cell r="K5503" t="str">
            <v>CHAVEZ</v>
          </cell>
          <cell r="L5503" t="str">
            <v>ORTIZ</v>
          </cell>
          <cell r="M5503">
            <v>11000</v>
          </cell>
          <cell r="N5503">
            <v>92</v>
          </cell>
          <cell r="O5503" t="str">
            <v>CATORCENAL</v>
          </cell>
          <cell r="P5503">
            <v>40973</v>
          </cell>
        </row>
        <row r="5504">
          <cell r="B5504">
            <v>5702</v>
          </cell>
          <cell r="C5504"/>
          <cell r="D5504" t="str">
            <v>D</v>
          </cell>
          <cell r="E5504" t="str">
            <v>LIQUIDADO</v>
          </cell>
          <cell r="F5504"/>
          <cell r="G5504" t="str">
            <v>PERSONAL</v>
          </cell>
          <cell r="H5504" t="str">
            <v>Angelica Tabares Lopez</v>
          </cell>
          <cell r="I5504"/>
          <cell r="J5504" t="str">
            <v>NORMA</v>
          </cell>
          <cell r="K5504" t="str">
            <v>TAGLE</v>
          </cell>
          <cell r="L5504" t="str">
            <v>MORALES</v>
          </cell>
          <cell r="M5504">
            <v>5000</v>
          </cell>
          <cell r="N5504">
            <v>145</v>
          </cell>
          <cell r="O5504" t="str">
            <v>SEMANAL</v>
          </cell>
          <cell r="P5504">
            <v>40973</v>
          </cell>
        </row>
        <row r="5505">
          <cell r="B5505">
            <v>5703</v>
          </cell>
          <cell r="C5505"/>
          <cell r="D5505" t="str">
            <v>B</v>
          </cell>
          <cell r="E5505" t="str">
            <v>LIQUIDADO</v>
          </cell>
          <cell r="F5505"/>
          <cell r="G5505" t="str">
            <v>PERSONAL</v>
          </cell>
          <cell r="H5505" t="str">
            <v>Josefina Ochoa</v>
          </cell>
          <cell r="I5505"/>
          <cell r="J5505" t="str">
            <v>JULIO CESAR</v>
          </cell>
          <cell r="K5505" t="str">
            <v>ESTRADA</v>
          </cell>
          <cell r="L5505" t="str">
            <v>CAMACHO</v>
          </cell>
          <cell r="M5505">
            <v>4000</v>
          </cell>
          <cell r="N5505">
            <v>140</v>
          </cell>
          <cell r="O5505" t="str">
            <v>SEMANAL</v>
          </cell>
          <cell r="P5505">
            <v>40973</v>
          </cell>
        </row>
        <row r="5506">
          <cell r="B5506">
            <v>5704</v>
          </cell>
          <cell r="C5506"/>
          <cell r="D5506" t="str">
            <v>B</v>
          </cell>
          <cell r="E5506" t="str">
            <v>LIQUIDADO</v>
          </cell>
          <cell r="F5506"/>
          <cell r="G5506" t="str">
            <v>PERSONAL</v>
          </cell>
          <cell r="H5506" t="str">
            <v>Josefina Ochoa</v>
          </cell>
          <cell r="I5506"/>
          <cell r="J5506" t="str">
            <v>MARTHA ESTELA</v>
          </cell>
          <cell r="K5506" t="str">
            <v>NERI</v>
          </cell>
          <cell r="L5506" t="str">
            <v>RAMIREZ</v>
          </cell>
          <cell r="M5506">
            <v>5000</v>
          </cell>
          <cell r="N5506">
            <v>130</v>
          </cell>
          <cell r="O5506" t="str">
            <v>SEMANAL</v>
          </cell>
          <cell r="P5506">
            <v>40976</v>
          </cell>
        </row>
        <row r="5507">
          <cell r="B5507">
            <v>5705</v>
          </cell>
          <cell r="C5507"/>
          <cell r="D5507" t="str">
            <v>C</v>
          </cell>
          <cell r="E5507" t="str">
            <v>LIQUIDADO</v>
          </cell>
          <cell r="F5507"/>
          <cell r="G5507" t="str">
            <v>PERSONAL</v>
          </cell>
          <cell r="H5507" t="str">
            <v>Josefina Ochoa</v>
          </cell>
          <cell r="I5507"/>
          <cell r="J5507" t="str">
            <v>HECTOR</v>
          </cell>
          <cell r="K5507" t="str">
            <v>CASTILLO</v>
          </cell>
          <cell r="L5507" t="str">
            <v>CHAVEZ</v>
          </cell>
          <cell r="M5507">
            <v>8000</v>
          </cell>
          <cell r="N5507">
            <v>150</v>
          </cell>
          <cell r="O5507" t="str">
            <v>SEMANAL</v>
          </cell>
          <cell r="P5507">
            <v>40973</v>
          </cell>
        </row>
        <row r="5508">
          <cell r="B5508">
            <v>5706</v>
          </cell>
          <cell r="C5508"/>
          <cell r="D5508" t="str">
            <v>D</v>
          </cell>
          <cell r="E5508" t="str">
            <v>COBRANZA EXTERNA</v>
          </cell>
          <cell r="F5508"/>
          <cell r="G5508" t="str">
            <v>PERSONAL</v>
          </cell>
          <cell r="H5508" t="str">
            <v>Monica Flores Mendoza (colima)</v>
          </cell>
          <cell r="I5508"/>
          <cell r="J5508" t="str">
            <v>NIDIA DIANILA</v>
          </cell>
          <cell r="K5508" t="str">
            <v>ORTIZ</v>
          </cell>
          <cell r="L5508" t="str">
            <v>VEGA</v>
          </cell>
          <cell r="M5508">
            <v>3290</v>
          </cell>
          <cell r="N5508">
            <v>70</v>
          </cell>
          <cell r="O5508" t="str">
            <v>MENSUAL</v>
          </cell>
          <cell r="P5508">
            <v>40973</v>
          </cell>
        </row>
        <row r="5509">
          <cell r="B5509">
            <v>5707</v>
          </cell>
          <cell r="C5509"/>
          <cell r="D5509" t="str">
            <v>D</v>
          </cell>
          <cell r="E5509" t="str">
            <v>LIQUIDADO</v>
          </cell>
          <cell r="F5509"/>
          <cell r="G5509" t="str">
            <v>PERSONAL</v>
          </cell>
          <cell r="H5509" t="str">
            <v>Monica Flores Mendoza (colima)</v>
          </cell>
          <cell r="I5509"/>
          <cell r="J5509" t="str">
            <v>GUILLERMINA</v>
          </cell>
          <cell r="K5509" t="str">
            <v>GARCIA</v>
          </cell>
          <cell r="L5509" t="str">
            <v>CASTANEDA</v>
          </cell>
          <cell r="M5509">
            <v>5000</v>
          </cell>
          <cell r="N5509">
            <v>70</v>
          </cell>
          <cell r="O5509" t="str">
            <v>MENSUAL</v>
          </cell>
          <cell r="P5509">
            <v>40974</v>
          </cell>
        </row>
        <row r="5510">
          <cell r="B5510">
            <v>5708</v>
          </cell>
          <cell r="C5510"/>
          <cell r="D5510" t="str">
            <v>A</v>
          </cell>
          <cell r="E5510" t="str">
            <v>LIQUIDADO</v>
          </cell>
          <cell r="F5510"/>
          <cell r="G5510" t="str">
            <v>PERSONAL</v>
          </cell>
          <cell r="H5510" t="str">
            <v>Monica Flores Mendoza (colima)</v>
          </cell>
          <cell r="I5510"/>
          <cell r="J5510" t="str">
            <v>MA DE LOURDES</v>
          </cell>
          <cell r="K5510" t="str">
            <v>SERVIN</v>
          </cell>
          <cell r="L5510" t="str">
            <v>ANDRES</v>
          </cell>
          <cell r="M5510">
            <v>3000</v>
          </cell>
          <cell r="N5510">
            <v>70</v>
          </cell>
          <cell r="O5510" t="str">
            <v>MENSUAL</v>
          </cell>
          <cell r="P5510">
            <v>40974</v>
          </cell>
        </row>
        <row r="5511">
          <cell r="B5511">
            <v>5709</v>
          </cell>
          <cell r="C5511"/>
          <cell r="D5511" t="str">
            <v>D</v>
          </cell>
          <cell r="E5511" t="str">
            <v>LIQUIDADO</v>
          </cell>
          <cell r="F5511"/>
          <cell r="G5511" t="str">
            <v>PERSONAL</v>
          </cell>
          <cell r="H5511" t="str">
            <v>Monica Flores Mendoza (colima)</v>
          </cell>
          <cell r="I5511"/>
          <cell r="J5511" t="str">
            <v>SILVIA</v>
          </cell>
          <cell r="K5511" t="str">
            <v>GONZALEZ</v>
          </cell>
          <cell r="L5511" t="str">
            <v>CHAVIRA</v>
          </cell>
          <cell r="M5511">
            <v>3000</v>
          </cell>
          <cell r="N5511">
            <v>70</v>
          </cell>
          <cell r="O5511" t="str">
            <v>MENSUAL</v>
          </cell>
          <cell r="P5511">
            <v>40974</v>
          </cell>
        </row>
        <row r="5512">
          <cell r="B5512">
            <v>5710</v>
          </cell>
          <cell r="C5512"/>
          <cell r="D5512" t="str">
            <v>D</v>
          </cell>
          <cell r="E5512" t="str">
            <v>LIQUIDADO</v>
          </cell>
          <cell r="F5512"/>
          <cell r="G5512" t="str">
            <v>PERSONAL</v>
          </cell>
          <cell r="H5512" t="str">
            <v>Victoria Garcia Mejia</v>
          </cell>
          <cell r="I5512"/>
          <cell r="J5512" t="str">
            <v>SARA</v>
          </cell>
          <cell r="K5512" t="str">
            <v>ORTIZ</v>
          </cell>
          <cell r="L5512" t="str">
            <v>SEGOVIA</v>
          </cell>
          <cell r="M5512">
            <v>10000</v>
          </cell>
          <cell r="N5512">
            <v>65</v>
          </cell>
          <cell r="O5512" t="str">
            <v>MENSUAL</v>
          </cell>
          <cell r="P5512">
            <v>40974</v>
          </cell>
        </row>
        <row r="5513">
          <cell r="B5513">
            <v>5711</v>
          </cell>
          <cell r="C5513"/>
          <cell r="D5513" t="str">
            <v>D</v>
          </cell>
          <cell r="E5513" t="str">
            <v>ACTIVO</v>
          </cell>
          <cell r="F5513"/>
          <cell r="G5513" t="str">
            <v>PERSONAL</v>
          </cell>
          <cell r="H5513" t="str">
            <v>Monica Flores Mendoza (colima)</v>
          </cell>
          <cell r="I5513"/>
          <cell r="J5513" t="str">
            <v>MA DE JESUS</v>
          </cell>
          <cell r="K5513" t="str">
            <v>PRECIADO</v>
          </cell>
          <cell r="L5513" t="str">
            <v>FLORES</v>
          </cell>
          <cell r="M5513">
            <v>5000</v>
          </cell>
          <cell r="N5513">
            <v>70</v>
          </cell>
          <cell r="O5513" t="str">
            <v>MENSUAL</v>
          </cell>
          <cell r="P5513">
            <v>40974</v>
          </cell>
        </row>
        <row r="5514">
          <cell r="B5514">
            <v>5712</v>
          </cell>
          <cell r="C5514"/>
          <cell r="D5514" t="str">
            <v>D</v>
          </cell>
          <cell r="E5514" t="str">
            <v>LIQUIDADO</v>
          </cell>
          <cell r="F5514"/>
          <cell r="G5514" t="str">
            <v>PERSONAL</v>
          </cell>
          <cell r="H5514" t="str">
            <v>Monica Flores Mendoza (colima)</v>
          </cell>
          <cell r="I5514"/>
          <cell r="J5514" t="str">
            <v>ROSA</v>
          </cell>
          <cell r="K5514" t="str">
            <v>RODRIGUEZ</v>
          </cell>
          <cell r="L5514" t="str">
            <v>ORNELAS</v>
          </cell>
          <cell r="M5514">
            <v>8000</v>
          </cell>
          <cell r="N5514">
            <v>65</v>
          </cell>
          <cell r="O5514" t="str">
            <v>MENSUAL</v>
          </cell>
          <cell r="P5514">
            <v>40974</v>
          </cell>
        </row>
        <row r="5515">
          <cell r="B5515">
            <v>5713</v>
          </cell>
          <cell r="C5515"/>
          <cell r="D5515" t="str">
            <v>D</v>
          </cell>
          <cell r="E5515" t="str">
            <v>LIQUIDADO</v>
          </cell>
          <cell r="F5515"/>
          <cell r="G5515" t="str">
            <v>PERSONAL</v>
          </cell>
          <cell r="H5515" t="str">
            <v>Victoria Garcia Mejia</v>
          </cell>
          <cell r="I5515"/>
          <cell r="J5515" t="str">
            <v>LAURA ADRIANA</v>
          </cell>
          <cell r="K5515" t="str">
            <v>ROSALES</v>
          </cell>
          <cell r="L5515" t="str">
            <v>MAXIMO</v>
          </cell>
          <cell r="M5515">
            <v>10000</v>
          </cell>
          <cell r="N5515">
            <v>65</v>
          </cell>
          <cell r="O5515" t="str">
            <v>MENSUAL</v>
          </cell>
          <cell r="P5515">
            <v>40974</v>
          </cell>
        </row>
        <row r="5516">
          <cell r="B5516">
            <v>5714</v>
          </cell>
          <cell r="C5516"/>
          <cell r="D5516" t="str">
            <v>A</v>
          </cell>
          <cell r="E5516" t="str">
            <v>LIQUIDADO</v>
          </cell>
          <cell r="F5516"/>
          <cell r="G5516" t="str">
            <v>PERSONAL</v>
          </cell>
          <cell r="H5516" t="str">
            <v>Administracion</v>
          </cell>
          <cell r="I5516"/>
          <cell r="J5516" t="str">
            <v>JOSE JUAN</v>
          </cell>
          <cell r="K5516" t="str">
            <v>CAZARES</v>
          </cell>
          <cell r="L5516" t="str">
            <v>MOLINERO</v>
          </cell>
          <cell r="M5516">
            <v>2000</v>
          </cell>
          <cell r="N5516">
            <v>45</v>
          </cell>
          <cell r="O5516" t="str">
            <v>QUINCENAL</v>
          </cell>
          <cell r="P5516">
            <v>40974</v>
          </cell>
        </row>
        <row r="5517">
          <cell r="B5517">
            <v>5715</v>
          </cell>
          <cell r="C5517"/>
          <cell r="D5517" t="str">
            <v>D</v>
          </cell>
          <cell r="E5517" t="str">
            <v>LIQUIDADO</v>
          </cell>
          <cell r="F5517"/>
          <cell r="G5517" t="str">
            <v>PERSONAL</v>
          </cell>
          <cell r="H5517" t="str">
            <v>Marcela Lopez Munoz</v>
          </cell>
          <cell r="I5517"/>
          <cell r="J5517" t="str">
            <v>BLANCA PATRICIA</v>
          </cell>
          <cell r="K5517" t="str">
            <v>MORALES</v>
          </cell>
          <cell r="L5517" t="str">
            <v>ALVAREZ</v>
          </cell>
          <cell r="M5517">
            <v>3000</v>
          </cell>
          <cell r="N5517">
            <v>155</v>
          </cell>
          <cell r="O5517" t="str">
            <v>SEMANAL</v>
          </cell>
          <cell r="P5517">
            <v>40974</v>
          </cell>
        </row>
        <row r="5518">
          <cell r="B5518">
            <v>5716</v>
          </cell>
          <cell r="C5518"/>
          <cell r="D5518" t="str">
            <v>D</v>
          </cell>
          <cell r="E5518" t="str">
            <v>LIQUIDADO</v>
          </cell>
          <cell r="F5518"/>
          <cell r="G5518" t="str">
            <v>PERSONAL</v>
          </cell>
          <cell r="H5518" t="str">
            <v>Josefina Ochoa</v>
          </cell>
          <cell r="I5518"/>
          <cell r="J5518" t="str">
            <v>MA ELVA</v>
          </cell>
          <cell r="K5518" t="str">
            <v>PEREZ</v>
          </cell>
          <cell r="L5518" t="str">
            <v>BAENA</v>
          </cell>
          <cell r="M5518">
            <v>9000</v>
          </cell>
          <cell r="N5518">
            <v>137</v>
          </cell>
          <cell r="O5518" t="str">
            <v>SEMANAL</v>
          </cell>
          <cell r="P5518">
            <v>40974</v>
          </cell>
        </row>
        <row r="5519">
          <cell r="B5519">
            <v>5717</v>
          </cell>
          <cell r="C5519"/>
          <cell r="D5519" t="str">
            <v>D</v>
          </cell>
          <cell r="E5519" t="str">
            <v>LIQUIDADO</v>
          </cell>
          <cell r="F5519"/>
          <cell r="G5519" t="str">
            <v>PERSONAL</v>
          </cell>
          <cell r="H5519" t="str">
            <v>Josefina Ochoa</v>
          </cell>
          <cell r="I5519"/>
          <cell r="J5519" t="str">
            <v>JOSE SIXTO PEDRO</v>
          </cell>
          <cell r="K5519" t="str">
            <v>HERNANDEZ</v>
          </cell>
          <cell r="L5519" t="str">
            <v>DIAZ</v>
          </cell>
          <cell r="M5519">
            <v>3000</v>
          </cell>
          <cell r="N5519">
            <v>155</v>
          </cell>
          <cell r="O5519" t="str">
            <v>SEMANAL</v>
          </cell>
          <cell r="P5519">
            <v>40974</v>
          </cell>
        </row>
        <row r="5520">
          <cell r="B5520">
            <v>5718</v>
          </cell>
          <cell r="C5520"/>
          <cell r="D5520" t="str">
            <v>C</v>
          </cell>
          <cell r="E5520" t="str">
            <v>LIQUIDADO</v>
          </cell>
          <cell r="F5520"/>
          <cell r="G5520" t="str">
            <v>PERSONAL</v>
          </cell>
          <cell r="H5520" t="str">
            <v>Josefina Ochoa</v>
          </cell>
          <cell r="I5520"/>
          <cell r="J5520" t="str">
            <v>FRANCISCO</v>
          </cell>
          <cell r="K5520" t="str">
            <v>CHIMAL</v>
          </cell>
          <cell r="L5520" t="str">
            <v>RAZO</v>
          </cell>
          <cell r="M5520">
            <v>65000</v>
          </cell>
          <cell r="N5520">
            <v>80</v>
          </cell>
          <cell r="O5520" t="str">
            <v>SEMANAL</v>
          </cell>
          <cell r="P5520">
            <v>40974</v>
          </cell>
        </row>
        <row r="5521">
          <cell r="B5521">
            <v>5719</v>
          </cell>
          <cell r="C5521"/>
          <cell r="D5521" t="str">
            <v>D</v>
          </cell>
          <cell r="E5521" t="str">
            <v>LIQUIDADO</v>
          </cell>
          <cell r="F5521"/>
          <cell r="G5521" t="str">
            <v>PERSONAL</v>
          </cell>
          <cell r="H5521" t="str">
            <v>Josefina Ochoa</v>
          </cell>
          <cell r="I5521"/>
          <cell r="J5521" t="str">
            <v>LEONARDO</v>
          </cell>
          <cell r="K5521" t="str">
            <v>HERNANDEZ</v>
          </cell>
          <cell r="L5521" t="str">
            <v>HERNANDEZ</v>
          </cell>
          <cell r="M5521">
            <v>6000</v>
          </cell>
          <cell r="N5521">
            <v>130</v>
          </cell>
          <cell r="O5521" t="str">
            <v>SEMANAL</v>
          </cell>
          <cell r="P5521">
            <v>40974</v>
          </cell>
        </row>
        <row r="5522">
          <cell r="B5522">
            <v>5720</v>
          </cell>
          <cell r="C5522"/>
          <cell r="D5522" t="str">
            <v>A</v>
          </cell>
          <cell r="E5522" t="str">
            <v>LIQUIDADO</v>
          </cell>
          <cell r="F5522"/>
          <cell r="G5522" t="str">
            <v>PERSONAL</v>
          </cell>
          <cell r="H5522" t="str">
            <v>Administracion</v>
          </cell>
          <cell r="I5522"/>
          <cell r="J5522" t="str">
            <v>ZEN MEDIA INTERNATIONAL S.A. DE C.V.</v>
          </cell>
          <cell r="K5522"/>
          <cell r="L5522" t="str">
            <v>JORGE OSCAR ZUBIRAN GOZALEZ REPRESENTANTE LEGAL</v>
          </cell>
          <cell r="M5522">
            <v>190000</v>
          </cell>
          <cell r="N5522">
            <v>100</v>
          </cell>
          <cell r="O5522" t="str">
            <v>MENSUAL</v>
          </cell>
          <cell r="P5522">
            <v>40974</v>
          </cell>
        </row>
        <row r="5523">
          <cell r="B5523">
            <v>5721</v>
          </cell>
          <cell r="C5523"/>
          <cell r="D5523" t="str">
            <v>D</v>
          </cell>
          <cell r="E5523" t="str">
            <v>LIQUIDADO</v>
          </cell>
          <cell r="F5523"/>
          <cell r="G5523" t="str">
            <v>PERSONAL</v>
          </cell>
          <cell r="H5523" t="str">
            <v>Monica Flores Mendoza (colima)</v>
          </cell>
          <cell r="I5523"/>
          <cell r="J5523" t="str">
            <v>HUMBERTO</v>
          </cell>
          <cell r="K5523" t="str">
            <v>DELGADO</v>
          </cell>
          <cell r="L5523" t="str">
            <v>MARTINEZ</v>
          </cell>
          <cell r="M5523">
            <v>2000</v>
          </cell>
          <cell r="N5523">
            <v>70</v>
          </cell>
          <cell r="O5523" t="str">
            <v>MENSUAL</v>
          </cell>
          <cell r="P5523">
            <v>40974</v>
          </cell>
        </row>
        <row r="5524">
          <cell r="B5524">
            <v>5722</v>
          </cell>
          <cell r="C5524"/>
          <cell r="D5524" t="str">
            <v>D</v>
          </cell>
          <cell r="E5524" t="str">
            <v>LIQUIDADO</v>
          </cell>
          <cell r="F5524"/>
          <cell r="G5524" t="str">
            <v>PERSONAL</v>
          </cell>
          <cell r="H5524" t="str">
            <v>Josefina Ochoa</v>
          </cell>
          <cell r="I5524"/>
          <cell r="J5524" t="str">
            <v>VERONICA</v>
          </cell>
          <cell r="K5524" t="str">
            <v>PACHECO</v>
          </cell>
          <cell r="L5524" t="str">
            <v>VILLA</v>
          </cell>
          <cell r="M5524">
            <v>5000</v>
          </cell>
          <cell r="N5524">
            <v>133</v>
          </cell>
          <cell r="O5524" t="str">
            <v>SEMANAL</v>
          </cell>
          <cell r="P5524">
            <v>40975</v>
          </cell>
        </row>
        <row r="5525">
          <cell r="B5525">
            <v>5724</v>
          </cell>
          <cell r="C5525"/>
          <cell r="D5525" t="str">
            <v>A</v>
          </cell>
          <cell r="E5525" t="str">
            <v>LIQUIDADO</v>
          </cell>
          <cell r="F5525"/>
          <cell r="G5525" t="str">
            <v>PERSONAL</v>
          </cell>
          <cell r="H5525" t="str">
            <v>Josefina Ochoa</v>
          </cell>
          <cell r="I5525"/>
          <cell r="J5525" t="str">
            <v>ALMA IVETTE</v>
          </cell>
          <cell r="K5525" t="str">
            <v>VELAZCO</v>
          </cell>
          <cell r="L5525" t="str">
            <v>TORRES</v>
          </cell>
          <cell r="M5525">
            <v>9000</v>
          </cell>
          <cell r="N5525">
            <v>121</v>
          </cell>
          <cell r="O5525" t="str">
            <v>SEMANAL</v>
          </cell>
          <cell r="P5525">
            <v>40989</v>
          </cell>
        </row>
        <row r="5526">
          <cell r="B5526">
            <v>5725</v>
          </cell>
          <cell r="C5526"/>
          <cell r="D5526" t="str">
            <v>B</v>
          </cell>
          <cell r="E5526" t="str">
            <v>LIQUIDADO</v>
          </cell>
          <cell r="F5526"/>
          <cell r="G5526" t="str">
            <v>PERSONAL</v>
          </cell>
          <cell r="H5526" t="str">
            <v>Josefina Ochoa</v>
          </cell>
          <cell r="I5526"/>
          <cell r="J5526" t="str">
            <v>GUILLERMO</v>
          </cell>
          <cell r="K5526" t="str">
            <v>MONTESINOS</v>
          </cell>
          <cell r="L5526" t="str">
            <v>BOBADILLA</v>
          </cell>
          <cell r="M5526">
            <v>3000</v>
          </cell>
          <cell r="N5526">
            <v>143</v>
          </cell>
          <cell r="O5526" t="str">
            <v>SEMANAL</v>
          </cell>
          <cell r="P5526">
            <v>40975</v>
          </cell>
        </row>
        <row r="5527">
          <cell r="B5527">
            <v>5726</v>
          </cell>
          <cell r="C5527"/>
          <cell r="D5527" t="str">
            <v>D</v>
          </cell>
          <cell r="E5527" t="str">
            <v>LIQUIDADO</v>
          </cell>
          <cell r="F5527"/>
          <cell r="G5527" t="str">
            <v>PERSONAL</v>
          </cell>
          <cell r="H5527" t="str">
            <v>Marcela Lopez Munoz</v>
          </cell>
          <cell r="I5527"/>
          <cell r="J5527" t="str">
            <v>MIRIAM</v>
          </cell>
          <cell r="K5527" t="str">
            <v>SOLANO</v>
          </cell>
          <cell r="L5527" t="str">
            <v>BORJA</v>
          </cell>
          <cell r="M5527">
            <v>5000</v>
          </cell>
          <cell r="N5527">
            <v>122.2</v>
          </cell>
          <cell r="O5527" t="str">
            <v>SEMANAL</v>
          </cell>
          <cell r="P5527">
            <v>40975</v>
          </cell>
        </row>
        <row r="5528">
          <cell r="B5528">
            <v>5727</v>
          </cell>
          <cell r="C5528"/>
          <cell r="D5528" t="str">
            <v>D</v>
          </cell>
          <cell r="E5528" t="str">
            <v>LIQUIDADO</v>
          </cell>
          <cell r="F5528"/>
          <cell r="G5528" t="str">
            <v>PERSONAL</v>
          </cell>
          <cell r="H5528" t="str">
            <v>Angelica Tabares Lopez</v>
          </cell>
          <cell r="I5528"/>
          <cell r="J5528" t="str">
            <v>MARTIN</v>
          </cell>
          <cell r="K5528" t="str">
            <v>LARA</v>
          </cell>
          <cell r="L5528" t="str">
            <v>DAVILA</v>
          </cell>
          <cell r="M5528">
            <v>7000</v>
          </cell>
          <cell r="N5528">
            <v>123</v>
          </cell>
          <cell r="O5528" t="str">
            <v>SEMANAL</v>
          </cell>
          <cell r="P5528">
            <v>40975</v>
          </cell>
        </row>
        <row r="5529">
          <cell r="B5529">
            <v>5728</v>
          </cell>
          <cell r="C5529"/>
          <cell r="D5529" t="str">
            <v>D</v>
          </cell>
          <cell r="E5529" t="str">
            <v>LIQUIDADO</v>
          </cell>
          <cell r="F5529"/>
          <cell r="G5529" t="str">
            <v>PERSONAL</v>
          </cell>
          <cell r="H5529" t="str">
            <v>Monica Flores Mendoza (colima)</v>
          </cell>
          <cell r="I5529"/>
          <cell r="J5529" t="str">
            <v>MA CONCEPCION</v>
          </cell>
          <cell r="K5529" t="str">
            <v>BOLANOS</v>
          </cell>
          <cell r="L5529" t="str">
            <v>RUIZ</v>
          </cell>
          <cell r="M5529">
            <v>3000</v>
          </cell>
          <cell r="N5529">
            <v>70</v>
          </cell>
          <cell r="O5529" t="str">
            <v>MENSUAL</v>
          </cell>
          <cell r="P5529">
            <v>40975</v>
          </cell>
        </row>
        <row r="5530">
          <cell r="B5530">
            <v>5729</v>
          </cell>
          <cell r="C5530"/>
          <cell r="D5530" t="str">
            <v>D</v>
          </cell>
          <cell r="E5530" t="str">
            <v>COBRANZA EXTERNA</v>
          </cell>
          <cell r="F5530"/>
          <cell r="G5530" t="str">
            <v>PERSONAL</v>
          </cell>
          <cell r="H5530" t="str">
            <v>Angelica Tabares Lopez</v>
          </cell>
          <cell r="I5530"/>
          <cell r="J5530" t="str">
            <v>RUTILO</v>
          </cell>
          <cell r="K5530" t="str">
            <v>MEDINA</v>
          </cell>
          <cell r="L5530" t="str">
            <v>ORTEGA</v>
          </cell>
          <cell r="M5530">
            <v>3000</v>
          </cell>
          <cell r="N5530">
            <v>140</v>
          </cell>
          <cell r="O5530" t="str">
            <v>SEMANAL</v>
          </cell>
          <cell r="P5530">
            <v>40976</v>
          </cell>
        </row>
        <row r="5531">
          <cell r="B5531">
            <v>5730</v>
          </cell>
          <cell r="C5531"/>
          <cell r="D5531" t="str">
            <v>B</v>
          </cell>
          <cell r="E5531" t="str">
            <v>LIQUIDADO</v>
          </cell>
          <cell r="F5531"/>
          <cell r="G5531" t="str">
            <v>PERSONAL</v>
          </cell>
          <cell r="H5531" t="str">
            <v>Angelica Tabares Lopez</v>
          </cell>
          <cell r="I5531"/>
          <cell r="J5531" t="str">
            <v>Ma Bernarda</v>
          </cell>
          <cell r="K5531" t="str">
            <v>Mendieta</v>
          </cell>
          <cell r="L5531" t="str">
            <v>Mendieta</v>
          </cell>
          <cell r="M5531">
            <v>14000</v>
          </cell>
          <cell r="N5531">
            <v>111</v>
          </cell>
          <cell r="O5531" t="str">
            <v>SEMANAL</v>
          </cell>
          <cell r="P5531">
            <v>40976</v>
          </cell>
        </row>
        <row r="5532">
          <cell r="B5532">
            <v>5731</v>
          </cell>
          <cell r="C5532"/>
          <cell r="D5532" t="str">
            <v>C</v>
          </cell>
          <cell r="E5532" t="str">
            <v>LIQUIDADO</v>
          </cell>
          <cell r="F5532"/>
          <cell r="G5532" t="str">
            <v>PERSONAL</v>
          </cell>
          <cell r="H5532" t="str">
            <v>Josefina Ochoa</v>
          </cell>
          <cell r="I5532"/>
          <cell r="J5532" t="str">
            <v>FERNANDO</v>
          </cell>
          <cell r="K5532" t="str">
            <v>GARCIA</v>
          </cell>
          <cell r="L5532" t="str">
            <v>LOPEZ</v>
          </cell>
          <cell r="M5532">
            <v>4000</v>
          </cell>
          <cell r="N5532">
            <v>103.5</v>
          </cell>
          <cell r="O5532" t="str">
            <v>CATORCENAL</v>
          </cell>
          <cell r="P5532">
            <v>40976</v>
          </cell>
        </row>
        <row r="5533">
          <cell r="B5533">
            <v>5732</v>
          </cell>
          <cell r="C5533"/>
          <cell r="D5533" t="str">
            <v>A</v>
          </cell>
          <cell r="E5533" t="str">
            <v>LIQUIDADO</v>
          </cell>
          <cell r="F5533"/>
          <cell r="G5533" t="str">
            <v>PERSONAL</v>
          </cell>
          <cell r="H5533" t="str">
            <v>Josefina Ochoa</v>
          </cell>
          <cell r="I5533"/>
          <cell r="J5533" t="str">
            <v>SOYLA</v>
          </cell>
          <cell r="K5533" t="str">
            <v>ALANIZ</v>
          </cell>
          <cell r="L5533" t="str">
            <v>GUTIERREZ</v>
          </cell>
          <cell r="M5533">
            <v>12000</v>
          </cell>
          <cell r="N5533">
            <v>60</v>
          </cell>
          <cell r="O5533" t="str">
            <v>SEMANAL</v>
          </cell>
          <cell r="P5533">
            <v>40976</v>
          </cell>
        </row>
        <row r="5534">
          <cell r="B5534">
            <v>5733</v>
          </cell>
          <cell r="C5534"/>
          <cell r="D5534" t="str">
            <v>D</v>
          </cell>
          <cell r="E5534" t="str">
            <v>COBRANZA EXTERNA</v>
          </cell>
          <cell r="F5534"/>
          <cell r="G5534" t="str">
            <v>PERSONAL</v>
          </cell>
          <cell r="H5534" t="str">
            <v>Monica Flores Mendoza (colima)</v>
          </cell>
          <cell r="I5534"/>
          <cell r="J5534" t="str">
            <v>LUZ ADRIANA</v>
          </cell>
          <cell r="K5534" t="str">
            <v>ALMARAZ</v>
          </cell>
          <cell r="L5534" t="str">
            <v>MAGANA</v>
          </cell>
          <cell r="M5534">
            <v>5000</v>
          </cell>
          <cell r="N5534">
            <v>70</v>
          </cell>
          <cell r="O5534" t="str">
            <v>MENSUAL</v>
          </cell>
          <cell r="P5534">
            <v>40977</v>
          </cell>
        </row>
        <row r="5535">
          <cell r="B5535">
            <v>5734</v>
          </cell>
          <cell r="C5535"/>
          <cell r="D5535" t="str">
            <v>B</v>
          </cell>
          <cell r="E5535" t="str">
            <v>LIQUIDADO</v>
          </cell>
          <cell r="F5535"/>
          <cell r="G5535" t="str">
            <v>PERSONAL</v>
          </cell>
          <cell r="H5535" t="str">
            <v>Monica Flores Mendoza (colima)</v>
          </cell>
          <cell r="I5535"/>
          <cell r="J5535" t="str">
            <v>MIGUEL ANGEL</v>
          </cell>
          <cell r="K5535" t="str">
            <v>RINCON</v>
          </cell>
          <cell r="L5535" t="str">
            <v>NUNEZ</v>
          </cell>
          <cell r="M5535">
            <v>10000</v>
          </cell>
          <cell r="N5535">
            <v>65</v>
          </cell>
          <cell r="O5535" t="str">
            <v>MENSUAL</v>
          </cell>
          <cell r="P5535">
            <v>40976</v>
          </cell>
        </row>
        <row r="5536">
          <cell r="B5536">
            <v>5735</v>
          </cell>
          <cell r="C5536"/>
          <cell r="D5536" t="str">
            <v>D</v>
          </cell>
          <cell r="E5536" t="str">
            <v>LIQUIDADO</v>
          </cell>
          <cell r="F5536"/>
          <cell r="G5536" t="str">
            <v>PERSONAL</v>
          </cell>
          <cell r="H5536" t="str">
            <v>Monica Flores Mendoza (colima)</v>
          </cell>
          <cell r="I5536"/>
          <cell r="J5536" t="str">
            <v>CONCEPCION OLIVIA</v>
          </cell>
          <cell r="K5536" t="str">
            <v>AREVALO</v>
          </cell>
          <cell r="L5536" t="str">
            <v>ENRIQUES</v>
          </cell>
          <cell r="M5536">
            <v>7000</v>
          </cell>
          <cell r="N5536">
            <v>55</v>
          </cell>
          <cell r="O5536" t="str">
            <v>MENSUAL</v>
          </cell>
          <cell r="P5536">
            <v>40976</v>
          </cell>
        </row>
        <row r="5537">
          <cell r="B5537">
            <v>5736</v>
          </cell>
          <cell r="C5537"/>
          <cell r="D5537" t="str">
            <v>D</v>
          </cell>
          <cell r="E5537" t="str">
            <v>ACTIVO</v>
          </cell>
          <cell r="F5537"/>
          <cell r="G5537" t="str">
            <v>SOLIDARIO</v>
          </cell>
          <cell r="H5537" t="str">
            <v>Monica Flores Mendoza (colima)</v>
          </cell>
          <cell r="I5537"/>
          <cell r="J5537" t="str">
            <v>ACTIVOS, CANDELARIA BERENICE</v>
          </cell>
          <cell r="K5537"/>
          <cell r="L5537"/>
          <cell r="M5537">
            <v>4996</v>
          </cell>
          <cell r="N5537">
            <v>60</v>
          </cell>
          <cell r="O5537" t="str">
            <v>MENSUAL</v>
          </cell>
          <cell r="P5537">
            <v>40976</v>
          </cell>
        </row>
        <row r="5538">
          <cell r="B5538">
            <v>5737</v>
          </cell>
          <cell r="C5538"/>
          <cell r="D5538" t="str">
            <v>D</v>
          </cell>
          <cell r="E5538" t="str">
            <v>COBRANZA EXTERNA</v>
          </cell>
          <cell r="F5538"/>
          <cell r="G5538" t="str">
            <v>SOLIDARIO</v>
          </cell>
          <cell r="H5538" t="str">
            <v>Monica Flores Mendoza (colima)</v>
          </cell>
          <cell r="I5538"/>
          <cell r="J5538" t="str">
            <v>ACTIVOS, RAMONA VILLASENOR ESTRELLA</v>
          </cell>
          <cell r="K5538"/>
          <cell r="L5538"/>
          <cell r="M5538">
            <v>4996</v>
          </cell>
          <cell r="N5538">
            <v>60</v>
          </cell>
          <cell r="O5538" t="str">
            <v>MENSUAL</v>
          </cell>
          <cell r="P5538">
            <v>40976</v>
          </cell>
        </row>
        <row r="5539">
          <cell r="B5539">
            <v>5738</v>
          </cell>
          <cell r="C5539"/>
          <cell r="D5539" t="str">
            <v>D</v>
          </cell>
          <cell r="E5539" t="str">
            <v>ACTIVO</v>
          </cell>
          <cell r="F5539"/>
          <cell r="G5539" t="str">
            <v>SOLIDARIO</v>
          </cell>
          <cell r="H5539" t="str">
            <v>Monica Flores Mendoza (colima)</v>
          </cell>
          <cell r="I5539"/>
          <cell r="J5539" t="str">
            <v>ACTIVOS, MONICA DEL ROSARIO</v>
          </cell>
          <cell r="K5539"/>
          <cell r="L5539"/>
          <cell r="M5539">
            <v>4996</v>
          </cell>
          <cell r="N5539">
            <v>60</v>
          </cell>
          <cell r="O5539" t="str">
            <v>MENSUAL</v>
          </cell>
          <cell r="P5539">
            <v>40976</v>
          </cell>
        </row>
        <row r="5540">
          <cell r="B5540">
            <v>5739</v>
          </cell>
          <cell r="C5540"/>
          <cell r="D5540" t="str">
            <v>D</v>
          </cell>
          <cell r="E5540" t="str">
            <v>ACTIVO</v>
          </cell>
          <cell r="F5540"/>
          <cell r="G5540" t="str">
            <v>SOLIDARIO</v>
          </cell>
          <cell r="H5540" t="str">
            <v>Monica Flores Mendoza (colima)</v>
          </cell>
          <cell r="I5540"/>
          <cell r="J5540" t="str">
            <v>ACTIVOS, MONICA YA LILA</v>
          </cell>
          <cell r="K5540"/>
          <cell r="L5540"/>
          <cell r="M5540">
            <v>4996</v>
          </cell>
          <cell r="N5540">
            <v>60</v>
          </cell>
          <cell r="O5540" t="str">
            <v>MENSUAL</v>
          </cell>
          <cell r="P5540">
            <v>40976</v>
          </cell>
        </row>
        <row r="5541">
          <cell r="B5541">
            <v>5740</v>
          </cell>
          <cell r="C5541"/>
          <cell r="D5541" t="str">
            <v>D</v>
          </cell>
          <cell r="E5541" t="str">
            <v>ACTIVO</v>
          </cell>
          <cell r="F5541"/>
          <cell r="G5541" t="str">
            <v>SOLIDARIO</v>
          </cell>
          <cell r="H5541" t="str">
            <v>Monica Flores Mendoza (colima)</v>
          </cell>
          <cell r="I5541"/>
          <cell r="J5541" t="str">
            <v>ACTIVOS, RODOLFO ANTONIO</v>
          </cell>
          <cell r="K5541"/>
          <cell r="L5541"/>
          <cell r="M5541">
            <v>4966</v>
          </cell>
          <cell r="N5541">
            <v>60</v>
          </cell>
          <cell r="O5541" t="str">
            <v>MENSUAL</v>
          </cell>
          <cell r="P5541">
            <v>40976</v>
          </cell>
        </row>
        <row r="5542">
          <cell r="B5542">
            <v>5741</v>
          </cell>
          <cell r="C5542"/>
          <cell r="D5542" t="str">
            <v>D</v>
          </cell>
          <cell r="E5542" t="str">
            <v>LIQUIDADO</v>
          </cell>
          <cell r="F5542"/>
          <cell r="G5542" t="str">
            <v>PERSONAL</v>
          </cell>
          <cell r="H5542" t="str">
            <v>Marcela Lopez Munoz</v>
          </cell>
          <cell r="I5542"/>
          <cell r="J5542" t="str">
            <v>VICTORIA</v>
          </cell>
          <cell r="K5542" t="str">
            <v>SALDIVAR</v>
          </cell>
          <cell r="L5542" t="str">
            <v>HUERTA</v>
          </cell>
          <cell r="M5542">
            <v>8000</v>
          </cell>
          <cell r="N5542">
            <v>117</v>
          </cell>
          <cell r="O5542" t="str">
            <v>SEMANAL</v>
          </cell>
          <cell r="P5542">
            <v>40977</v>
          </cell>
        </row>
        <row r="5543">
          <cell r="B5543">
            <v>5742</v>
          </cell>
          <cell r="C5543"/>
          <cell r="D5543" t="str">
            <v>A</v>
          </cell>
          <cell r="E5543" t="str">
            <v>LIQUIDADO</v>
          </cell>
          <cell r="F5543"/>
          <cell r="G5543" t="str">
            <v>PERSONAL</v>
          </cell>
          <cell r="H5543" t="str">
            <v>Angelica Tabares Lopez</v>
          </cell>
          <cell r="I5543"/>
          <cell r="J5543" t="str">
            <v>ERNESTO</v>
          </cell>
          <cell r="K5543" t="str">
            <v>FUENTES</v>
          </cell>
          <cell r="L5543" t="str">
            <v>PEREZ</v>
          </cell>
          <cell r="M5543">
            <v>5000</v>
          </cell>
          <cell r="N5543">
            <v>145</v>
          </cell>
          <cell r="O5543" t="str">
            <v>SEMANAL</v>
          </cell>
          <cell r="P5543">
            <v>40977</v>
          </cell>
        </row>
        <row r="5544">
          <cell r="B5544">
            <v>5743</v>
          </cell>
          <cell r="C5544"/>
          <cell r="D5544" t="str">
            <v>D</v>
          </cell>
          <cell r="E5544" t="str">
            <v>INCOBRABLE</v>
          </cell>
          <cell r="F5544"/>
          <cell r="G5544" t="str">
            <v>PERSONAL</v>
          </cell>
          <cell r="H5544" t="str">
            <v>Angelica Tabares Lopez</v>
          </cell>
          <cell r="I5544"/>
          <cell r="J5544" t="str">
            <v>FLORENTINA</v>
          </cell>
          <cell r="K5544" t="str">
            <v>FERREIRA</v>
          </cell>
          <cell r="L5544" t="str">
            <v>MARTINEZ</v>
          </cell>
          <cell r="M5544">
            <v>3000</v>
          </cell>
          <cell r="N5544">
            <v>155</v>
          </cell>
          <cell r="O5544" t="str">
            <v>SEMANAL</v>
          </cell>
          <cell r="P5544">
            <v>40977</v>
          </cell>
        </row>
        <row r="5545">
          <cell r="B5545">
            <v>5744</v>
          </cell>
          <cell r="C5545"/>
          <cell r="D5545" t="str">
            <v>D</v>
          </cell>
          <cell r="E5545" t="str">
            <v>LIQUIDADO</v>
          </cell>
          <cell r="F5545"/>
          <cell r="G5545" t="str">
            <v>PERSONAL</v>
          </cell>
          <cell r="H5545" t="str">
            <v>Josefina Ochoa</v>
          </cell>
          <cell r="I5545"/>
          <cell r="J5545" t="str">
            <v>RAFAEL</v>
          </cell>
          <cell r="K5545" t="str">
            <v>CORONA</v>
          </cell>
          <cell r="L5545" t="str">
            <v>HERRERA</v>
          </cell>
          <cell r="M5545">
            <v>3000</v>
          </cell>
          <cell r="N5545">
            <v>155</v>
          </cell>
          <cell r="O5545" t="str">
            <v>SEMANAL</v>
          </cell>
          <cell r="P5545">
            <v>40983</v>
          </cell>
        </row>
        <row r="5546">
          <cell r="B5546">
            <v>5745</v>
          </cell>
          <cell r="C5546"/>
          <cell r="D5546" t="str">
            <v>D</v>
          </cell>
          <cell r="E5546" t="str">
            <v>LIQUIDADO</v>
          </cell>
          <cell r="F5546"/>
          <cell r="G5546" t="str">
            <v>PERSONAL</v>
          </cell>
          <cell r="H5546" t="str">
            <v>Josefina Ochoa</v>
          </cell>
          <cell r="I5546"/>
          <cell r="J5546" t="str">
            <v>MARIA CONCEPCION</v>
          </cell>
          <cell r="K5546" t="str">
            <v>LARA</v>
          </cell>
          <cell r="L5546" t="str">
            <v>GONZALEZ</v>
          </cell>
          <cell r="M5546">
            <v>7000</v>
          </cell>
          <cell r="N5546">
            <v>142</v>
          </cell>
          <cell r="O5546" t="str">
            <v>SEMANAL</v>
          </cell>
          <cell r="P5546">
            <v>40977</v>
          </cell>
        </row>
        <row r="5547">
          <cell r="B5547">
            <v>5746</v>
          </cell>
          <cell r="C5547"/>
          <cell r="D5547" t="str">
            <v>D</v>
          </cell>
          <cell r="E5547" t="str">
            <v>COBRANZA EXTERNA</v>
          </cell>
          <cell r="F5547"/>
          <cell r="G5547" t="str">
            <v>PERSONAL</v>
          </cell>
          <cell r="H5547" t="str">
            <v>Josefina Ochoa</v>
          </cell>
          <cell r="I5547"/>
          <cell r="J5547" t="str">
            <v>ANTONINO</v>
          </cell>
          <cell r="K5547" t="str">
            <v>GARCIA</v>
          </cell>
          <cell r="L5547" t="str">
            <v>CONTRERAS</v>
          </cell>
          <cell r="M5547">
            <v>6000</v>
          </cell>
          <cell r="N5547">
            <v>115</v>
          </cell>
          <cell r="O5547" t="str">
            <v>SEMANAL</v>
          </cell>
          <cell r="P5547">
            <v>40977</v>
          </cell>
        </row>
        <row r="5548">
          <cell r="B5548">
            <v>5747</v>
          </cell>
          <cell r="C5548"/>
          <cell r="D5548" t="str">
            <v>B</v>
          </cell>
          <cell r="E5548" t="str">
            <v>LIQUIDADO</v>
          </cell>
          <cell r="F5548"/>
          <cell r="G5548" t="str">
            <v>PERSONAL</v>
          </cell>
          <cell r="H5548" t="str">
            <v>Josefina Ochoa</v>
          </cell>
          <cell r="I5548"/>
          <cell r="J5548" t="str">
            <v>MIRNA</v>
          </cell>
          <cell r="K5548" t="str">
            <v>LOPEZ</v>
          </cell>
          <cell r="L5548" t="str">
            <v>ORTIZ</v>
          </cell>
          <cell r="M5548">
            <v>4000</v>
          </cell>
          <cell r="N5548">
            <v>125.8</v>
          </cell>
          <cell r="O5548" t="str">
            <v>SEMANAL</v>
          </cell>
          <cell r="P5548">
            <v>40977</v>
          </cell>
        </row>
        <row r="5549">
          <cell r="B5549">
            <v>5748</v>
          </cell>
          <cell r="C5549"/>
          <cell r="D5549" t="str">
            <v>C</v>
          </cell>
          <cell r="E5549" t="str">
            <v>LIQUIDADO</v>
          </cell>
          <cell r="F5549"/>
          <cell r="G5549" t="str">
            <v>PERSONAL</v>
          </cell>
          <cell r="H5549" t="str">
            <v>Marcela Lopez Munoz</v>
          </cell>
          <cell r="I5549"/>
          <cell r="J5549" t="str">
            <v>MARIA DEL ROSARIO</v>
          </cell>
          <cell r="K5549" t="str">
            <v>ISLAS</v>
          </cell>
          <cell r="L5549" t="str">
            <v>BADILLO</v>
          </cell>
          <cell r="M5549">
            <v>4000</v>
          </cell>
          <cell r="N5549">
            <v>111</v>
          </cell>
          <cell r="O5549" t="str">
            <v>SEMANAL</v>
          </cell>
          <cell r="P5549">
            <v>40977</v>
          </cell>
        </row>
        <row r="5550">
          <cell r="B5550">
            <v>5749</v>
          </cell>
          <cell r="C5550"/>
          <cell r="D5550" t="str">
            <v>D</v>
          </cell>
          <cell r="E5550" t="str">
            <v>LIQUIDADO</v>
          </cell>
          <cell r="F5550"/>
          <cell r="G5550" t="str">
            <v>PERSONAL</v>
          </cell>
          <cell r="H5550" t="str">
            <v>Administracion</v>
          </cell>
          <cell r="I5550"/>
          <cell r="J5550" t="str">
            <v>JORGE</v>
          </cell>
          <cell r="K5550" t="str">
            <v>MARTINEZ DE VELASCO</v>
          </cell>
          <cell r="L5550" t="str">
            <v>B PEREZ</v>
          </cell>
          <cell r="M5550">
            <v>60000</v>
          </cell>
          <cell r="N5550">
            <v>20</v>
          </cell>
          <cell r="O5550" t="str">
            <v>MENSUAL</v>
          </cell>
          <cell r="P5550">
            <v>40981</v>
          </cell>
        </row>
        <row r="5551">
          <cell r="B5551">
            <v>5750</v>
          </cell>
          <cell r="C5551"/>
          <cell r="D5551" t="str">
            <v>B</v>
          </cell>
          <cell r="E5551" t="str">
            <v>LIQUIDADO</v>
          </cell>
          <cell r="F5551"/>
          <cell r="G5551" t="str">
            <v>PERSONAL</v>
          </cell>
          <cell r="H5551" t="str">
            <v>Marcela Lopez Munoz</v>
          </cell>
          <cell r="I5551"/>
          <cell r="J5551" t="str">
            <v>RAUL BERNARDINO</v>
          </cell>
          <cell r="K5551" t="str">
            <v>HERNANDEZ</v>
          </cell>
          <cell r="L5551" t="str">
            <v>MARTINEZ</v>
          </cell>
          <cell r="M5551">
            <v>4000</v>
          </cell>
          <cell r="N5551">
            <v>143</v>
          </cell>
          <cell r="O5551" t="str">
            <v>SEMANAL</v>
          </cell>
          <cell r="P5551">
            <v>40983</v>
          </cell>
        </row>
        <row r="5552">
          <cell r="B5552">
            <v>5751</v>
          </cell>
          <cell r="C5552"/>
          <cell r="D5552" t="str">
            <v>D</v>
          </cell>
          <cell r="E5552" t="str">
            <v>LIQUIDADO</v>
          </cell>
          <cell r="F5552"/>
          <cell r="G5552" t="str">
            <v>PERSONAL</v>
          </cell>
          <cell r="H5552" t="str">
            <v>Angelica Tabares Lopez</v>
          </cell>
          <cell r="I5552"/>
          <cell r="J5552" t="str">
            <v>CLEMENCIA</v>
          </cell>
          <cell r="K5552" t="str">
            <v>JACOBO</v>
          </cell>
          <cell r="L5552" t="str">
            <v>HERNANDEZ</v>
          </cell>
          <cell r="M5552">
            <v>3000</v>
          </cell>
          <cell r="N5552">
            <v>155</v>
          </cell>
          <cell r="O5552" t="str">
            <v>SEMANAL</v>
          </cell>
          <cell r="P5552">
            <v>40983</v>
          </cell>
        </row>
        <row r="5553">
          <cell r="B5553">
            <v>5752</v>
          </cell>
          <cell r="C5553"/>
          <cell r="D5553" t="str">
            <v>B</v>
          </cell>
          <cell r="E5553" t="str">
            <v>LIQUIDADO</v>
          </cell>
          <cell r="F5553"/>
          <cell r="G5553" t="str">
            <v>PERSONAL</v>
          </cell>
          <cell r="H5553" t="str">
            <v>Angelica Tabares Lopez</v>
          </cell>
          <cell r="I5553"/>
          <cell r="J5553" t="str">
            <v>ROGELIO</v>
          </cell>
          <cell r="K5553" t="str">
            <v>TORRES</v>
          </cell>
          <cell r="L5553" t="str">
            <v>ESPINOSA</v>
          </cell>
          <cell r="M5553">
            <v>13000</v>
          </cell>
          <cell r="N5553">
            <v>108.1</v>
          </cell>
          <cell r="O5553" t="str">
            <v>SEMANAL</v>
          </cell>
          <cell r="P5553">
            <v>40983</v>
          </cell>
        </row>
        <row r="5554">
          <cell r="B5554">
            <v>5753</v>
          </cell>
          <cell r="C5554"/>
          <cell r="D5554" t="str">
            <v>C</v>
          </cell>
          <cell r="E5554" t="str">
            <v>LIQUIDADO</v>
          </cell>
          <cell r="F5554"/>
          <cell r="G5554" t="str">
            <v>PERSONAL</v>
          </cell>
          <cell r="H5554" t="str">
            <v>Marcela Lopez Munoz</v>
          </cell>
          <cell r="I5554"/>
          <cell r="J5554" t="str">
            <v>MARIA DE LOS ANGELES</v>
          </cell>
          <cell r="K5554" t="str">
            <v>PAREDES</v>
          </cell>
          <cell r="L5554" t="str">
            <v>CHAVEZ</v>
          </cell>
          <cell r="M5554">
            <v>10000</v>
          </cell>
          <cell r="N5554">
            <v>113</v>
          </cell>
          <cell r="O5554" t="str">
            <v>SEMANAL</v>
          </cell>
          <cell r="P5554">
            <v>40983</v>
          </cell>
        </row>
        <row r="5555">
          <cell r="B5555">
            <v>5754</v>
          </cell>
          <cell r="C5555"/>
          <cell r="D5555" t="str">
            <v>D</v>
          </cell>
          <cell r="E5555" t="str">
            <v>LIQUIDADO</v>
          </cell>
          <cell r="F5555"/>
          <cell r="G5555" t="str">
            <v>PERSONAL</v>
          </cell>
          <cell r="H5555" t="str">
            <v>Marcela Lopez Munoz</v>
          </cell>
          <cell r="I5555"/>
          <cell r="J5555" t="str">
            <v>LAURA</v>
          </cell>
          <cell r="K5555" t="str">
            <v>ISLAS</v>
          </cell>
          <cell r="L5555" t="str">
            <v>BADILLO</v>
          </cell>
          <cell r="M5555">
            <v>15000</v>
          </cell>
          <cell r="N5555">
            <v>115</v>
          </cell>
          <cell r="O5555" t="str">
            <v>SEMANAL</v>
          </cell>
          <cell r="P5555">
            <v>40983</v>
          </cell>
        </row>
        <row r="5556">
          <cell r="B5556">
            <v>5755</v>
          </cell>
          <cell r="C5556"/>
          <cell r="D5556" t="str">
            <v>D</v>
          </cell>
          <cell r="E5556" t="str">
            <v>LIQUIDADO</v>
          </cell>
          <cell r="F5556"/>
          <cell r="G5556" t="str">
            <v>PERSONAL</v>
          </cell>
          <cell r="H5556" t="str">
            <v>Marcela Lopez Munoz</v>
          </cell>
          <cell r="I5556"/>
          <cell r="J5556" t="str">
            <v>CARLOS DANIEL</v>
          </cell>
          <cell r="K5556" t="str">
            <v>GALAVIZ</v>
          </cell>
          <cell r="L5556" t="str">
            <v>LARA</v>
          </cell>
          <cell r="M5556">
            <v>12000</v>
          </cell>
          <cell r="N5556">
            <v>116.5</v>
          </cell>
          <cell r="O5556" t="str">
            <v>SEMANAL</v>
          </cell>
          <cell r="P5556">
            <v>40983</v>
          </cell>
        </row>
        <row r="5557">
          <cell r="B5557">
            <v>5756</v>
          </cell>
          <cell r="C5557"/>
          <cell r="D5557" t="str">
            <v>B</v>
          </cell>
          <cell r="E5557" t="str">
            <v>LIQUIDADO</v>
          </cell>
          <cell r="F5557"/>
          <cell r="G5557" t="str">
            <v>PERSONAL</v>
          </cell>
          <cell r="H5557" t="str">
            <v>Marcela Lopez Munoz</v>
          </cell>
          <cell r="I5557"/>
          <cell r="J5557" t="str">
            <v>MARIA GUADALUPE</v>
          </cell>
          <cell r="K5557" t="str">
            <v>FRANCO</v>
          </cell>
          <cell r="L5557" t="str">
            <v>JARAMILLO</v>
          </cell>
          <cell r="M5557">
            <v>4000</v>
          </cell>
          <cell r="N5557">
            <v>142</v>
          </cell>
          <cell r="O5557" t="str">
            <v>SEMANAL</v>
          </cell>
          <cell r="P5557">
            <v>40983</v>
          </cell>
        </row>
        <row r="5558">
          <cell r="B5558">
            <v>5757</v>
          </cell>
          <cell r="C5558"/>
          <cell r="D5558" t="str">
            <v>D</v>
          </cell>
          <cell r="E5558" t="str">
            <v>LIQUIDADO</v>
          </cell>
          <cell r="F5558"/>
          <cell r="G5558" t="str">
            <v>PERSONAL</v>
          </cell>
          <cell r="H5558" t="str">
            <v>Marcela Lopez Munoz</v>
          </cell>
          <cell r="I5558"/>
          <cell r="J5558" t="str">
            <v>JOSE MANUEL</v>
          </cell>
          <cell r="K5558" t="str">
            <v>DIAZ</v>
          </cell>
          <cell r="L5558" t="str">
            <v>GARCIA</v>
          </cell>
          <cell r="M5558">
            <v>20000</v>
          </cell>
          <cell r="N5558">
            <v>115</v>
          </cell>
          <cell r="O5558" t="str">
            <v>SEMANAL</v>
          </cell>
          <cell r="P5558">
            <v>40983</v>
          </cell>
        </row>
        <row r="5559">
          <cell r="B5559">
            <v>5758</v>
          </cell>
          <cell r="C5559"/>
          <cell r="D5559" t="str">
            <v>A</v>
          </cell>
          <cell r="E5559" t="str">
            <v>LIQUIDADO</v>
          </cell>
          <cell r="F5559"/>
          <cell r="G5559" t="str">
            <v>PERSONAL</v>
          </cell>
          <cell r="H5559" t="str">
            <v>Josefina Ochoa</v>
          </cell>
          <cell r="I5559"/>
          <cell r="J5559" t="str">
            <v>LEONOR</v>
          </cell>
          <cell r="K5559" t="str">
            <v>HERNANDEZ</v>
          </cell>
          <cell r="L5559" t="str">
            <v>BRAVO</v>
          </cell>
          <cell r="M5559">
            <v>3000</v>
          </cell>
          <cell r="N5559">
            <v>130</v>
          </cell>
          <cell r="O5559" t="str">
            <v>SEMANAL</v>
          </cell>
          <cell r="P5559">
            <v>40983</v>
          </cell>
        </row>
        <row r="5560">
          <cell r="B5560">
            <v>5759</v>
          </cell>
          <cell r="C5560"/>
          <cell r="D5560" t="str">
            <v>D</v>
          </cell>
          <cell r="E5560" t="str">
            <v>LIQUIDADO</v>
          </cell>
          <cell r="F5560"/>
          <cell r="G5560" t="str">
            <v>PERSONAL</v>
          </cell>
          <cell r="H5560" t="str">
            <v>Victoria Garcia Mejia</v>
          </cell>
          <cell r="I5560"/>
          <cell r="J5560" t="str">
            <v>ELVA</v>
          </cell>
          <cell r="K5560" t="str">
            <v>AGUILAR</v>
          </cell>
          <cell r="L5560" t="str">
            <v>MENDOZA</v>
          </cell>
          <cell r="M5560">
            <v>3000</v>
          </cell>
          <cell r="N5560">
            <v>70</v>
          </cell>
          <cell r="O5560" t="str">
            <v>MENSUAL</v>
          </cell>
          <cell r="P5560">
            <v>40983</v>
          </cell>
        </row>
        <row r="5561">
          <cell r="B5561">
            <v>5760</v>
          </cell>
          <cell r="C5561"/>
          <cell r="D5561" t="str">
            <v>D</v>
          </cell>
          <cell r="E5561" t="str">
            <v>ACTIVO</v>
          </cell>
          <cell r="F5561"/>
          <cell r="G5561" t="str">
            <v>PERSONAL</v>
          </cell>
          <cell r="H5561" t="str">
            <v>Monica Flores Mendoza (colima)</v>
          </cell>
          <cell r="I5561"/>
          <cell r="J5561" t="str">
            <v>GUADALUPE JAVIER</v>
          </cell>
          <cell r="K5561" t="str">
            <v>MARTINEZ</v>
          </cell>
          <cell r="L5561" t="str">
            <v>GUTIERREZ</v>
          </cell>
          <cell r="M5561">
            <v>6000</v>
          </cell>
          <cell r="N5561">
            <v>65</v>
          </cell>
          <cell r="O5561" t="str">
            <v>MENSUAL</v>
          </cell>
          <cell r="P5561">
            <v>40983</v>
          </cell>
        </row>
        <row r="5562">
          <cell r="B5562">
            <v>5761</v>
          </cell>
          <cell r="C5562"/>
          <cell r="D5562" t="str">
            <v>D</v>
          </cell>
          <cell r="E5562" t="str">
            <v>COBRANZA EXTERNA</v>
          </cell>
          <cell r="F5562"/>
          <cell r="G5562" t="str">
            <v>PERSONAL</v>
          </cell>
          <cell r="H5562" t="str">
            <v>Victoria Garcia Mejia</v>
          </cell>
          <cell r="I5562"/>
          <cell r="J5562" t="str">
            <v>JOSE</v>
          </cell>
          <cell r="K5562" t="str">
            <v>SALAZAR</v>
          </cell>
          <cell r="L5562" t="str">
            <v>PENA</v>
          </cell>
          <cell r="M5562">
            <v>3000</v>
          </cell>
          <cell r="N5562">
            <v>70</v>
          </cell>
          <cell r="O5562" t="str">
            <v>MENSUAL</v>
          </cell>
          <cell r="P5562">
            <v>40983</v>
          </cell>
        </row>
        <row r="5563">
          <cell r="B5563">
            <v>5762</v>
          </cell>
          <cell r="C5563"/>
          <cell r="D5563" t="str">
            <v>D</v>
          </cell>
          <cell r="E5563" t="str">
            <v>LIQUIDADO</v>
          </cell>
          <cell r="F5563"/>
          <cell r="G5563" t="str">
            <v>PERSONAL</v>
          </cell>
          <cell r="H5563" t="str">
            <v>Victoria Garcia Mejia</v>
          </cell>
          <cell r="I5563"/>
          <cell r="J5563" t="str">
            <v>NELIDA KARINA</v>
          </cell>
          <cell r="K5563" t="str">
            <v>MARQUEZ</v>
          </cell>
          <cell r="L5563" t="str">
            <v>DENIZ</v>
          </cell>
          <cell r="M5563">
            <v>8000</v>
          </cell>
          <cell r="N5563">
            <v>65</v>
          </cell>
          <cell r="O5563" t="str">
            <v>MENSUAL</v>
          </cell>
          <cell r="P5563">
            <v>40983</v>
          </cell>
        </row>
        <row r="5564">
          <cell r="B5564">
            <v>5763</v>
          </cell>
          <cell r="C5564"/>
          <cell r="D5564" t="str">
            <v>D</v>
          </cell>
          <cell r="E5564" t="str">
            <v>LIQUIDADO</v>
          </cell>
          <cell r="F5564"/>
          <cell r="G5564" t="str">
            <v>PERSONAL</v>
          </cell>
          <cell r="H5564" t="str">
            <v>Monica Flores Mendoza (colima)</v>
          </cell>
          <cell r="I5564"/>
          <cell r="J5564" t="str">
            <v>ANTONIA</v>
          </cell>
          <cell r="K5564" t="str">
            <v>RADILLO</v>
          </cell>
          <cell r="L5564" t="str">
            <v>CARRILLO</v>
          </cell>
          <cell r="M5564">
            <v>3000</v>
          </cell>
          <cell r="N5564">
            <v>70</v>
          </cell>
          <cell r="O5564" t="str">
            <v>MENSUAL</v>
          </cell>
          <cell r="P5564">
            <v>40983</v>
          </cell>
        </row>
        <row r="5565">
          <cell r="B5565">
            <v>5764</v>
          </cell>
          <cell r="C5565"/>
          <cell r="D5565" t="str">
            <v>D</v>
          </cell>
          <cell r="E5565" t="str">
            <v>INCOBRABLE</v>
          </cell>
          <cell r="F5565"/>
          <cell r="G5565" t="str">
            <v>PERSONAL</v>
          </cell>
          <cell r="H5565" t="str">
            <v>Marcela Lopez Munoz</v>
          </cell>
          <cell r="I5565"/>
          <cell r="J5565" t="str">
            <v>MONICA</v>
          </cell>
          <cell r="K5565" t="str">
            <v>RAMIREZ</v>
          </cell>
          <cell r="L5565" t="str">
            <v>ESPINO</v>
          </cell>
          <cell r="M5565">
            <v>2232</v>
          </cell>
          <cell r="N5565">
            <v>145</v>
          </cell>
          <cell r="O5565" t="str">
            <v>SEMANAL</v>
          </cell>
          <cell r="P5565">
            <v>40984</v>
          </cell>
        </row>
        <row r="5566">
          <cell r="B5566">
            <v>5765</v>
          </cell>
          <cell r="C5566"/>
          <cell r="D5566" t="str">
            <v>D</v>
          </cell>
          <cell r="E5566" t="str">
            <v>ACTIVO</v>
          </cell>
          <cell r="F5566"/>
          <cell r="G5566" t="str">
            <v>PERSONAL</v>
          </cell>
          <cell r="H5566" t="str">
            <v>Angelica Tabares Lopez</v>
          </cell>
          <cell r="I5566"/>
          <cell r="J5566" t="str">
            <v>RAMON</v>
          </cell>
          <cell r="K5566" t="str">
            <v>CORTEZ</v>
          </cell>
          <cell r="L5566" t="str">
            <v>GUILLEN</v>
          </cell>
          <cell r="M5566">
            <v>17000</v>
          </cell>
          <cell r="N5566">
            <v>94.6</v>
          </cell>
          <cell r="O5566" t="str">
            <v>SEMANAL</v>
          </cell>
          <cell r="P5566">
            <v>40984</v>
          </cell>
        </row>
        <row r="5567">
          <cell r="B5567">
            <v>5766</v>
          </cell>
          <cell r="C5567"/>
          <cell r="D5567" t="str">
            <v>B</v>
          </cell>
          <cell r="E5567" t="str">
            <v>LIQUIDADO</v>
          </cell>
          <cell r="F5567"/>
          <cell r="G5567" t="str">
            <v>PERSONAL</v>
          </cell>
          <cell r="H5567" t="str">
            <v>Josefina Ochoa</v>
          </cell>
          <cell r="I5567"/>
          <cell r="J5567" t="str">
            <v>MONICA ESTHER</v>
          </cell>
          <cell r="K5567" t="str">
            <v>CERVANTES</v>
          </cell>
          <cell r="L5567" t="str">
            <v>RAMIREZ</v>
          </cell>
          <cell r="M5567">
            <v>5000</v>
          </cell>
          <cell r="N5567">
            <v>122.2</v>
          </cell>
          <cell r="O5567" t="str">
            <v>SEMANAL</v>
          </cell>
          <cell r="P5567">
            <v>40984</v>
          </cell>
        </row>
        <row r="5568">
          <cell r="B5568">
            <v>5767</v>
          </cell>
          <cell r="C5568"/>
          <cell r="D5568" t="str">
            <v>A</v>
          </cell>
          <cell r="E5568" t="str">
            <v>LIQUIDADO</v>
          </cell>
          <cell r="F5568"/>
          <cell r="G5568" t="str">
            <v>PERSONAL</v>
          </cell>
          <cell r="H5568" t="str">
            <v>Administracion</v>
          </cell>
          <cell r="I5568"/>
          <cell r="J5568" t="str">
            <v>DANIEL</v>
          </cell>
          <cell r="K5568" t="str">
            <v>PALOMO</v>
          </cell>
          <cell r="L5568" t="str">
            <v>NOYOLA</v>
          </cell>
          <cell r="M5568">
            <v>125000</v>
          </cell>
          <cell r="N5568">
            <v>20</v>
          </cell>
          <cell r="O5568" t="str">
            <v>MENSUAL</v>
          </cell>
          <cell r="P5568">
            <v>40984</v>
          </cell>
        </row>
        <row r="5569">
          <cell r="B5569">
            <v>5768</v>
          </cell>
          <cell r="C5569"/>
          <cell r="D5569" t="str">
            <v>D</v>
          </cell>
          <cell r="E5569" t="str">
            <v>LIQUIDADO</v>
          </cell>
          <cell r="F5569"/>
          <cell r="G5569" t="str">
            <v>PERSONAL</v>
          </cell>
          <cell r="H5569" t="str">
            <v>Josefina Ochoa</v>
          </cell>
          <cell r="I5569"/>
          <cell r="J5569" t="str">
            <v>FELIX</v>
          </cell>
          <cell r="K5569" t="str">
            <v>REYES</v>
          </cell>
          <cell r="L5569" t="str">
            <v>TAMAYO</v>
          </cell>
          <cell r="M5569">
            <v>8000</v>
          </cell>
          <cell r="N5569">
            <v>116</v>
          </cell>
          <cell r="O5569" t="str">
            <v>QUINCENAL</v>
          </cell>
          <cell r="P5569">
            <v>40989</v>
          </cell>
        </row>
        <row r="5570">
          <cell r="B5570">
            <v>5769</v>
          </cell>
          <cell r="C5570"/>
          <cell r="D5570" t="str">
            <v>C</v>
          </cell>
          <cell r="E5570" t="str">
            <v>LIQUIDADO</v>
          </cell>
          <cell r="F5570"/>
          <cell r="G5570" t="str">
            <v>PERSONAL</v>
          </cell>
          <cell r="H5570" t="str">
            <v>Josefina Ochoa</v>
          </cell>
          <cell r="I5570"/>
          <cell r="J5570" t="str">
            <v>ISIDRA</v>
          </cell>
          <cell r="K5570" t="str">
            <v>GARCIA</v>
          </cell>
          <cell r="L5570" t="str">
            <v>CAMACHO</v>
          </cell>
          <cell r="M5570">
            <v>4000</v>
          </cell>
          <cell r="N5570">
            <v>143</v>
          </cell>
          <cell r="O5570" t="str">
            <v>SEMANAL</v>
          </cell>
          <cell r="P5570">
            <v>40989</v>
          </cell>
        </row>
        <row r="5571">
          <cell r="B5571">
            <v>5770</v>
          </cell>
          <cell r="C5571"/>
          <cell r="D5571" t="str">
            <v>A</v>
          </cell>
          <cell r="E5571" t="str">
            <v>LIQUIDADO</v>
          </cell>
          <cell r="F5571"/>
          <cell r="G5571" t="str">
            <v>PERSONAL</v>
          </cell>
          <cell r="H5571" t="str">
            <v>Josefina Ochoa</v>
          </cell>
          <cell r="I5571"/>
          <cell r="J5571" t="str">
            <v>ANDREA</v>
          </cell>
          <cell r="K5571" t="str">
            <v>FLORES</v>
          </cell>
          <cell r="L5571" t="str">
            <v>BAUTISTA</v>
          </cell>
          <cell r="M5571">
            <v>13000</v>
          </cell>
          <cell r="N5571">
            <v>97</v>
          </cell>
          <cell r="O5571" t="str">
            <v>CATORCENAL</v>
          </cell>
          <cell r="P5571">
            <v>40989</v>
          </cell>
        </row>
        <row r="5572">
          <cell r="B5572">
            <v>5771</v>
          </cell>
          <cell r="C5572"/>
          <cell r="D5572" t="str">
            <v>B</v>
          </cell>
          <cell r="E5572" t="str">
            <v>LIQUIDADO</v>
          </cell>
          <cell r="F5572"/>
          <cell r="G5572" t="str">
            <v>PERSONAL</v>
          </cell>
          <cell r="H5572" t="str">
            <v>Josefina Ochoa</v>
          </cell>
          <cell r="I5572"/>
          <cell r="J5572" t="str">
            <v>MARIA DEL CARMEN</v>
          </cell>
          <cell r="K5572" t="str">
            <v>GONZALEZ</v>
          </cell>
          <cell r="L5572" t="str">
            <v>MARTINEZ</v>
          </cell>
          <cell r="M5572">
            <v>6000</v>
          </cell>
          <cell r="N5572">
            <v>140</v>
          </cell>
          <cell r="O5572" t="str">
            <v>SEMANAL</v>
          </cell>
          <cell r="P5572">
            <v>40989</v>
          </cell>
        </row>
        <row r="5573">
          <cell r="B5573">
            <v>5772</v>
          </cell>
          <cell r="C5573"/>
          <cell r="D5573" t="str">
            <v>B</v>
          </cell>
          <cell r="E5573" t="str">
            <v>LIQUIDADO</v>
          </cell>
          <cell r="F5573"/>
          <cell r="G5573" t="str">
            <v>PERSONAL</v>
          </cell>
          <cell r="H5573" t="str">
            <v>Angelica Tabares Lopez</v>
          </cell>
          <cell r="I5573"/>
          <cell r="J5573" t="str">
            <v>ROSA ARTEMIA</v>
          </cell>
          <cell r="K5573" t="str">
            <v>JUAREZ</v>
          </cell>
          <cell r="L5573" t="str">
            <v>MONTOYA</v>
          </cell>
          <cell r="M5573">
            <v>5000</v>
          </cell>
          <cell r="N5573">
            <v>122</v>
          </cell>
          <cell r="O5573" t="str">
            <v>SEMANAL</v>
          </cell>
          <cell r="P5573">
            <v>40989</v>
          </cell>
        </row>
        <row r="5574">
          <cell r="B5574">
            <v>5773</v>
          </cell>
          <cell r="C5574"/>
          <cell r="D5574" t="str">
            <v>A</v>
          </cell>
          <cell r="E5574" t="str">
            <v>LIQUIDADO</v>
          </cell>
          <cell r="F5574"/>
          <cell r="G5574" t="str">
            <v>PERSONAL</v>
          </cell>
          <cell r="H5574" t="str">
            <v>Marcela Lopez Munoz</v>
          </cell>
          <cell r="I5574"/>
          <cell r="J5574" t="str">
            <v>JUAN MANUEL</v>
          </cell>
          <cell r="K5574" t="str">
            <v>GOMEZ</v>
          </cell>
          <cell r="L5574" t="str">
            <v>BUSTAMANTE</v>
          </cell>
          <cell r="M5574">
            <v>3000</v>
          </cell>
          <cell r="N5574">
            <v>110</v>
          </cell>
          <cell r="O5574" t="str">
            <v>SEMANAL</v>
          </cell>
          <cell r="P5574">
            <v>40989</v>
          </cell>
        </row>
        <row r="5575">
          <cell r="B5575">
            <v>5774</v>
          </cell>
          <cell r="C5575"/>
          <cell r="D5575" t="str">
            <v>D</v>
          </cell>
          <cell r="E5575" t="str">
            <v>LIQUIDADO</v>
          </cell>
          <cell r="F5575"/>
          <cell r="G5575" t="str">
            <v>PERSONAL</v>
          </cell>
          <cell r="H5575" t="str">
            <v>Marcela Lopez Munoz</v>
          </cell>
          <cell r="I5575"/>
          <cell r="J5575" t="str">
            <v>JOSE DANIEL</v>
          </cell>
          <cell r="K5575" t="str">
            <v>BOCARDO</v>
          </cell>
          <cell r="L5575" t="str">
            <v>PEREZ</v>
          </cell>
          <cell r="M5575">
            <v>8000</v>
          </cell>
          <cell r="N5575">
            <v>139</v>
          </cell>
          <cell r="O5575" t="str">
            <v>SEMANAL</v>
          </cell>
          <cell r="P5575">
            <v>40989</v>
          </cell>
        </row>
        <row r="5576">
          <cell r="B5576">
            <v>5775</v>
          </cell>
          <cell r="C5576"/>
          <cell r="D5576" t="str">
            <v>D</v>
          </cell>
          <cell r="E5576" t="str">
            <v>COBRANZA EXTERNA</v>
          </cell>
          <cell r="F5576"/>
          <cell r="G5576" t="str">
            <v>PERSONAL</v>
          </cell>
          <cell r="H5576" t="str">
            <v>Victoria Garcia Mejia</v>
          </cell>
          <cell r="I5576"/>
          <cell r="J5576" t="str">
            <v>MA DE LA LUZ</v>
          </cell>
          <cell r="K5576" t="str">
            <v>VALENCIA</v>
          </cell>
          <cell r="L5576" t="str">
            <v>SANCHEZ</v>
          </cell>
          <cell r="M5576">
            <v>3000</v>
          </cell>
          <cell r="N5576">
            <v>40</v>
          </cell>
          <cell r="O5576" t="str">
            <v>MENSUAL</v>
          </cell>
          <cell r="P5576">
            <v>40989</v>
          </cell>
        </row>
        <row r="5577">
          <cell r="B5577">
            <v>5776</v>
          </cell>
          <cell r="C5577"/>
          <cell r="D5577" t="str">
            <v>D</v>
          </cell>
          <cell r="E5577" t="str">
            <v>LIQUIDADO</v>
          </cell>
          <cell r="F5577"/>
          <cell r="G5577" t="str">
            <v>PERSONAL</v>
          </cell>
          <cell r="H5577" t="str">
            <v>Victoria Garcia Mejia</v>
          </cell>
          <cell r="I5577"/>
          <cell r="J5577" t="str">
            <v>MA DE JESUS</v>
          </cell>
          <cell r="K5577" t="str">
            <v>ARIAS</v>
          </cell>
          <cell r="L5577" t="str">
            <v>CERVANTES</v>
          </cell>
          <cell r="M5577">
            <v>5000</v>
          </cell>
          <cell r="N5577">
            <v>65</v>
          </cell>
          <cell r="O5577" t="str">
            <v>MENSUAL</v>
          </cell>
          <cell r="P5577">
            <v>40989</v>
          </cell>
        </row>
        <row r="5578">
          <cell r="B5578">
            <v>5777</v>
          </cell>
          <cell r="C5578"/>
          <cell r="D5578" t="str">
            <v>D</v>
          </cell>
          <cell r="E5578" t="str">
            <v>COBRANZA EXTERNA</v>
          </cell>
          <cell r="F5578"/>
          <cell r="G5578" t="str">
            <v>PERSONAL</v>
          </cell>
          <cell r="H5578" t="str">
            <v>Victoria Garcia Mejia</v>
          </cell>
          <cell r="I5578"/>
          <cell r="J5578" t="str">
            <v>MA FRANCISCA</v>
          </cell>
          <cell r="K5578" t="str">
            <v>CARREON</v>
          </cell>
          <cell r="L5578" t="str">
            <v>MENDOZA</v>
          </cell>
          <cell r="M5578">
            <v>8000</v>
          </cell>
          <cell r="N5578">
            <v>65</v>
          </cell>
          <cell r="O5578" t="str">
            <v>MENSUAL</v>
          </cell>
          <cell r="P5578">
            <v>40989</v>
          </cell>
        </row>
        <row r="5579">
          <cell r="B5579">
            <v>5778</v>
          </cell>
          <cell r="C5579"/>
          <cell r="D5579" t="str">
            <v>D</v>
          </cell>
          <cell r="E5579" t="str">
            <v>ACTIVO</v>
          </cell>
          <cell r="F5579"/>
          <cell r="G5579" t="str">
            <v>PERSONAL</v>
          </cell>
          <cell r="H5579" t="str">
            <v>Victoria Garcia Mejia</v>
          </cell>
          <cell r="I5579"/>
          <cell r="J5579" t="str">
            <v>OFELIA</v>
          </cell>
          <cell r="K5579" t="str">
            <v>LLAMAS</v>
          </cell>
          <cell r="L5579" t="str">
            <v>REYES</v>
          </cell>
          <cell r="M5579">
            <v>10000</v>
          </cell>
          <cell r="N5579">
            <v>65</v>
          </cell>
          <cell r="O5579" t="str">
            <v>MENSUAL</v>
          </cell>
          <cell r="P5579">
            <v>40989</v>
          </cell>
        </row>
        <row r="5580">
          <cell r="B5580">
            <v>5779</v>
          </cell>
          <cell r="C5580"/>
          <cell r="D5580" t="str">
            <v>D</v>
          </cell>
          <cell r="E5580" t="str">
            <v>COBRANZA EXTERNA</v>
          </cell>
          <cell r="F5580"/>
          <cell r="G5580" t="str">
            <v>PERSONAL</v>
          </cell>
          <cell r="H5580" t="str">
            <v>Victoria Garcia Mejia</v>
          </cell>
          <cell r="I5580"/>
          <cell r="J5580" t="str">
            <v>KARLA SUGEY</v>
          </cell>
          <cell r="K5580" t="str">
            <v>PALOMINO</v>
          </cell>
          <cell r="L5580" t="str">
            <v>PRECIADO</v>
          </cell>
          <cell r="M5580">
            <v>5000</v>
          </cell>
          <cell r="N5580">
            <v>70</v>
          </cell>
          <cell r="O5580" t="str">
            <v>MENSUAL</v>
          </cell>
          <cell r="P5580">
            <v>40989</v>
          </cell>
        </row>
        <row r="5581">
          <cell r="B5581">
            <v>5780</v>
          </cell>
          <cell r="C5581"/>
          <cell r="D5581" t="str">
            <v>D</v>
          </cell>
          <cell r="E5581" t="str">
            <v>LIQUIDADO</v>
          </cell>
          <cell r="F5581"/>
          <cell r="G5581" t="str">
            <v>PERSONAL</v>
          </cell>
          <cell r="H5581" t="str">
            <v>Monica Flores Mendoza (colima)</v>
          </cell>
          <cell r="I5581"/>
          <cell r="J5581" t="str">
            <v>SILVIA</v>
          </cell>
          <cell r="K5581" t="str">
            <v>BERTO</v>
          </cell>
          <cell r="L5581" t="str">
            <v>MOJICA</v>
          </cell>
          <cell r="M5581">
            <v>3000</v>
          </cell>
          <cell r="N5581">
            <v>70</v>
          </cell>
          <cell r="O5581" t="str">
            <v>MENSUAL</v>
          </cell>
          <cell r="P5581">
            <v>40989</v>
          </cell>
        </row>
        <row r="5582">
          <cell r="B5582">
            <v>5781</v>
          </cell>
          <cell r="C5582"/>
          <cell r="D5582" t="str">
            <v>D</v>
          </cell>
          <cell r="E5582" t="str">
            <v>COBRANZA EXTERNA</v>
          </cell>
          <cell r="F5582"/>
          <cell r="G5582" t="str">
            <v>PERSONAL</v>
          </cell>
          <cell r="H5582" t="str">
            <v>Monica Flores Mendoza (colima)</v>
          </cell>
          <cell r="I5582"/>
          <cell r="J5582" t="str">
            <v>MARIA DEL ROSARIO</v>
          </cell>
          <cell r="K5582" t="str">
            <v>LARIOS</v>
          </cell>
          <cell r="L5582" t="str">
            <v>ROSALES</v>
          </cell>
          <cell r="M5582">
            <v>6000</v>
          </cell>
          <cell r="N5582">
            <v>65</v>
          </cell>
          <cell r="O5582" t="str">
            <v>MENSUAL</v>
          </cell>
          <cell r="P5582">
            <v>40989</v>
          </cell>
        </row>
        <row r="5583">
          <cell r="B5583">
            <v>5782</v>
          </cell>
          <cell r="C5583"/>
          <cell r="D5583" t="str">
            <v>B</v>
          </cell>
          <cell r="E5583" t="str">
            <v>LIQUIDADO</v>
          </cell>
          <cell r="F5583"/>
          <cell r="G5583" t="str">
            <v>PERSONAL</v>
          </cell>
          <cell r="H5583" t="str">
            <v>Josefina Ochoa</v>
          </cell>
          <cell r="I5583"/>
          <cell r="J5583" t="str">
            <v>ROGELIO</v>
          </cell>
          <cell r="K5583" t="str">
            <v>ANTONIO</v>
          </cell>
          <cell r="L5583" t="str">
            <v>GABINO</v>
          </cell>
          <cell r="M5583">
            <v>5000</v>
          </cell>
          <cell r="N5583">
            <v>130</v>
          </cell>
          <cell r="O5583" t="str">
            <v>SEMANAL</v>
          </cell>
          <cell r="P5583">
            <v>40991</v>
          </cell>
        </row>
        <row r="5584">
          <cell r="B5584">
            <v>5783</v>
          </cell>
          <cell r="C5584"/>
          <cell r="D5584" t="str">
            <v>D</v>
          </cell>
          <cell r="E5584" t="str">
            <v>LIQUIDADO</v>
          </cell>
          <cell r="F5584"/>
          <cell r="G5584" t="str">
            <v>PERSONAL</v>
          </cell>
          <cell r="H5584" t="str">
            <v>Josefina Ochoa</v>
          </cell>
          <cell r="I5584"/>
          <cell r="J5584" t="str">
            <v>MARIA DE LOURDES</v>
          </cell>
          <cell r="K5584" t="str">
            <v>MEJIA</v>
          </cell>
          <cell r="L5584" t="str">
            <v>RODRIGUEZ</v>
          </cell>
          <cell r="M5584">
            <v>3000</v>
          </cell>
          <cell r="N5584">
            <v>143</v>
          </cell>
          <cell r="O5584" t="str">
            <v>SEMANAL</v>
          </cell>
          <cell r="P5584">
            <v>40990</v>
          </cell>
        </row>
        <row r="5585">
          <cell r="B5585">
            <v>5784</v>
          </cell>
          <cell r="C5585"/>
          <cell r="D5585" t="str">
            <v>D</v>
          </cell>
          <cell r="E5585" t="str">
            <v>COBRANZA EXTERNA</v>
          </cell>
          <cell r="F5585"/>
          <cell r="G5585" t="str">
            <v>PERSONAL</v>
          </cell>
          <cell r="H5585" t="str">
            <v>Josefina Ochoa</v>
          </cell>
          <cell r="I5585"/>
          <cell r="J5585" t="str">
            <v>VICTOR HUGO</v>
          </cell>
          <cell r="K5585" t="str">
            <v>HERNANDEZ</v>
          </cell>
          <cell r="L5585" t="str">
            <v>ESPINOSA</v>
          </cell>
          <cell r="M5585">
            <v>5000</v>
          </cell>
          <cell r="N5585">
            <v>130</v>
          </cell>
          <cell r="O5585" t="str">
            <v>SEMANAL</v>
          </cell>
          <cell r="P5585">
            <v>40990</v>
          </cell>
        </row>
        <row r="5586">
          <cell r="B5586">
            <v>5785</v>
          </cell>
          <cell r="C5586"/>
          <cell r="D5586" t="str">
            <v>A</v>
          </cell>
          <cell r="E5586" t="str">
            <v>LIQUIDADO</v>
          </cell>
          <cell r="F5586"/>
          <cell r="G5586" t="str">
            <v>PERSONAL</v>
          </cell>
          <cell r="H5586" t="str">
            <v>Josefina Ochoa</v>
          </cell>
          <cell r="I5586"/>
          <cell r="J5586" t="str">
            <v>VICENTE</v>
          </cell>
          <cell r="K5586" t="str">
            <v>ESTRADA</v>
          </cell>
          <cell r="L5586" t="str">
            <v>CAMACHO</v>
          </cell>
          <cell r="M5586">
            <v>5000</v>
          </cell>
          <cell r="N5586">
            <v>115</v>
          </cell>
          <cell r="O5586" t="str">
            <v>SEMANAL</v>
          </cell>
          <cell r="P5586">
            <v>40990</v>
          </cell>
        </row>
        <row r="5587">
          <cell r="B5587">
            <v>5787</v>
          </cell>
          <cell r="C5587"/>
          <cell r="D5587" t="str">
            <v>A</v>
          </cell>
          <cell r="E5587" t="str">
            <v>LIQUIDADO</v>
          </cell>
          <cell r="F5587"/>
          <cell r="G5587" t="str">
            <v>PERSONAL</v>
          </cell>
          <cell r="H5587" t="str">
            <v>Marcela Lopez Munoz</v>
          </cell>
          <cell r="I5587"/>
          <cell r="J5587" t="str">
            <v>ALMA ROSA</v>
          </cell>
          <cell r="K5587" t="str">
            <v>GARCIA</v>
          </cell>
          <cell r="L5587" t="str">
            <v>CABALLERO</v>
          </cell>
          <cell r="M5587">
            <v>4000</v>
          </cell>
          <cell r="N5587">
            <v>150</v>
          </cell>
          <cell r="O5587" t="str">
            <v>SEMANAL</v>
          </cell>
          <cell r="P5587">
            <v>40990</v>
          </cell>
        </row>
        <row r="5588">
          <cell r="B5588">
            <v>5788</v>
          </cell>
          <cell r="C5588"/>
          <cell r="D5588" t="str">
            <v>C</v>
          </cell>
          <cell r="E5588" t="str">
            <v>LIQUIDADO</v>
          </cell>
          <cell r="F5588"/>
          <cell r="G5588" t="str">
            <v>PERSONAL</v>
          </cell>
          <cell r="H5588" t="str">
            <v>Josefina Ochoa</v>
          </cell>
          <cell r="I5588"/>
          <cell r="J5588" t="str">
            <v>CLARA</v>
          </cell>
          <cell r="K5588" t="str">
            <v>ESTRADA</v>
          </cell>
          <cell r="L5588" t="str">
            <v>ARMENDARIZ</v>
          </cell>
          <cell r="M5588">
            <v>12000</v>
          </cell>
          <cell r="N5588">
            <v>110</v>
          </cell>
          <cell r="O5588" t="str">
            <v>SEMANAL</v>
          </cell>
          <cell r="P5588">
            <v>40991</v>
          </cell>
        </row>
        <row r="5589">
          <cell r="B5589">
            <v>5789</v>
          </cell>
          <cell r="C5589"/>
          <cell r="D5589" t="str">
            <v>B</v>
          </cell>
          <cell r="E5589" t="str">
            <v>LIQUIDADO</v>
          </cell>
          <cell r="F5589"/>
          <cell r="G5589" t="str">
            <v>PERSONAL</v>
          </cell>
          <cell r="H5589" t="str">
            <v>Josefina Ochoa</v>
          </cell>
          <cell r="I5589"/>
          <cell r="J5589" t="str">
            <v>ANGELICA</v>
          </cell>
          <cell r="K5589" t="str">
            <v>MARTINEZ</v>
          </cell>
          <cell r="L5589" t="str">
            <v>MARTINEZ</v>
          </cell>
          <cell r="M5589">
            <v>18000</v>
          </cell>
          <cell r="N5589">
            <v>115</v>
          </cell>
          <cell r="O5589" t="str">
            <v>SEMANAL</v>
          </cell>
          <cell r="P5589">
            <v>40991</v>
          </cell>
        </row>
        <row r="5590">
          <cell r="B5590">
            <v>5790</v>
          </cell>
          <cell r="C5590"/>
          <cell r="D5590" t="str">
            <v>B</v>
          </cell>
          <cell r="E5590" t="str">
            <v>LIQUIDADO</v>
          </cell>
          <cell r="F5590"/>
          <cell r="G5590" t="str">
            <v>PERSONAL</v>
          </cell>
          <cell r="H5590" t="str">
            <v>Josefina Ochoa</v>
          </cell>
          <cell r="I5590"/>
          <cell r="J5590" t="str">
            <v>HUMBERTO</v>
          </cell>
          <cell r="K5590" t="str">
            <v>LUQUEÑO</v>
          </cell>
          <cell r="L5590" t="str">
            <v>LOPEZ</v>
          </cell>
          <cell r="M5590">
            <v>14000</v>
          </cell>
          <cell r="N5590">
            <v>105</v>
          </cell>
          <cell r="O5590" t="str">
            <v>SEMANAL</v>
          </cell>
          <cell r="P5590">
            <v>40991</v>
          </cell>
        </row>
        <row r="5591">
          <cell r="B5591">
            <v>5791</v>
          </cell>
          <cell r="C5591"/>
          <cell r="D5591" t="str">
            <v>D</v>
          </cell>
          <cell r="E5591" t="str">
            <v>INCOBRABLE</v>
          </cell>
          <cell r="F5591"/>
          <cell r="G5591" t="str">
            <v>PERSONAL</v>
          </cell>
          <cell r="H5591" t="str">
            <v>Josefina Ochoa</v>
          </cell>
          <cell r="I5591"/>
          <cell r="J5591" t="str">
            <v>LUCIA</v>
          </cell>
          <cell r="K5591" t="str">
            <v>RUIZ</v>
          </cell>
          <cell r="L5591" t="str">
            <v>HERNANDEZ</v>
          </cell>
          <cell r="M5591">
            <v>4000</v>
          </cell>
          <cell r="N5591">
            <v>145</v>
          </cell>
          <cell r="O5591" t="str">
            <v>SEMANAL</v>
          </cell>
          <cell r="P5591">
            <v>40991</v>
          </cell>
        </row>
        <row r="5592">
          <cell r="B5592">
            <v>5792</v>
          </cell>
          <cell r="C5592"/>
          <cell r="D5592" t="str">
            <v>A</v>
          </cell>
          <cell r="E5592" t="str">
            <v>LIQUIDADO</v>
          </cell>
          <cell r="F5592"/>
          <cell r="G5592" t="str">
            <v>PERSONAL</v>
          </cell>
          <cell r="H5592" t="str">
            <v>Angelica Tabares Lopez</v>
          </cell>
          <cell r="I5592"/>
          <cell r="J5592" t="str">
            <v>MARIA GUADALUPE</v>
          </cell>
          <cell r="K5592" t="str">
            <v>HERNANDEZ</v>
          </cell>
          <cell r="L5592" t="str">
            <v>VAZQUEZ</v>
          </cell>
          <cell r="M5592">
            <v>5000</v>
          </cell>
          <cell r="N5592">
            <v>145</v>
          </cell>
          <cell r="O5592" t="str">
            <v>SEMANAL</v>
          </cell>
          <cell r="P5592">
            <v>40991</v>
          </cell>
        </row>
        <row r="5593">
          <cell r="B5593">
            <v>5793</v>
          </cell>
          <cell r="C5593"/>
          <cell r="D5593" t="str">
            <v>D</v>
          </cell>
          <cell r="E5593" t="str">
            <v>LIQUIDADO</v>
          </cell>
          <cell r="F5593"/>
          <cell r="G5593" t="str">
            <v>PERSONAL</v>
          </cell>
          <cell r="H5593" t="str">
            <v>Angelica Tabares Lopez</v>
          </cell>
          <cell r="I5593"/>
          <cell r="J5593" t="str">
            <v>BLAS ALBERTO</v>
          </cell>
          <cell r="K5593" t="str">
            <v>LARA</v>
          </cell>
          <cell r="L5593" t="str">
            <v>ROMERO</v>
          </cell>
          <cell r="M5593">
            <v>3000</v>
          </cell>
          <cell r="N5593">
            <v>70</v>
          </cell>
          <cell r="O5593" t="str">
            <v>MENSUAL</v>
          </cell>
          <cell r="P5593">
            <v>40991</v>
          </cell>
        </row>
        <row r="5594">
          <cell r="B5594">
            <v>5794</v>
          </cell>
          <cell r="C5594"/>
          <cell r="D5594" t="str">
            <v>D</v>
          </cell>
          <cell r="E5594" t="str">
            <v>LIQUIDADO</v>
          </cell>
          <cell r="F5594"/>
          <cell r="G5594" t="str">
            <v>PERSONAL</v>
          </cell>
          <cell r="H5594" t="str">
            <v>Angelica Tabares Lopez</v>
          </cell>
          <cell r="I5594"/>
          <cell r="J5594" t="str">
            <v>FAUSTINO</v>
          </cell>
          <cell r="K5594" t="str">
            <v>PRICILIANO</v>
          </cell>
          <cell r="L5594" t="str">
            <v>MARTINEZ</v>
          </cell>
          <cell r="M5594">
            <v>30000</v>
          </cell>
          <cell r="N5594">
            <v>87.3</v>
          </cell>
          <cell r="O5594" t="str">
            <v>SEMANAL</v>
          </cell>
          <cell r="P5594">
            <v>40991</v>
          </cell>
        </row>
        <row r="5595">
          <cell r="B5595">
            <v>5795</v>
          </cell>
          <cell r="C5595"/>
          <cell r="D5595" t="str">
            <v>B</v>
          </cell>
          <cell r="E5595" t="str">
            <v>LIQUIDADO</v>
          </cell>
          <cell r="F5595"/>
          <cell r="G5595" t="str">
            <v>PERSONAL</v>
          </cell>
          <cell r="H5595" t="str">
            <v>Marcela Lopez Munoz</v>
          </cell>
          <cell r="I5595"/>
          <cell r="J5595" t="str">
            <v>GUADALUPE</v>
          </cell>
          <cell r="K5595" t="str">
            <v>DIAZ</v>
          </cell>
          <cell r="L5595" t="str">
            <v>LOPEZ</v>
          </cell>
          <cell r="M5595">
            <v>3000</v>
          </cell>
          <cell r="N5595">
            <v>140</v>
          </cell>
          <cell r="O5595" t="str">
            <v>SEMANAL</v>
          </cell>
          <cell r="P5595">
            <v>40991</v>
          </cell>
        </row>
        <row r="5596">
          <cell r="B5596">
            <v>5796</v>
          </cell>
          <cell r="C5596"/>
          <cell r="D5596" t="str">
            <v>D</v>
          </cell>
          <cell r="E5596" t="str">
            <v>LIQUIDADO</v>
          </cell>
          <cell r="F5596"/>
          <cell r="G5596" t="str">
            <v>PERSONAL</v>
          </cell>
          <cell r="H5596" t="str">
            <v>Monica Flores Mendoza (colima)</v>
          </cell>
          <cell r="I5596"/>
          <cell r="J5596" t="str">
            <v>ROSA MARIA</v>
          </cell>
          <cell r="K5596" t="str">
            <v>ROMERO</v>
          </cell>
          <cell r="L5596" t="str">
            <v>ROCHA</v>
          </cell>
          <cell r="M5596">
            <v>5000</v>
          </cell>
          <cell r="N5596">
            <v>70</v>
          </cell>
          <cell r="O5596" t="str">
            <v>MENSUAL</v>
          </cell>
          <cell r="P5596">
            <v>40991</v>
          </cell>
        </row>
        <row r="5597">
          <cell r="B5597">
            <v>5797</v>
          </cell>
          <cell r="C5597"/>
          <cell r="D5597" t="str">
            <v>B</v>
          </cell>
          <cell r="E5597" t="str">
            <v>LIQUIDADO</v>
          </cell>
          <cell r="F5597"/>
          <cell r="G5597" t="str">
            <v>PERSONAL</v>
          </cell>
          <cell r="H5597" t="str">
            <v>Monica Flores Mendoza (colima)</v>
          </cell>
          <cell r="I5597"/>
          <cell r="J5597" t="str">
            <v>ANA RAMONA</v>
          </cell>
          <cell r="K5597" t="str">
            <v>GARCIA</v>
          </cell>
          <cell r="L5597" t="str">
            <v>GONZALEZ</v>
          </cell>
          <cell r="M5597">
            <v>3000</v>
          </cell>
          <cell r="N5597">
            <v>70</v>
          </cell>
          <cell r="O5597" t="str">
            <v>MENSUAL</v>
          </cell>
          <cell r="P5597">
            <v>40991</v>
          </cell>
        </row>
        <row r="5598">
          <cell r="B5598">
            <v>5798</v>
          </cell>
          <cell r="C5598"/>
          <cell r="D5598" t="str">
            <v>D</v>
          </cell>
          <cell r="E5598" t="str">
            <v>LIQUIDADO</v>
          </cell>
          <cell r="F5598"/>
          <cell r="G5598" t="str">
            <v>PERSONAL</v>
          </cell>
          <cell r="H5598" t="str">
            <v>Victoria Garcia Mejia</v>
          </cell>
          <cell r="I5598"/>
          <cell r="J5598" t="str">
            <v>JOSE LUIS</v>
          </cell>
          <cell r="K5598" t="str">
            <v>TORRES</v>
          </cell>
          <cell r="L5598" t="str">
            <v>MARTINEZ</v>
          </cell>
          <cell r="M5598">
            <v>10000</v>
          </cell>
          <cell r="N5598">
            <v>65</v>
          </cell>
          <cell r="O5598" t="str">
            <v>MENSUAL</v>
          </cell>
          <cell r="P5598">
            <v>40991</v>
          </cell>
        </row>
        <row r="5599">
          <cell r="B5599">
            <v>5799</v>
          </cell>
          <cell r="C5599"/>
          <cell r="D5599" t="str">
            <v>D</v>
          </cell>
          <cell r="E5599" t="str">
            <v>LIQUIDADO</v>
          </cell>
          <cell r="F5599"/>
          <cell r="G5599" t="str">
            <v>PERSONAL</v>
          </cell>
          <cell r="H5599" t="str">
            <v>Angelica Tabares Lopez</v>
          </cell>
          <cell r="I5599"/>
          <cell r="J5599" t="str">
            <v>ALBINO</v>
          </cell>
          <cell r="K5599" t="str">
            <v>ISLAS</v>
          </cell>
          <cell r="L5599" t="str">
            <v>HERNANDEZ</v>
          </cell>
          <cell r="M5599">
            <v>6000</v>
          </cell>
          <cell r="N5599">
            <v>65</v>
          </cell>
          <cell r="O5599" t="str">
            <v>MENSUAL</v>
          </cell>
          <cell r="P5599">
            <v>40994</v>
          </cell>
        </row>
        <row r="5600">
          <cell r="B5600">
            <v>5800</v>
          </cell>
          <cell r="C5600"/>
          <cell r="D5600" t="str">
            <v>D</v>
          </cell>
          <cell r="E5600" t="str">
            <v>LIQUIDADO</v>
          </cell>
          <cell r="F5600"/>
          <cell r="G5600" t="str">
            <v>PERSONAL</v>
          </cell>
          <cell r="H5600" t="str">
            <v>Angelica Tabares Lopez</v>
          </cell>
          <cell r="I5600"/>
          <cell r="J5600" t="str">
            <v>MARGARITA</v>
          </cell>
          <cell r="K5600" t="str">
            <v>CRISTOBAL</v>
          </cell>
          <cell r="L5600" t="str">
            <v>AGUILAR</v>
          </cell>
          <cell r="M5600">
            <v>3000</v>
          </cell>
          <cell r="N5600">
            <v>155</v>
          </cell>
          <cell r="O5600" t="str">
            <v>SEMANAL</v>
          </cell>
          <cell r="P5600">
            <v>40994</v>
          </cell>
        </row>
        <row r="5601">
          <cell r="B5601">
            <v>5801</v>
          </cell>
          <cell r="C5601"/>
          <cell r="D5601" t="str">
            <v>A</v>
          </cell>
          <cell r="E5601" t="str">
            <v>LIQUIDADO</v>
          </cell>
          <cell r="F5601"/>
          <cell r="G5601" t="str">
            <v>PERSONAL</v>
          </cell>
          <cell r="H5601" t="str">
            <v>Angelica Tabares Lopez</v>
          </cell>
          <cell r="I5601"/>
          <cell r="J5601" t="str">
            <v>JOB</v>
          </cell>
          <cell r="K5601" t="str">
            <v>ESTRADA</v>
          </cell>
          <cell r="L5601" t="str">
            <v>MARTINEZ</v>
          </cell>
          <cell r="M5601">
            <v>14000</v>
          </cell>
          <cell r="N5601">
            <v>108.6</v>
          </cell>
          <cell r="O5601" t="str">
            <v>QUINCENAL</v>
          </cell>
          <cell r="P5601">
            <v>40994</v>
          </cell>
        </row>
        <row r="5602">
          <cell r="B5602">
            <v>5802</v>
          </cell>
          <cell r="C5602"/>
          <cell r="D5602" t="str">
            <v>D</v>
          </cell>
          <cell r="E5602" t="str">
            <v>COBRANZA EXTERNA</v>
          </cell>
          <cell r="F5602"/>
          <cell r="G5602" t="str">
            <v>PERSONAL</v>
          </cell>
          <cell r="H5602" t="str">
            <v>Angelica Tabares Lopez</v>
          </cell>
          <cell r="I5602"/>
          <cell r="J5602" t="str">
            <v>DULCE NATALIE</v>
          </cell>
          <cell r="K5602" t="str">
            <v>MARTINEZ</v>
          </cell>
          <cell r="L5602" t="str">
            <v>CERVANTES</v>
          </cell>
          <cell r="M5602">
            <v>10000</v>
          </cell>
          <cell r="N5602">
            <v>109.4</v>
          </cell>
          <cell r="O5602" t="str">
            <v>SEMANAL</v>
          </cell>
          <cell r="P5602">
            <v>40994</v>
          </cell>
        </row>
        <row r="5603">
          <cell r="B5603">
            <v>5803</v>
          </cell>
          <cell r="C5603"/>
          <cell r="D5603" t="str">
            <v>D</v>
          </cell>
          <cell r="E5603" t="str">
            <v>LIQUIDADO</v>
          </cell>
          <cell r="F5603"/>
          <cell r="G5603" t="str">
            <v>PERSONAL</v>
          </cell>
          <cell r="H5603" t="str">
            <v>Angelica Tabares Lopez</v>
          </cell>
          <cell r="I5603"/>
          <cell r="J5603" t="str">
            <v>IGNACIO EDILBERTO</v>
          </cell>
          <cell r="K5603" t="str">
            <v>REYES</v>
          </cell>
          <cell r="L5603" t="str">
            <v>NOLASCO</v>
          </cell>
          <cell r="M5603">
            <v>4000</v>
          </cell>
          <cell r="N5603">
            <v>111</v>
          </cell>
          <cell r="O5603" t="str">
            <v>CATORCENAL</v>
          </cell>
          <cell r="P5603">
            <v>40994</v>
          </cell>
        </row>
        <row r="5604">
          <cell r="B5604">
            <v>5804</v>
          </cell>
          <cell r="C5604"/>
          <cell r="D5604" t="str">
            <v>C</v>
          </cell>
          <cell r="E5604" t="str">
            <v>LIQUIDADO</v>
          </cell>
          <cell r="F5604"/>
          <cell r="G5604" t="str">
            <v>PERSONAL</v>
          </cell>
          <cell r="H5604" t="str">
            <v>Angelica Tabares Lopez</v>
          </cell>
          <cell r="I5604"/>
          <cell r="J5604" t="str">
            <v>ALBERTO ELEUTERIO</v>
          </cell>
          <cell r="K5604" t="str">
            <v>SIXTEGA</v>
          </cell>
          <cell r="L5604" t="str">
            <v>MIXTEGA</v>
          </cell>
          <cell r="M5604">
            <v>35000</v>
          </cell>
          <cell r="N5604">
            <v>71.5</v>
          </cell>
          <cell r="O5604" t="str">
            <v>CATORCENAL</v>
          </cell>
          <cell r="P5604">
            <v>40994</v>
          </cell>
        </row>
        <row r="5605">
          <cell r="B5605">
            <v>5805</v>
          </cell>
          <cell r="C5605"/>
          <cell r="D5605" t="str">
            <v>D</v>
          </cell>
          <cell r="E5605" t="str">
            <v>COBRANZA EXTERNA</v>
          </cell>
          <cell r="F5605"/>
          <cell r="G5605" t="str">
            <v>PERSONAL</v>
          </cell>
          <cell r="H5605" t="str">
            <v>Marcela Lopez Munoz</v>
          </cell>
          <cell r="I5605"/>
          <cell r="J5605" t="str">
            <v>ELIZABETH</v>
          </cell>
          <cell r="K5605" t="str">
            <v>GONZALEZ</v>
          </cell>
          <cell r="L5605" t="str">
            <v>MARTINEZ</v>
          </cell>
          <cell r="M5605">
            <v>5000</v>
          </cell>
          <cell r="N5605">
            <v>122</v>
          </cell>
          <cell r="O5605" t="str">
            <v>SEMANAL</v>
          </cell>
          <cell r="P5605">
            <v>40994</v>
          </cell>
        </row>
        <row r="5606">
          <cell r="B5606">
            <v>5806</v>
          </cell>
          <cell r="C5606"/>
          <cell r="D5606" t="str">
            <v>B</v>
          </cell>
          <cell r="E5606" t="str">
            <v>LIQUIDADO</v>
          </cell>
          <cell r="F5606"/>
          <cell r="G5606" t="str">
            <v>PERSONAL</v>
          </cell>
          <cell r="H5606" t="str">
            <v>Marcela Lopez Munoz</v>
          </cell>
          <cell r="I5606"/>
          <cell r="J5606" t="str">
            <v>ERNESTINA</v>
          </cell>
          <cell r="K5606" t="str">
            <v>FLORES</v>
          </cell>
          <cell r="L5606" t="str">
            <v>FLORES</v>
          </cell>
          <cell r="M5606">
            <v>10000</v>
          </cell>
          <cell r="N5606">
            <v>125</v>
          </cell>
          <cell r="O5606" t="str">
            <v>SEMANAL</v>
          </cell>
          <cell r="P5606">
            <v>40994</v>
          </cell>
        </row>
        <row r="5607">
          <cell r="B5607">
            <v>5807</v>
          </cell>
          <cell r="C5607"/>
          <cell r="D5607" t="str">
            <v>D</v>
          </cell>
          <cell r="E5607" t="str">
            <v>LIQUIDADO</v>
          </cell>
          <cell r="F5607"/>
          <cell r="G5607" t="str">
            <v>PERSONAL</v>
          </cell>
          <cell r="H5607" t="str">
            <v>Monica Flores Mendoza (colima)</v>
          </cell>
          <cell r="I5607"/>
          <cell r="J5607" t="str">
            <v>MARIA ELENA</v>
          </cell>
          <cell r="K5607" t="str">
            <v>DELGADO</v>
          </cell>
          <cell r="L5607" t="str">
            <v>CAMARENA</v>
          </cell>
          <cell r="M5607">
            <v>8000</v>
          </cell>
          <cell r="N5607">
            <v>65</v>
          </cell>
          <cell r="O5607" t="str">
            <v>MENSUAL</v>
          </cell>
          <cell r="P5607">
            <v>40994</v>
          </cell>
        </row>
        <row r="5608">
          <cell r="B5608">
            <v>5808</v>
          </cell>
          <cell r="C5608"/>
          <cell r="D5608" t="str">
            <v>A</v>
          </cell>
          <cell r="E5608" t="str">
            <v>LIQUIDADO</v>
          </cell>
          <cell r="F5608"/>
          <cell r="G5608" t="str">
            <v>PERSONAL</v>
          </cell>
          <cell r="H5608" t="str">
            <v>Marcela Lopez Munoz</v>
          </cell>
          <cell r="I5608"/>
          <cell r="J5608" t="str">
            <v>MA GRACIELA</v>
          </cell>
          <cell r="K5608" t="str">
            <v>GARCIA</v>
          </cell>
          <cell r="L5608" t="str">
            <v>MORENO</v>
          </cell>
          <cell r="M5608">
            <v>5000</v>
          </cell>
          <cell r="N5608">
            <v>140</v>
          </cell>
          <cell r="O5608" t="str">
            <v>SEMANAL</v>
          </cell>
          <cell r="P5608">
            <v>40995</v>
          </cell>
        </row>
        <row r="5609">
          <cell r="B5609">
            <v>5809</v>
          </cell>
          <cell r="C5609"/>
          <cell r="D5609" t="str">
            <v>A</v>
          </cell>
          <cell r="E5609" t="str">
            <v>LIQUIDADO</v>
          </cell>
          <cell r="F5609"/>
          <cell r="G5609" t="str">
            <v>PERSONAL</v>
          </cell>
          <cell r="H5609" t="str">
            <v>Monica Flores Mendoza (colima)</v>
          </cell>
          <cell r="I5609"/>
          <cell r="J5609" t="str">
            <v>JULIO CESAR</v>
          </cell>
          <cell r="K5609" t="str">
            <v>LARIOS</v>
          </cell>
          <cell r="L5609" t="str">
            <v>MORALES</v>
          </cell>
          <cell r="M5609">
            <v>4000</v>
          </cell>
          <cell r="N5609">
            <v>70</v>
          </cell>
          <cell r="O5609" t="str">
            <v>MENSUAL</v>
          </cell>
          <cell r="P5609">
            <v>40995</v>
          </cell>
        </row>
        <row r="5610">
          <cell r="B5610">
            <v>5810</v>
          </cell>
          <cell r="C5610"/>
          <cell r="D5610" t="str">
            <v>D</v>
          </cell>
          <cell r="E5610" t="str">
            <v>LIQUIDADO</v>
          </cell>
          <cell r="F5610"/>
          <cell r="G5610" t="str">
            <v>PERSONAL</v>
          </cell>
          <cell r="H5610" t="str">
            <v>Victoria Garcia Mejia</v>
          </cell>
          <cell r="I5610"/>
          <cell r="J5610" t="str">
            <v>ELI</v>
          </cell>
          <cell r="K5610" t="str">
            <v>CABALLERO</v>
          </cell>
          <cell r="L5610" t="str">
            <v>CARDENAS</v>
          </cell>
          <cell r="M5610">
            <v>5000</v>
          </cell>
          <cell r="N5610">
            <v>70</v>
          </cell>
          <cell r="O5610" t="str">
            <v>MENSUAL</v>
          </cell>
          <cell r="P5610">
            <v>40995</v>
          </cell>
        </row>
        <row r="5611">
          <cell r="B5611">
            <v>5811</v>
          </cell>
          <cell r="C5611"/>
          <cell r="D5611" t="str">
            <v>D</v>
          </cell>
          <cell r="E5611" t="str">
            <v>LIQUIDADO</v>
          </cell>
          <cell r="F5611"/>
          <cell r="G5611" t="str">
            <v>PERSONAL</v>
          </cell>
          <cell r="H5611" t="str">
            <v>Monica Flores Mendoza (colima)</v>
          </cell>
          <cell r="I5611"/>
          <cell r="J5611" t="str">
            <v>RAYMUNDA</v>
          </cell>
          <cell r="K5611" t="str">
            <v>RIVERA</v>
          </cell>
          <cell r="L5611" t="str">
            <v>PARTIDA</v>
          </cell>
          <cell r="M5611">
            <v>11000</v>
          </cell>
          <cell r="N5611">
            <v>60</v>
          </cell>
          <cell r="O5611" t="str">
            <v>MENSUAL</v>
          </cell>
          <cell r="P5611">
            <v>40995</v>
          </cell>
        </row>
        <row r="5612">
          <cell r="B5612">
            <v>5812</v>
          </cell>
          <cell r="C5612"/>
          <cell r="D5612" t="str">
            <v>D</v>
          </cell>
          <cell r="E5612" t="str">
            <v>LIQUIDADO</v>
          </cell>
          <cell r="F5612"/>
          <cell r="G5612" t="str">
            <v>PERSONAL</v>
          </cell>
          <cell r="H5612" t="str">
            <v>Victoria Garcia Mejia</v>
          </cell>
          <cell r="I5612"/>
          <cell r="J5612" t="str">
            <v>YURIDIANA PAULINA</v>
          </cell>
          <cell r="K5612" t="str">
            <v>FACIO</v>
          </cell>
          <cell r="L5612" t="str">
            <v>CERVANTES</v>
          </cell>
          <cell r="M5612">
            <v>3000</v>
          </cell>
          <cell r="N5612">
            <v>70</v>
          </cell>
          <cell r="O5612" t="str">
            <v>MENSUAL</v>
          </cell>
          <cell r="P5612">
            <v>40995</v>
          </cell>
        </row>
        <row r="5613">
          <cell r="B5613">
            <v>5813</v>
          </cell>
          <cell r="C5613"/>
          <cell r="D5613" t="str">
            <v>D</v>
          </cell>
          <cell r="E5613" t="str">
            <v>LIQUIDADO</v>
          </cell>
          <cell r="F5613"/>
          <cell r="G5613" t="str">
            <v>PERSONAL</v>
          </cell>
          <cell r="H5613" t="str">
            <v>Monica Flores Mendoza (colima)</v>
          </cell>
          <cell r="I5613"/>
          <cell r="J5613" t="str">
            <v>JUAN MANUEL</v>
          </cell>
          <cell r="K5613" t="str">
            <v>OCARANZA</v>
          </cell>
          <cell r="L5613" t="str">
            <v>SILVA</v>
          </cell>
          <cell r="M5613">
            <v>8000</v>
          </cell>
          <cell r="N5613">
            <v>120</v>
          </cell>
          <cell r="O5613" t="str">
            <v>SEMANAL</v>
          </cell>
          <cell r="P5613">
            <v>40995</v>
          </cell>
        </row>
        <row r="5614">
          <cell r="B5614">
            <v>5814</v>
          </cell>
          <cell r="C5614"/>
          <cell r="D5614" t="str">
            <v>D</v>
          </cell>
          <cell r="E5614" t="str">
            <v>LIQUIDADO</v>
          </cell>
          <cell r="F5614"/>
          <cell r="G5614" t="str">
            <v>PERSONAL</v>
          </cell>
          <cell r="H5614" t="str">
            <v>Administracion</v>
          </cell>
          <cell r="I5614"/>
          <cell r="J5614" t="str">
            <v>Juan Jose</v>
          </cell>
          <cell r="K5614" t="str">
            <v>Valdés</v>
          </cell>
          <cell r="L5614" t="str">
            <v>Pedrayes</v>
          </cell>
          <cell r="M5614">
            <v>10000</v>
          </cell>
          <cell r="N5614">
            <v>35</v>
          </cell>
          <cell r="O5614" t="str">
            <v>MENSUAL</v>
          </cell>
          <cell r="P5614">
            <v>40995</v>
          </cell>
        </row>
        <row r="5615">
          <cell r="B5615">
            <v>5815</v>
          </cell>
          <cell r="C5615"/>
          <cell r="D5615" t="str">
            <v>D</v>
          </cell>
          <cell r="E5615" t="str">
            <v>LIQUIDADO</v>
          </cell>
          <cell r="F5615"/>
          <cell r="G5615" t="str">
            <v>PERSONAL</v>
          </cell>
          <cell r="H5615" t="str">
            <v>Administracion</v>
          </cell>
          <cell r="I5615"/>
          <cell r="J5615" t="str">
            <v>ARACELI</v>
          </cell>
          <cell r="K5615" t="str">
            <v>CABRERA</v>
          </cell>
          <cell r="L5615" t="str">
            <v>CARRILLO</v>
          </cell>
          <cell r="M5615">
            <v>35000</v>
          </cell>
          <cell r="N5615">
            <v>65</v>
          </cell>
          <cell r="O5615" t="str">
            <v>SEMANAL</v>
          </cell>
          <cell r="P5615">
            <v>40996</v>
          </cell>
        </row>
        <row r="5616">
          <cell r="B5616">
            <v>5816</v>
          </cell>
          <cell r="C5616"/>
          <cell r="D5616" t="str">
            <v>B</v>
          </cell>
          <cell r="E5616" t="str">
            <v>LIQUIDADO</v>
          </cell>
          <cell r="F5616"/>
          <cell r="G5616" t="str">
            <v>PERSONAL</v>
          </cell>
          <cell r="H5616" t="str">
            <v>Angelica Tabares Lopez</v>
          </cell>
          <cell r="I5616"/>
          <cell r="J5616" t="str">
            <v>RICARDO</v>
          </cell>
          <cell r="K5616" t="str">
            <v>HERNANDEZ</v>
          </cell>
          <cell r="L5616" t="str">
            <v>ROSALES</v>
          </cell>
          <cell r="M5616">
            <v>16000</v>
          </cell>
          <cell r="N5616">
            <v>93</v>
          </cell>
          <cell r="O5616" t="str">
            <v>SEMANAL</v>
          </cell>
          <cell r="P5616">
            <v>40996</v>
          </cell>
        </row>
        <row r="5617">
          <cell r="B5617">
            <v>5817</v>
          </cell>
          <cell r="C5617"/>
          <cell r="D5617" t="str">
            <v>D</v>
          </cell>
          <cell r="E5617" t="str">
            <v>LIQUIDADO</v>
          </cell>
          <cell r="F5617"/>
          <cell r="G5617" t="str">
            <v>PERSONAL</v>
          </cell>
          <cell r="H5617" t="str">
            <v>Marcela Lopez Munoz</v>
          </cell>
          <cell r="I5617"/>
          <cell r="J5617" t="str">
            <v>LUCIA</v>
          </cell>
          <cell r="K5617" t="str">
            <v>SANTIAGO</v>
          </cell>
          <cell r="L5617" t="str">
            <v>REYES</v>
          </cell>
          <cell r="M5617">
            <v>4000</v>
          </cell>
          <cell r="N5617">
            <v>124</v>
          </cell>
          <cell r="O5617" t="str">
            <v>SEMANAL</v>
          </cell>
          <cell r="P5617">
            <v>40996</v>
          </cell>
        </row>
        <row r="5618">
          <cell r="B5618">
            <v>5818</v>
          </cell>
          <cell r="C5618"/>
          <cell r="D5618" t="str">
            <v>C</v>
          </cell>
          <cell r="E5618" t="str">
            <v>LIQUIDADO</v>
          </cell>
          <cell r="F5618"/>
          <cell r="G5618" t="str">
            <v>PERSONAL</v>
          </cell>
          <cell r="H5618" t="str">
            <v>Marcela Lopez Munoz</v>
          </cell>
          <cell r="I5618"/>
          <cell r="J5618" t="str">
            <v>ALICIA</v>
          </cell>
          <cell r="K5618" t="str">
            <v>NEPOMUCENO</v>
          </cell>
          <cell r="L5618" t="str">
            <v>DIONICIO</v>
          </cell>
          <cell r="M5618">
            <v>5000</v>
          </cell>
          <cell r="N5618">
            <v>118</v>
          </cell>
          <cell r="O5618" t="str">
            <v>SEMANAL</v>
          </cell>
          <cell r="P5618">
            <v>40996</v>
          </cell>
        </row>
        <row r="5619">
          <cell r="B5619">
            <v>5819</v>
          </cell>
          <cell r="C5619"/>
          <cell r="D5619" t="str">
            <v>D</v>
          </cell>
          <cell r="E5619" t="str">
            <v>LIQUIDADO</v>
          </cell>
          <cell r="F5619"/>
          <cell r="G5619" t="str">
            <v>PERSONAL</v>
          </cell>
          <cell r="H5619" t="str">
            <v>Marcela Lopez Munoz</v>
          </cell>
          <cell r="I5619"/>
          <cell r="J5619" t="str">
            <v>ARACELI</v>
          </cell>
          <cell r="K5619" t="str">
            <v>ORTEGA</v>
          </cell>
          <cell r="L5619" t="str">
            <v>RUIZ</v>
          </cell>
          <cell r="M5619">
            <v>8000</v>
          </cell>
          <cell r="N5619">
            <v>117</v>
          </cell>
          <cell r="O5619" t="str">
            <v>SEMANAL</v>
          </cell>
          <cell r="P5619">
            <v>40996</v>
          </cell>
        </row>
        <row r="5620">
          <cell r="B5620">
            <v>5820</v>
          </cell>
          <cell r="C5620"/>
          <cell r="D5620" t="str">
            <v>D</v>
          </cell>
          <cell r="E5620" t="str">
            <v>LIQUIDADO</v>
          </cell>
          <cell r="F5620"/>
          <cell r="G5620" t="str">
            <v>PERSONAL</v>
          </cell>
          <cell r="H5620" t="str">
            <v>Josefina Ochoa</v>
          </cell>
          <cell r="I5620"/>
          <cell r="J5620" t="str">
            <v>ROGELIO</v>
          </cell>
          <cell r="K5620" t="str">
            <v>AUREOLES</v>
          </cell>
          <cell r="L5620" t="str">
            <v>TORRES</v>
          </cell>
          <cell r="M5620">
            <v>5000</v>
          </cell>
          <cell r="N5620">
            <v>124</v>
          </cell>
          <cell r="O5620" t="str">
            <v>CATORCENAL</v>
          </cell>
          <cell r="P5620">
            <v>40996</v>
          </cell>
        </row>
        <row r="5621">
          <cell r="B5621">
            <v>5821</v>
          </cell>
          <cell r="C5621"/>
          <cell r="D5621" t="str">
            <v>B</v>
          </cell>
          <cell r="E5621" t="str">
            <v>LIQUIDADO</v>
          </cell>
          <cell r="F5621"/>
          <cell r="G5621" t="str">
            <v>PERSONAL</v>
          </cell>
          <cell r="H5621" t="str">
            <v>Josefina Ochoa</v>
          </cell>
          <cell r="I5621"/>
          <cell r="J5621" t="str">
            <v>LILIA</v>
          </cell>
          <cell r="K5621" t="str">
            <v>SANCHEZ</v>
          </cell>
          <cell r="L5621" t="str">
            <v>GARCIA</v>
          </cell>
          <cell r="M5621">
            <v>5000</v>
          </cell>
          <cell r="N5621">
            <v>127</v>
          </cell>
          <cell r="O5621" t="str">
            <v>SEMANAL</v>
          </cell>
          <cell r="P5621">
            <v>40996</v>
          </cell>
        </row>
        <row r="5622">
          <cell r="B5622">
            <v>5822</v>
          </cell>
          <cell r="C5622"/>
          <cell r="D5622" t="str">
            <v>D</v>
          </cell>
          <cell r="E5622" t="str">
            <v>LIQUIDADO</v>
          </cell>
          <cell r="F5622"/>
          <cell r="G5622" t="str">
            <v>PERSONAL</v>
          </cell>
          <cell r="H5622" t="str">
            <v>Angelica Tabares Lopez</v>
          </cell>
          <cell r="I5622"/>
          <cell r="J5622" t="str">
            <v>GUADALUPE</v>
          </cell>
          <cell r="K5622" t="str">
            <v>MOZO</v>
          </cell>
          <cell r="L5622" t="str">
            <v>SANCHEZ</v>
          </cell>
          <cell r="M5622">
            <v>5000</v>
          </cell>
          <cell r="N5622">
            <v>70</v>
          </cell>
          <cell r="O5622" t="str">
            <v>MENSUAL</v>
          </cell>
          <cell r="P5622">
            <v>40996</v>
          </cell>
        </row>
        <row r="5623">
          <cell r="B5623">
            <v>5823</v>
          </cell>
          <cell r="C5623"/>
          <cell r="D5623" t="str">
            <v>D</v>
          </cell>
          <cell r="E5623" t="str">
            <v>LIQUIDADO</v>
          </cell>
          <cell r="F5623"/>
          <cell r="G5623" t="str">
            <v>PERSONAL</v>
          </cell>
          <cell r="H5623" t="str">
            <v>Monica Flores Mendoza (colima)</v>
          </cell>
          <cell r="I5623"/>
          <cell r="J5623" t="str">
            <v>JORGE ALBERTO</v>
          </cell>
          <cell r="K5623" t="str">
            <v>GUTIERREZ</v>
          </cell>
          <cell r="L5623" t="str">
            <v>DELGADO</v>
          </cell>
          <cell r="M5623">
            <v>10000</v>
          </cell>
          <cell r="N5623">
            <v>65</v>
          </cell>
          <cell r="O5623" t="str">
            <v>MENSUAL</v>
          </cell>
          <cell r="P5623">
            <v>40996</v>
          </cell>
        </row>
        <row r="5624">
          <cell r="B5624">
            <v>5824</v>
          </cell>
          <cell r="C5624"/>
          <cell r="D5624" t="str">
            <v>C</v>
          </cell>
          <cell r="E5624" t="str">
            <v>LIQUIDADO</v>
          </cell>
          <cell r="F5624"/>
          <cell r="G5624" t="str">
            <v>PERSONAL</v>
          </cell>
          <cell r="H5624" t="str">
            <v>Victoria Garcia Mejia</v>
          </cell>
          <cell r="I5624"/>
          <cell r="J5624" t="str">
            <v>ISIS ALEJANDRA</v>
          </cell>
          <cell r="K5624" t="str">
            <v>ZAMORA</v>
          </cell>
          <cell r="L5624" t="str">
            <v>ALVAREZ</v>
          </cell>
          <cell r="M5624">
            <v>5000</v>
          </cell>
          <cell r="N5624">
            <v>70</v>
          </cell>
          <cell r="O5624" t="str">
            <v>MENSUAL</v>
          </cell>
          <cell r="P5624">
            <v>40996</v>
          </cell>
        </row>
        <row r="5625">
          <cell r="B5625">
            <v>5825</v>
          </cell>
          <cell r="C5625"/>
          <cell r="D5625" t="str">
            <v>D</v>
          </cell>
          <cell r="E5625" t="str">
            <v>LIQUIDADO</v>
          </cell>
          <cell r="F5625"/>
          <cell r="G5625" t="str">
            <v>PERSONAL</v>
          </cell>
          <cell r="H5625" t="str">
            <v>Monica Flores Mendoza (colima)</v>
          </cell>
          <cell r="I5625"/>
          <cell r="J5625" t="str">
            <v>MARIA DEL CARMEN</v>
          </cell>
          <cell r="K5625" t="str">
            <v>RIVERA</v>
          </cell>
          <cell r="L5625" t="str">
            <v>GARCIA</v>
          </cell>
          <cell r="M5625">
            <v>3000</v>
          </cell>
          <cell r="N5625">
            <v>70</v>
          </cell>
          <cell r="O5625" t="str">
            <v>MENSUAL</v>
          </cell>
          <cell r="P5625">
            <v>40997</v>
          </cell>
        </row>
        <row r="5626">
          <cell r="B5626">
            <v>5826</v>
          </cell>
          <cell r="C5626"/>
          <cell r="D5626" t="str">
            <v>B</v>
          </cell>
          <cell r="E5626" t="str">
            <v>LIQUIDADO</v>
          </cell>
          <cell r="F5626"/>
          <cell r="G5626" t="str">
            <v>PERSONAL</v>
          </cell>
          <cell r="H5626" t="str">
            <v>Marcela Lopez Munoz</v>
          </cell>
          <cell r="I5626"/>
          <cell r="J5626" t="str">
            <v>MARIA DEL PILAR</v>
          </cell>
          <cell r="K5626" t="str">
            <v>SUAREZ</v>
          </cell>
          <cell r="L5626" t="str">
            <v>GARCIA</v>
          </cell>
          <cell r="M5626">
            <v>10000</v>
          </cell>
          <cell r="N5626">
            <v>118</v>
          </cell>
          <cell r="O5626" t="str">
            <v>QUINCENAL</v>
          </cell>
          <cell r="P5626">
            <v>40997</v>
          </cell>
        </row>
        <row r="5627">
          <cell r="B5627">
            <v>5827</v>
          </cell>
          <cell r="C5627"/>
          <cell r="D5627" t="str">
            <v>D</v>
          </cell>
          <cell r="E5627" t="str">
            <v>LIQUIDADO</v>
          </cell>
          <cell r="F5627"/>
          <cell r="G5627" t="str">
            <v>PERSONAL</v>
          </cell>
          <cell r="H5627" t="str">
            <v>Angelica Tabares Lopez</v>
          </cell>
          <cell r="I5627"/>
          <cell r="J5627" t="str">
            <v>SANTA</v>
          </cell>
          <cell r="K5627" t="str">
            <v>VELAZQUEZ</v>
          </cell>
          <cell r="L5627" t="str">
            <v>FRANCISCO</v>
          </cell>
          <cell r="M5627">
            <v>3000</v>
          </cell>
          <cell r="N5627">
            <v>140</v>
          </cell>
          <cell r="O5627" t="str">
            <v>SEMANAL</v>
          </cell>
          <cell r="P5627">
            <v>40997</v>
          </cell>
        </row>
        <row r="5628">
          <cell r="B5628">
            <v>5828</v>
          </cell>
          <cell r="C5628"/>
          <cell r="D5628" t="str">
            <v>B</v>
          </cell>
          <cell r="E5628" t="str">
            <v>LIQUIDADO</v>
          </cell>
          <cell r="F5628"/>
          <cell r="G5628" t="str">
            <v>PERSONAL</v>
          </cell>
          <cell r="H5628" t="str">
            <v>Angelica Tabares Lopez</v>
          </cell>
          <cell r="I5628"/>
          <cell r="J5628" t="str">
            <v>MARIA ARACELI</v>
          </cell>
          <cell r="K5628" t="str">
            <v>NAVARRETE</v>
          </cell>
          <cell r="L5628" t="str">
            <v>FLORES</v>
          </cell>
          <cell r="M5628">
            <v>8000</v>
          </cell>
          <cell r="N5628">
            <v>65</v>
          </cell>
          <cell r="O5628" t="str">
            <v>MENSUAL</v>
          </cell>
          <cell r="P5628">
            <v>40997</v>
          </cell>
        </row>
        <row r="5629">
          <cell r="B5629">
            <v>5829</v>
          </cell>
          <cell r="C5629"/>
          <cell r="D5629" t="str">
            <v>D</v>
          </cell>
          <cell r="E5629" t="str">
            <v>LIQUIDADO</v>
          </cell>
          <cell r="F5629"/>
          <cell r="G5629" t="str">
            <v>PERSONAL</v>
          </cell>
          <cell r="H5629" t="str">
            <v>Josefina Ochoa</v>
          </cell>
          <cell r="I5629"/>
          <cell r="J5629" t="str">
            <v>MARIA DEL ROCIO</v>
          </cell>
          <cell r="K5629" t="str">
            <v>ACOSTA</v>
          </cell>
          <cell r="L5629" t="str">
            <v>CASTRO</v>
          </cell>
          <cell r="M5629">
            <v>3000</v>
          </cell>
          <cell r="N5629">
            <v>155</v>
          </cell>
          <cell r="O5629" t="str">
            <v>SEMANAL</v>
          </cell>
          <cell r="P5629">
            <v>40997</v>
          </cell>
        </row>
        <row r="5630">
          <cell r="B5630">
            <v>5830</v>
          </cell>
          <cell r="C5630"/>
          <cell r="D5630" t="str">
            <v>A</v>
          </cell>
          <cell r="E5630" t="str">
            <v>LIQUIDADO</v>
          </cell>
          <cell r="F5630"/>
          <cell r="G5630" t="str">
            <v>PERSONAL</v>
          </cell>
          <cell r="H5630" t="str">
            <v>Josefina Ochoa</v>
          </cell>
          <cell r="I5630"/>
          <cell r="J5630" t="str">
            <v>JOSE ABRAHAM ALFONSO</v>
          </cell>
          <cell r="K5630" t="str">
            <v>ALVARADO</v>
          </cell>
          <cell r="L5630" t="str">
            <v>ACOLTZI</v>
          </cell>
          <cell r="M5630">
            <v>14000</v>
          </cell>
          <cell r="N5630">
            <v>106</v>
          </cell>
          <cell r="O5630" t="str">
            <v>SEMANAL</v>
          </cell>
          <cell r="P5630">
            <v>40997</v>
          </cell>
        </row>
        <row r="5631">
          <cell r="B5631">
            <v>5831</v>
          </cell>
          <cell r="C5631"/>
          <cell r="D5631" t="str">
            <v>D</v>
          </cell>
          <cell r="E5631" t="str">
            <v>COBRANZA EXTERNA</v>
          </cell>
          <cell r="F5631"/>
          <cell r="G5631" t="str">
            <v>PERSONAL</v>
          </cell>
          <cell r="H5631" t="str">
            <v>Administracion</v>
          </cell>
          <cell r="I5631"/>
          <cell r="J5631" t="str">
            <v>RAUL</v>
          </cell>
          <cell r="K5631" t="str">
            <v>RODRIGUEZ</v>
          </cell>
          <cell r="L5631" t="str">
            <v>YZQUIERDO</v>
          </cell>
          <cell r="M5631">
            <v>40000</v>
          </cell>
          <cell r="N5631">
            <v>35</v>
          </cell>
          <cell r="O5631" t="str">
            <v>MENSUAL</v>
          </cell>
          <cell r="P5631">
            <v>40997</v>
          </cell>
        </row>
        <row r="5632">
          <cell r="B5632">
            <v>5832</v>
          </cell>
          <cell r="C5632"/>
          <cell r="D5632" t="str">
            <v>D</v>
          </cell>
          <cell r="E5632" t="str">
            <v>LIQUIDADO</v>
          </cell>
          <cell r="F5632"/>
          <cell r="G5632" t="str">
            <v>PERSONAL</v>
          </cell>
          <cell r="H5632" t="str">
            <v>Victoria Garcia Mejia</v>
          </cell>
          <cell r="I5632"/>
          <cell r="J5632" t="str">
            <v>ARMANDO</v>
          </cell>
          <cell r="K5632" t="str">
            <v>TORRES</v>
          </cell>
          <cell r="L5632" t="str">
            <v>MERCADO</v>
          </cell>
          <cell r="M5632">
            <v>8000</v>
          </cell>
          <cell r="N5632">
            <v>65</v>
          </cell>
          <cell r="O5632" t="str">
            <v>MENSUAL</v>
          </cell>
          <cell r="P5632">
            <v>40997</v>
          </cell>
        </row>
        <row r="5633">
          <cell r="B5633">
            <v>5834</v>
          </cell>
          <cell r="C5633"/>
          <cell r="D5633" t="str">
            <v>D</v>
          </cell>
          <cell r="E5633" t="str">
            <v>LIQUIDADO</v>
          </cell>
          <cell r="F5633"/>
          <cell r="G5633" t="str">
            <v>PERSONAL</v>
          </cell>
          <cell r="H5633" t="str">
            <v>Monica Flores Mendoza (colima)</v>
          </cell>
          <cell r="I5633"/>
          <cell r="J5633" t="str">
            <v>FEDERICO</v>
          </cell>
          <cell r="K5633" t="str">
            <v>VENEGAS</v>
          </cell>
          <cell r="L5633" t="str">
            <v>CERNAS</v>
          </cell>
          <cell r="M5633">
            <v>5000</v>
          </cell>
          <cell r="N5633">
            <v>70</v>
          </cell>
          <cell r="O5633" t="str">
            <v>MENSUAL</v>
          </cell>
          <cell r="P5633">
            <v>40997</v>
          </cell>
        </row>
        <row r="5634">
          <cell r="B5634">
            <v>5839</v>
          </cell>
          <cell r="C5634"/>
          <cell r="D5634" t="str">
            <v>B</v>
          </cell>
          <cell r="E5634" t="str">
            <v>LIQUIDADO</v>
          </cell>
          <cell r="F5634"/>
          <cell r="G5634" t="str">
            <v>PERSONAL</v>
          </cell>
          <cell r="H5634" t="str">
            <v>Monica Flores Mendoza (colima)</v>
          </cell>
          <cell r="I5634"/>
          <cell r="J5634" t="str">
            <v>Alfredo</v>
          </cell>
          <cell r="K5634" t="str">
            <v>Cervantes</v>
          </cell>
          <cell r="L5634" t="str">
            <v>Ochoa</v>
          </cell>
          <cell r="M5634">
            <v>60000</v>
          </cell>
          <cell r="N5634">
            <v>35</v>
          </cell>
          <cell r="O5634" t="str">
            <v>MENSUAL</v>
          </cell>
          <cell r="P5634">
            <v>40997</v>
          </cell>
        </row>
        <row r="5635">
          <cell r="B5635">
            <v>5841</v>
          </cell>
          <cell r="C5635"/>
          <cell r="D5635" t="str">
            <v>D</v>
          </cell>
          <cell r="E5635" t="str">
            <v>COBRANZA EXTERNA</v>
          </cell>
          <cell r="F5635"/>
          <cell r="G5635" t="str">
            <v>PERSONAL</v>
          </cell>
          <cell r="H5635" t="str">
            <v>Pedro Solano Quiroz</v>
          </cell>
          <cell r="I5635"/>
          <cell r="J5635" t="str">
            <v>JOSE LUIS</v>
          </cell>
          <cell r="K5635" t="str">
            <v>DE LA CRUZ</v>
          </cell>
          <cell r="L5635" t="str">
            <v>HERNANDEZ</v>
          </cell>
          <cell r="M5635">
            <v>3000</v>
          </cell>
          <cell r="N5635">
            <v>87</v>
          </cell>
          <cell r="O5635" t="str">
            <v>SEMANAL</v>
          </cell>
          <cell r="P5635">
            <v>40997</v>
          </cell>
        </row>
        <row r="5636">
          <cell r="B5636">
            <v>5842</v>
          </cell>
          <cell r="C5636"/>
          <cell r="D5636" t="str">
            <v>D</v>
          </cell>
          <cell r="E5636" t="str">
            <v>LIQUIDADO</v>
          </cell>
          <cell r="F5636"/>
          <cell r="G5636" t="str">
            <v>PERSONAL</v>
          </cell>
          <cell r="H5636" t="str">
            <v>Angelica Tabares Lopez</v>
          </cell>
          <cell r="I5636"/>
          <cell r="J5636" t="str">
            <v>GLORIA</v>
          </cell>
          <cell r="K5636" t="str">
            <v>POPOCA</v>
          </cell>
          <cell r="L5636" t="str">
            <v>XOLETL</v>
          </cell>
          <cell r="M5636">
            <v>5000</v>
          </cell>
          <cell r="N5636">
            <v>70</v>
          </cell>
          <cell r="O5636" t="str">
            <v>MENSUAL</v>
          </cell>
          <cell r="P5636">
            <v>40998</v>
          </cell>
        </row>
        <row r="5637">
          <cell r="B5637">
            <v>5843</v>
          </cell>
          <cell r="C5637"/>
          <cell r="D5637" t="str">
            <v>D</v>
          </cell>
          <cell r="E5637" t="str">
            <v>LIQUIDADO</v>
          </cell>
          <cell r="F5637"/>
          <cell r="G5637" t="str">
            <v>PERSONAL</v>
          </cell>
          <cell r="H5637" t="str">
            <v>Josefina Ochoa</v>
          </cell>
          <cell r="I5637"/>
          <cell r="J5637" t="str">
            <v>ANA LILIA</v>
          </cell>
          <cell r="K5637" t="str">
            <v>VAZQUEZ</v>
          </cell>
          <cell r="L5637" t="str">
            <v>GONZALEZ</v>
          </cell>
          <cell r="M5637">
            <v>7000</v>
          </cell>
          <cell r="N5637">
            <v>133</v>
          </cell>
          <cell r="O5637" t="str">
            <v>SEMANAL</v>
          </cell>
          <cell r="P5637">
            <v>40998</v>
          </cell>
        </row>
        <row r="5638">
          <cell r="B5638">
            <v>5844</v>
          </cell>
          <cell r="C5638"/>
          <cell r="D5638" t="str">
            <v>B</v>
          </cell>
          <cell r="E5638" t="str">
            <v>LIQUIDADO</v>
          </cell>
          <cell r="F5638"/>
          <cell r="G5638" t="str">
            <v>PERSONAL</v>
          </cell>
          <cell r="H5638" t="str">
            <v>Marcela Lopez Munoz</v>
          </cell>
          <cell r="I5638"/>
          <cell r="J5638" t="str">
            <v>JOSEFA</v>
          </cell>
          <cell r="K5638" t="str">
            <v>FLORES</v>
          </cell>
          <cell r="L5638" t="str">
            <v>PADILLA</v>
          </cell>
          <cell r="M5638">
            <v>10000</v>
          </cell>
          <cell r="N5638">
            <v>98</v>
          </cell>
          <cell r="O5638" t="str">
            <v>SEMANAL</v>
          </cell>
          <cell r="P5638">
            <v>40998</v>
          </cell>
        </row>
        <row r="5639">
          <cell r="B5639">
            <v>5845</v>
          </cell>
          <cell r="C5639"/>
          <cell r="D5639" t="str">
            <v>D</v>
          </cell>
          <cell r="E5639" t="str">
            <v>LIQUIDADO</v>
          </cell>
          <cell r="F5639"/>
          <cell r="G5639" t="str">
            <v>PERSONAL</v>
          </cell>
          <cell r="H5639" t="str">
            <v>Victoria Garcia Mejia</v>
          </cell>
          <cell r="I5639"/>
          <cell r="J5639" t="str">
            <v>MARIA DEL SOCORRO</v>
          </cell>
          <cell r="K5639" t="str">
            <v>NAVARRETE</v>
          </cell>
          <cell r="L5639" t="str">
            <v>GARCIA</v>
          </cell>
          <cell r="M5639">
            <v>15000</v>
          </cell>
          <cell r="N5639">
            <v>60</v>
          </cell>
          <cell r="O5639" t="str">
            <v>MENSUAL</v>
          </cell>
          <cell r="P5639">
            <v>40998</v>
          </cell>
        </row>
        <row r="5640">
          <cell r="B5640">
            <v>5846</v>
          </cell>
          <cell r="C5640"/>
          <cell r="D5640" t="str">
            <v>D</v>
          </cell>
          <cell r="E5640" t="str">
            <v>COBRANZA EXTERNA</v>
          </cell>
          <cell r="F5640"/>
          <cell r="G5640" t="str">
            <v>PERSONAL</v>
          </cell>
          <cell r="H5640" t="str">
            <v>Monica Flores Mendoza (colima)</v>
          </cell>
          <cell r="I5640"/>
          <cell r="J5640" t="str">
            <v>MA GUADALUPE</v>
          </cell>
          <cell r="K5640" t="str">
            <v>SANTANA</v>
          </cell>
          <cell r="L5640" t="str">
            <v>CONTRERAS</v>
          </cell>
          <cell r="M5640">
            <v>6000</v>
          </cell>
          <cell r="N5640">
            <v>65</v>
          </cell>
          <cell r="O5640" t="str">
            <v>MENSUAL</v>
          </cell>
          <cell r="P5640">
            <v>40998</v>
          </cell>
        </row>
        <row r="5641">
          <cell r="B5641">
            <v>5847</v>
          </cell>
          <cell r="C5641"/>
          <cell r="D5641" t="str">
            <v>D</v>
          </cell>
          <cell r="E5641" t="str">
            <v>LIQUIDADO</v>
          </cell>
          <cell r="F5641"/>
          <cell r="G5641" t="str">
            <v>PERSONAL</v>
          </cell>
          <cell r="H5641" t="str">
            <v>Monica Flores Mendoza (colima)</v>
          </cell>
          <cell r="I5641"/>
          <cell r="J5641" t="str">
            <v>JULIETA</v>
          </cell>
          <cell r="K5641" t="str">
            <v>DUENAS</v>
          </cell>
          <cell r="L5641" t="str">
            <v>GALINDO</v>
          </cell>
          <cell r="M5641">
            <v>8000</v>
          </cell>
          <cell r="N5641">
            <v>65</v>
          </cell>
          <cell r="O5641" t="str">
            <v>MENSUAL</v>
          </cell>
          <cell r="P5641">
            <v>40998</v>
          </cell>
        </row>
        <row r="5642">
          <cell r="B5642">
            <v>5848</v>
          </cell>
          <cell r="C5642"/>
          <cell r="D5642" t="str">
            <v>A</v>
          </cell>
          <cell r="E5642" t="str">
            <v>LIQUIDADO</v>
          </cell>
          <cell r="F5642"/>
          <cell r="G5642" t="str">
            <v>PERSONAL</v>
          </cell>
          <cell r="H5642" t="str">
            <v>Victoria Garcia Mejia</v>
          </cell>
          <cell r="I5642"/>
          <cell r="J5642" t="str">
            <v>MA DEL CARMEN</v>
          </cell>
          <cell r="K5642" t="str">
            <v>ROSAS</v>
          </cell>
          <cell r="L5642" t="str">
            <v>VAZQUEZ</v>
          </cell>
          <cell r="M5642">
            <v>25000</v>
          </cell>
          <cell r="N5642">
            <v>50</v>
          </cell>
          <cell r="O5642" t="str">
            <v>MENSUAL</v>
          </cell>
          <cell r="P5642">
            <v>40998</v>
          </cell>
        </row>
        <row r="5643">
          <cell r="B5643">
            <v>5849</v>
          </cell>
          <cell r="C5643"/>
          <cell r="D5643" t="str">
            <v>B</v>
          </cell>
          <cell r="E5643" t="str">
            <v>LIQUIDADO</v>
          </cell>
          <cell r="F5643"/>
          <cell r="G5643" t="str">
            <v>PERSONAL</v>
          </cell>
          <cell r="H5643" t="str">
            <v>Josefina Ochoa</v>
          </cell>
          <cell r="I5643"/>
          <cell r="J5643" t="str">
            <v>JORGE TRINIDAD</v>
          </cell>
          <cell r="K5643" t="str">
            <v>ACOSTA</v>
          </cell>
          <cell r="L5643" t="str">
            <v>MARTINEZ</v>
          </cell>
          <cell r="M5643">
            <v>5500</v>
          </cell>
          <cell r="N5643">
            <v>125</v>
          </cell>
          <cell r="O5643" t="str">
            <v>SEMANAL</v>
          </cell>
          <cell r="P5643">
            <v>41001</v>
          </cell>
        </row>
        <row r="5644">
          <cell r="B5644">
            <v>5850</v>
          </cell>
          <cell r="C5644"/>
          <cell r="D5644" t="str">
            <v>D</v>
          </cell>
          <cell r="E5644" t="str">
            <v>LIQUIDADO</v>
          </cell>
          <cell r="F5644"/>
          <cell r="G5644" t="str">
            <v>PERSONAL</v>
          </cell>
          <cell r="H5644" t="str">
            <v>Josefina Ochoa</v>
          </cell>
          <cell r="I5644"/>
          <cell r="J5644" t="str">
            <v>EDUARDO</v>
          </cell>
          <cell r="K5644" t="str">
            <v>MENDOZA</v>
          </cell>
          <cell r="L5644" t="str">
            <v>CEDILLO</v>
          </cell>
          <cell r="M5644">
            <v>7000</v>
          </cell>
          <cell r="N5644">
            <v>134</v>
          </cell>
          <cell r="O5644" t="str">
            <v>CATORCENAL</v>
          </cell>
          <cell r="P5644">
            <v>41001</v>
          </cell>
        </row>
        <row r="5645">
          <cell r="B5645">
            <v>5851</v>
          </cell>
          <cell r="C5645"/>
          <cell r="D5645" t="str">
            <v>C</v>
          </cell>
          <cell r="E5645" t="str">
            <v>LIQUIDADO</v>
          </cell>
          <cell r="F5645"/>
          <cell r="G5645" t="str">
            <v>PERSONAL</v>
          </cell>
          <cell r="H5645" t="str">
            <v>Monica Flores Mendoza (colima)</v>
          </cell>
          <cell r="I5645"/>
          <cell r="J5645" t="str">
            <v>GUILLERMINA</v>
          </cell>
          <cell r="K5645" t="str">
            <v>MARQUEZ</v>
          </cell>
          <cell r="L5645" t="str">
            <v>LUNA</v>
          </cell>
          <cell r="M5645">
            <v>5000</v>
          </cell>
          <cell r="N5645">
            <v>70</v>
          </cell>
          <cell r="O5645" t="str">
            <v>MENSUAL</v>
          </cell>
          <cell r="P5645">
            <v>41001</v>
          </cell>
        </row>
        <row r="5646">
          <cell r="B5646">
            <v>5852</v>
          </cell>
          <cell r="C5646"/>
          <cell r="D5646" t="str">
            <v>D</v>
          </cell>
          <cell r="E5646" t="str">
            <v>ACTIVO</v>
          </cell>
          <cell r="F5646"/>
          <cell r="G5646" t="str">
            <v>PERSONAL</v>
          </cell>
          <cell r="H5646" t="str">
            <v>Victoria Garcia Mejia</v>
          </cell>
          <cell r="I5646"/>
          <cell r="J5646" t="str">
            <v>MIRNA EUGENIA</v>
          </cell>
          <cell r="K5646" t="str">
            <v>GARCIA</v>
          </cell>
          <cell r="L5646" t="str">
            <v>AYALA</v>
          </cell>
          <cell r="M5646">
            <v>8000</v>
          </cell>
          <cell r="N5646">
            <v>65</v>
          </cell>
          <cell r="O5646" t="str">
            <v>MENSUAL</v>
          </cell>
          <cell r="P5646">
            <v>41001</v>
          </cell>
        </row>
        <row r="5647">
          <cell r="B5647">
            <v>5853</v>
          </cell>
          <cell r="C5647"/>
          <cell r="D5647" t="str">
            <v>D</v>
          </cell>
          <cell r="E5647" t="str">
            <v>LIQUIDADO</v>
          </cell>
          <cell r="F5647"/>
          <cell r="G5647" t="str">
            <v>PERSONAL</v>
          </cell>
          <cell r="H5647" t="str">
            <v>Victoria Garcia Mejia</v>
          </cell>
          <cell r="I5647"/>
          <cell r="J5647" t="str">
            <v>MIGUEL</v>
          </cell>
          <cell r="K5647" t="str">
            <v>BORJAS</v>
          </cell>
          <cell r="L5647" t="str">
            <v>RODRIGUEZ</v>
          </cell>
          <cell r="M5647">
            <v>15000</v>
          </cell>
          <cell r="N5647">
            <v>60</v>
          </cell>
          <cell r="O5647" t="str">
            <v>MENSUAL</v>
          </cell>
          <cell r="P5647">
            <v>41001</v>
          </cell>
        </row>
        <row r="5648">
          <cell r="B5648">
            <v>5854</v>
          </cell>
          <cell r="C5648"/>
          <cell r="D5648" t="str">
            <v>D</v>
          </cell>
          <cell r="E5648" t="str">
            <v>LIQUIDADO</v>
          </cell>
          <cell r="F5648"/>
          <cell r="G5648" t="str">
            <v>PERSONAL</v>
          </cell>
          <cell r="H5648" t="str">
            <v>Victoria Garcia Mejia</v>
          </cell>
          <cell r="I5648"/>
          <cell r="J5648" t="str">
            <v>ROMANA</v>
          </cell>
          <cell r="K5648" t="str">
            <v>MONTES DE OCA</v>
          </cell>
          <cell r="L5648" t="str">
            <v>EVANGELISTA</v>
          </cell>
          <cell r="M5648">
            <v>3000</v>
          </cell>
          <cell r="N5648">
            <v>70</v>
          </cell>
          <cell r="O5648" t="str">
            <v>MENSUAL</v>
          </cell>
          <cell r="P5648">
            <v>41001</v>
          </cell>
        </row>
        <row r="5649">
          <cell r="B5649">
            <v>5855</v>
          </cell>
          <cell r="C5649"/>
          <cell r="D5649" t="str">
            <v>C</v>
          </cell>
          <cell r="E5649" t="str">
            <v>LIQUIDADO</v>
          </cell>
          <cell r="F5649"/>
          <cell r="G5649" t="str">
            <v>PERSONAL</v>
          </cell>
          <cell r="H5649" t="str">
            <v>Angelica Tabares Lopez</v>
          </cell>
          <cell r="I5649"/>
          <cell r="J5649" t="str">
            <v>CLEMENTE</v>
          </cell>
          <cell r="K5649" t="str">
            <v>HERNANDEZ</v>
          </cell>
          <cell r="L5649" t="str">
            <v>JIMENEZ</v>
          </cell>
          <cell r="M5649">
            <v>4000</v>
          </cell>
          <cell r="N5649">
            <v>150</v>
          </cell>
          <cell r="O5649" t="str">
            <v>SEMANAL</v>
          </cell>
          <cell r="P5649">
            <v>41002</v>
          </cell>
        </row>
        <row r="5650">
          <cell r="B5650">
            <v>5856</v>
          </cell>
          <cell r="C5650"/>
          <cell r="D5650" t="str">
            <v>B</v>
          </cell>
          <cell r="E5650" t="str">
            <v>LIQUIDADO</v>
          </cell>
          <cell r="F5650"/>
          <cell r="G5650" t="str">
            <v>PERSONAL</v>
          </cell>
          <cell r="H5650" t="str">
            <v>Josefina Ochoa</v>
          </cell>
          <cell r="I5650"/>
          <cell r="J5650" t="str">
            <v>ANA DELIA ESPERANZA</v>
          </cell>
          <cell r="K5650" t="str">
            <v>NOLASCO</v>
          </cell>
          <cell r="L5650" t="str">
            <v>VAZQUEZ</v>
          </cell>
          <cell r="M5650">
            <v>3000</v>
          </cell>
          <cell r="N5650">
            <v>133</v>
          </cell>
          <cell r="O5650" t="str">
            <v>SEMANAL</v>
          </cell>
          <cell r="P5650">
            <v>41002</v>
          </cell>
        </row>
        <row r="5651">
          <cell r="B5651">
            <v>5857</v>
          </cell>
          <cell r="C5651"/>
          <cell r="D5651" t="str">
            <v>C</v>
          </cell>
          <cell r="E5651" t="str">
            <v>LIQUIDADO</v>
          </cell>
          <cell r="F5651"/>
          <cell r="G5651" t="str">
            <v>PERSONAL</v>
          </cell>
          <cell r="H5651" t="str">
            <v>Marcela Lopez Munoz</v>
          </cell>
          <cell r="I5651"/>
          <cell r="J5651" t="str">
            <v>LIBORIO</v>
          </cell>
          <cell r="K5651" t="str">
            <v>TORRES</v>
          </cell>
          <cell r="L5651" t="str">
            <v>PORRAS</v>
          </cell>
          <cell r="M5651">
            <v>8000</v>
          </cell>
          <cell r="N5651">
            <v>114</v>
          </cell>
          <cell r="O5651" t="str">
            <v>SEMANAL</v>
          </cell>
          <cell r="P5651">
            <v>41002</v>
          </cell>
        </row>
        <row r="5652">
          <cell r="B5652">
            <v>5858</v>
          </cell>
          <cell r="C5652"/>
          <cell r="D5652" t="str">
            <v>D</v>
          </cell>
          <cell r="E5652" t="str">
            <v>LIQUIDADO</v>
          </cell>
          <cell r="F5652"/>
          <cell r="G5652" t="str">
            <v>PERSONAL</v>
          </cell>
          <cell r="H5652" t="str">
            <v>Administracion</v>
          </cell>
          <cell r="I5652"/>
          <cell r="J5652" t="str">
            <v>MARIA FERNANDA OLVERA CABRERA</v>
          </cell>
          <cell r="K5652"/>
          <cell r="L5652"/>
          <cell r="M5652">
            <v>91417</v>
          </cell>
          <cell r="N5652">
            <v>20</v>
          </cell>
          <cell r="O5652" t="str">
            <v>MENSUAL</v>
          </cell>
          <cell r="P5652">
            <v>41001</v>
          </cell>
        </row>
        <row r="5653">
          <cell r="B5653">
            <v>5861</v>
          </cell>
          <cell r="C5653"/>
          <cell r="D5653" t="str">
            <v>D</v>
          </cell>
          <cell r="E5653" t="str">
            <v>COBRANZA EXTERNA</v>
          </cell>
          <cell r="F5653"/>
          <cell r="G5653" t="str">
            <v>PERSONAL</v>
          </cell>
          <cell r="H5653" t="str">
            <v>Angelica Tabares Lopez</v>
          </cell>
          <cell r="I5653"/>
          <cell r="J5653" t="str">
            <v>ALEJANDRINA ADRIANA</v>
          </cell>
          <cell r="K5653" t="str">
            <v>REYNA</v>
          </cell>
          <cell r="L5653" t="str">
            <v>CARBAJAL</v>
          </cell>
          <cell r="M5653">
            <v>7000</v>
          </cell>
          <cell r="N5653">
            <v>25</v>
          </cell>
          <cell r="O5653" t="str">
            <v>QUINCENAL</v>
          </cell>
          <cell r="P5653">
            <v>41003</v>
          </cell>
        </row>
        <row r="5654">
          <cell r="B5654">
            <v>5862</v>
          </cell>
          <cell r="C5654"/>
          <cell r="D5654" t="str">
            <v>B</v>
          </cell>
          <cell r="E5654" t="str">
            <v>LIQUIDADO</v>
          </cell>
          <cell r="F5654"/>
          <cell r="G5654" t="str">
            <v>PERSONAL</v>
          </cell>
          <cell r="H5654" t="str">
            <v>Angelica Tabares Lopez</v>
          </cell>
          <cell r="I5654"/>
          <cell r="J5654" t="str">
            <v>MA CLARA NOEMI</v>
          </cell>
          <cell r="K5654" t="str">
            <v>YAÑEZ</v>
          </cell>
          <cell r="L5654" t="str">
            <v>SERRANO</v>
          </cell>
          <cell r="M5654">
            <v>5000</v>
          </cell>
          <cell r="N5654">
            <v>70</v>
          </cell>
          <cell r="O5654" t="str">
            <v>MENSUAL</v>
          </cell>
          <cell r="P5654">
            <v>41003</v>
          </cell>
        </row>
        <row r="5655">
          <cell r="B5655">
            <v>5863</v>
          </cell>
          <cell r="C5655"/>
          <cell r="D5655" t="str">
            <v>B</v>
          </cell>
          <cell r="E5655" t="str">
            <v>LIQUIDADO</v>
          </cell>
          <cell r="F5655"/>
          <cell r="G5655" t="str">
            <v>PERSONAL</v>
          </cell>
          <cell r="H5655" t="str">
            <v>Marcela Lopez Munoz</v>
          </cell>
          <cell r="I5655"/>
          <cell r="J5655" t="str">
            <v>PEDRO</v>
          </cell>
          <cell r="K5655" t="str">
            <v>GUZMAN</v>
          </cell>
          <cell r="L5655" t="str">
            <v>HERNANDEZ</v>
          </cell>
          <cell r="M5655">
            <v>3000</v>
          </cell>
          <cell r="N5655">
            <v>155</v>
          </cell>
          <cell r="O5655" t="str">
            <v>SEMANAL</v>
          </cell>
          <cell r="P5655">
            <v>41003</v>
          </cell>
        </row>
        <row r="5656">
          <cell r="B5656">
            <v>5864</v>
          </cell>
          <cell r="C5656"/>
          <cell r="D5656" t="str">
            <v>C</v>
          </cell>
          <cell r="E5656" t="str">
            <v>LIQUIDADO</v>
          </cell>
          <cell r="F5656"/>
          <cell r="G5656" t="str">
            <v>PERSONAL</v>
          </cell>
          <cell r="H5656" t="str">
            <v>Marcela Lopez Munoz</v>
          </cell>
          <cell r="I5656"/>
          <cell r="J5656" t="str">
            <v>CAROLINA</v>
          </cell>
          <cell r="K5656" t="str">
            <v>VILLAFRANCO</v>
          </cell>
          <cell r="L5656" t="str">
            <v>TREJO</v>
          </cell>
          <cell r="M5656">
            <v>4000</v>
          </cell>
          <cell r="N5656">
            <v>155</v>
          </cell>
          <cell r="O5656" t="str">
            <v>SEMANAL</v>
          </cell>
          <cell r="P5656">
            <v>41003</v>
          </cell>
        </row>
        <row r="5657">
          <cell r="B5657">
            <v>5865</v>
          </cell>
          <cell r="C5657"/>
          <cell r="D5657" t="str">
            <v>D</v>
          </cell>
          <cell r="E5657" t="str">
            <v>LIQUIDADO</v>
          </cell>
          <cell r="F5657"/>
          <cell r="G5657" t="str">
            <v>PERSONAL</v>
          </cell>
          <cell r="H5657" t="str">
            <v>Marcela Lopez Munoz</v>
          </cell>
          <cell r="I5657"/>
          <cell r="J5657" t="str">
            <v>JOSE MAURO</v>
          </cell>
          <cell r="K5657" t="str">
            <v>DE ANDA</v>
          </cell>
          <cell r="L5657" t="str">
            <v>YAUTENZI</v>
          </cell>
          <cell r="M5657">
            <v>6000</v>
          </cell>
          <cell r="N5657">
            <v>142</v>
          </cell>
          <cell r="O5657" t="str">
            <v>SEMANAL</v>
          </cell>
          <cell r="P5657">
            <v>41003</v>
          </cell>
        </row>
        <row r="5658">
          <cell r="B5658">
            <v>5866</v>
          </cell>
          <cell r="C5658"/>
          <cell r="D5658" t="str">
            <v>D</v>
          </cell>
          <cell r="E5658" t="str">
            <v>LIQUIDADO</v>
          </cell>
          <cell r="F5658"/>
          <cell r="G5658" t="str">
            <v>PERSONAL</v>
          </cell>
          <cell r="H5658" t="str">
            <v>Victoria Garcia Mejia</v>
          </cell>
          <cell r="I5658"/>
          <cell r="J5658" t="str">
            <v>ANA BELL</v>
          </cell>
          <cell r="K5658" t="str">
            <v>RAMOS</v>
          </cell>
          <cell r="L5658" t="str">
            <v>DENIZ</v>
          </cell>
          <cell r="M5658">
            <v>6000</v>
          </cell>
          <cell r="N5658">
            <v>65</v>
          </cell>
          <cell r="O5658" t="str">
            <v>MENSUAL</v>
          </cell>
          <cell r="P5658">
            <v>41003</v>
          </cell>
        </row>
        <row r="5659">
          <cell r="B5659">
            <v>5867</v>
          </cell>
          <cell r="C5659"/>
          <cell r="D5659" t="str">
            <v>D</v>
          </cell>
          <cell r="E5659" t="str">
            <v>LIQUIDADO</v>
          </cell>
          <cell r="F5659"/>
          <cell r="G5659" t="str">
            <v>PERSONAL</v>
          </cell>
          <cell r="H5659" t="str">
            <v>Monica Flores Mendoza (colima)</v>
          </cell>
          <cell r="I5659"/>
          <cell r="J5659" t="str">
            <v>JOSEFINA</v>
          </cell>
          <cell r="K5659" t="str">
            <v>GONZALEZ</v>
          </cell>
          <cell r="L5659"/>
          <cell r="M5659">
            <v>10000</v>
          </cell>
          <cell r="N5659">
            <v>65</v>
          </cell>
          <cell r="O5659" t="str">
            <v>MENSUAL</v>
          </cell>
          <cell r="P5659">
            <v>41003</v>
          </cell>
        </row>
        <row r="5660">
          <cell r="B5660">
            <v>5868</v>
          </cell>
          <cell r="C5660"/>
          <cell r="D5660" t="str">
            <v>B</v>
          </cell>
          <cell r="E5660" t="str">
            <v>LIQUIDADO</v>
          </cell>
          <cell r="F5660"/>
          <cell r="G5660" t="str">
            <v>PERSONAL</v>
          </cell>
          <cell r="H5660" t="str">
            <v>Monica Flores Mendoza (colima)</v>
          </cell>
          <cell r="I5660"/>
          <cell r="J5660" t="str">
            <v>ENRIQUE JAVIER</v>
          </cell>
          <cell r="K5660" t="str">
            <v>MONTES</v>
          </cell>
          <cell r="L5660" t="str">
            <v>JIMENEZ</v>
          </cell>
          <cell r="M5660">
            <v>8000</v>
          </cell>
          <cell r="N5660">
            <v>65</v>
          </cell>
          <cell r="O5660" t="str">
            <v>MENSUAL</v>
          </cell>
          <cell r="P5660">
            <v>41003</v>
          </cell>
        </row>
        <row r="5661">
          <cell r="B5661">
            <v>5869</v>
          </cell>
          <cell r="C5661"/>
          <cell r="D5661" t="str">
            <v>A</v>
          </cell>
          <cell r="E5661" t="str">
            <v>LIQUIDADO</v>
          </cell>
          <cell r="F5661"/>
          <cell r="G5661" t="str">
            <v>PERSONAL</v>
          </cell>
          <cell r="H5661" t="str">
            <v>Monica Flores Mendoza (colima)</v>
          </cell>
          <cell r="I5661"/>
          <cell r="J5661" t="str">
            <v>VERONICA PATRICIA</v>
          </cell>
          <cell r="K5661" t="str">
            <v>HERNANDEZ</v>
          </cell>
          <cell r="L5661" t="str">
            <v>LARIOS</v>
          </cell>
          <cell r="M5661">
            <v>3000</v>
          </cell>
          <cell r="N5661">
            <v>70</v>
          </cell>
          <cell r="O5661" t="str">
            <v>MENSUAL</v>
          </cell>
          <cell r="P5661">
            <v>41003</v>
          </cell>
        </row>
        <row r="5662">
          <cell r="B5662">
            <v>5870</v>
          </cell>
          <cell r="C5662"/>
          <cell r="D5662" t="str">
            <v>A</v>
          </cell>
          <cell r="E5662" t="str">
            <v>LIQUIDADO</v>
          </cell>
          <cell r="F5662"/>
          <cell r="G5662" t="str">
            <v>PERSONAL</v>
          </cell>
          <cell r="H5662" t="str">
            <v>Monica Flores Mendoza (colima)</v>
          </cell>
          <cell r="I5662"/>
          <cell r="J5662" t="str">
            <v>RICARDO ALBERTO</v>
          </cell>
          <cell r="K5662" t="str">
            <v>DIAZ</v>
          </cell>
          <cell r="L5662" t="str">
            <v>CORREA</v>
          </cell>
          <cell r="M5662">
            <v>5000</v>
          </cell>
          <cell r="N5662">
            <v>70</v>
          </cell>
          <cell r="O5662" t="str">
            <v>MENSUAL</v>
          </cell>
          <cell r="P5662">
            <v>41003</v>
          </cell>
        </row>
        <row r="5663">
          <cell r="B5663">
            <v>5871</v>
          </cell>
          <cell r="C5663"/>
          <cell r="D5663" t="str">
            <v>C</v>
          </cell>
          <cell r="E5663" t="str">
            <v>LIQUIDADO</v>
          </cell>
          <cell r="F5663"/>
          <cell r="G5663" t="str">
            <v>PERSONAL</v>
          </cell>
          <cell r="H5663" t="str">
            <v>Victoria Garcia Mejia</v>
          </cell>
          <cell r="I5663"/>
          <cell r="J5663" t="str">
            <v>KORINA MARIANELA</v>
          </cell>
          <cell r="K5663" t="str">
            <v>ZUAZO</v>
          </cell>
          <cell r="L5663" t="str">
            <v>LLERENAS</v>
          </cell>
          <cell r="M5663">
            <v>8000</v>
          </cell>
          <cell r="N5663">
            <v>139</v>
          </cell>
          <cell r="O5663" t="str">
            <v>SEMANAL</v>
          </cell>
          <cell r="P5663">
            <v>41003</v>
          </cell>
        </row>
        <row r="5664">
          <cell r="B5664">
            <v>5872</v>
          </cell>
          <cell r="C5664"/>
          <cell r="D5664" t="str">
            <v>D</v>
          </cell>
          <cell r="E5664" t="str">
            <v>COBRANZA EXTERNA</v>
          </cell>
          <cell r="F5664"/>
          <cell r="G5664" t="str">
            <v>PERSONAL</v>
          </cell>
          <cell r="H5664" t="str">
            <v>Victoria Garcia Mejia</v>
          </cell>
          <cell r="I5664"/>
          <cell r="J5664" t="str">
            <v>GENOVEVA</v>
          </cell>
          <cell r="K5664" t="str">
            <v>SOTO</v>
          </cell>
          <cell r="L5664" t="str">
            <v>GONZALEZ</v>
          </cell>
          <cell r="M5664">
            <v>3000</v>
          </cell>
          <cell r="N5664">
            <v>70</v>
          </cell>
          <cell r="O5664" t="str">
            <v>MENSUAL</v>
          </cell>
          <cell r="P5664">
            <v>41003</v>
          </cell>
        </row>
        <row r="5665">
          <cell r="B5665">
            <v>5873</v>
          </cell>
          <cell r="C5665"/>
          <cell r="D5665" t="str">
            <v>B</v>
          </cell>
          <cell r="E5665" t="str">
            <v>LIQUIDADO</v>
          </cell>
          <cell r="F5665"/>
          <cell r="G5665" t="str">
            <v>PERSONAL</v>
          </cell>
          <cell r="H5665" t="str">
            <v>Josefina Ochoa</v>
          </cell>
          <cell r="I5665"/>
          <cell r="J5665" t="str">
            <v>ESTELA</v>
          </cell>
          <cell r="K5665" t="str">
            <v>ROJAS</v>
          </cell>
          <cell r="L5665" t="str">
            <v>HERNANDEZ</v>
          </cell>
          <cell r="M5665">
            <v>20000</v>
          </cell>
          <cell r="N5665">
            <v>108</v>
          </cell>
          <cell r="O5665" t="str">
            <v>QUINCENAL</v>
          </cell>
          <cell r="P5665">
            <v>41011</v>
          </cell>
        </row>
        <row r="5666">
          <cell r="B5666">
            <v>5874</v>
          </cell>
          <cell r="C5666"/>
          <cell r="D5666" t="str">
            <v>D</v>
          </cell>
          <cell r="E5666" t="str">
            <v>LIQUIDADO</v>
          </cell>
          <cell r="F5666"/>
          <cell r="G5666" t="str">
            <v>PERSONAL</v>
          </cell>
          <cell r="H5666" t="str">
            <v>Josefina Ochoa</v>
          </cell>
          <cell r="I5666"/>
          <cell r="J5666" t="str">
            <v>RAQUEL</v>
          </cell>
          <cell r="K5666" t="str">
            <v>MARTINEZ</v>
          </cell>
          <cell r="L5666" t="str">
            <v>PEREZ</v>
          </cell>
          <cell r="M5666">
            <v>6000</v>
          </cell>
          <cell r="N5666">
            <v>143</v>
          </cell>
          <cell r="O5666" t="str">
            <v>SEMANAL</v>
          </cell>
          <cell r="P5666">
            <v>41008</v>
          </cell>
        </row>
        <row r="5667">
          <cell r="B5667">
            <v>5875</v>
          </cell>
          <cell r="C5667"/>
          <cell r="D5667" t="str">
            <v>B</v>
          </cell>
          <cell r="E5667" t="str">
            <v>LIQUIDADO</v>
          </cell>
          <cell r="F5667"/>
          <cell r="G5667" t="str">
            <v>PERSONAL</v>
          </cell>
          <cell r="H5667" t="str">
            <v>Angelica Tabares Lopez</v>
          </cell>
          <cell r="I5667"/>
          <cell r="J5667" t="str">
            <v>LUZ MARIA</v>
          </cell>
          <cell r="K5667" t="str">
            <v>RAMOS</v>
          </cell>
          <cell r="L5667" t="str">
            <v>AGUILAR</v>
          </cell>
          <cell r="M5667">
            <v>8000</v>
          </cell>
          <cell r="N5667">
            <v>123</v>
          </cell>
          <cell r="O5667" t="str">
            <v>SEMANAL</v>
          </cell>
          <cell r="P5667">
            <v>41008</v>
          </cell>
        </row>
        <row r="5668">
          <cell r="B5668">
            <v>5876</v>
          </cell>
          <cell r="C5668"/>
          <cell r="D5668" t="str">
            <v>B</v>
          </cell>
          <cell r="E5668" t="str">
            <v>LIQUIDADO</v>
          </cell>
          <cell r="F5668"/>
          <cell r="G5668" t="str">
            <v>PERSONAL</v>
          </cell>
          <cell r="H5668" t="str">
            <v>Josefina Ochoa</v>
          </cell>
          <cell r="I5668"/>
          <cell r="J5668" t="str">
            <v>JORGE ALBERTO</v>
          </cell>
          <cell r="K5668" t="str">
            <v>JUAREZ</v>
          </cell>
          <cell r="L5668" t="str">
            <v>MENDOZA</v>
          </cell>
          <cell r="M5668">
            <v>3000</v>
          </cell>
          <cell r="N5668">
            <v>143</v>
          </cell>
          <cell r="O5668" t="str">
            <v>SEMANAL</v>
          </cell>
          <cell r="P5668">
            <v>41008</v>
          </cell>
        </row>
        <row r="5669">
          <cell r="B5669">
            <v>5877</v>
          </cell>
          <cell r="C5669"/>
          <cell r="D5669" t="str">
            <v>B</v>
          </cell>
          <cell r="E5669" t="str">
            <v>LIQUIDADO</v>
          </cell>
          <cell r="F5669"/>
          <cell r="G5669" t="str">
            <v>PERSONAL</v>
          </cell>
          <cell r="H5669" t="str">
            <v>Josefina Ochoa</v>
          </cell>
          <cell r="I5669"/>
          <cell r="J5669" t="str">
            <v>AYDE ARELI</v>
          </cell>
          <cell r="K5669" t="str">
            <v>HERNANDEZ</v>
          </cell>
          <cell r="L5669" t="str">
            <v>VALDEZ</v>
          </cell>
          <cell r="M5669">
            <v>28000</v>
          </cell>
          <cell r="N5669">
            <v>104</v>
          </cell>
          <cell r="O5669" t="str">
            <v>SEMANAL</v>
          </cell>
          <cell r="P5669">
            <v>41008</v>
          </cell>
        </row>
        <row r="5670">
          <cell r="B5670">
            <v>5878</v>
          </cell>
          <cell r="C5670"/>
          <cell r="D5670" t="str">
            <v>D</v>
          </cell>
          <cell r="E5670" t="str">
            <v>COBRANZA EXTERNA</v>
          </cell>
          <cell r="F5670"/>
          <cell r="G5670" t="str">
            <v>PERSONAL</v>
          </cell>
          <cell r="H5670" t="str">
            <v>Monica Flores Mendoza (colima)</v>
          </cell>
          <cell r="I5670"/>
          <cell r="J5670" t="str">
            <v>EUSTOLIA</v>
          </cell>
          <cell r="K5670" t="str">
            <v>CARREON</v>
          </cell>
          <cell r="L5670" t="str">
            <v>MENDOZA</v>
          </cell>
          <cell r="M5670">
            <v>11000</v>
          </cell>
          <cell r="N5670">
            <v>60</v>
          </cell>
          <cell r="O5670" t="str">
            <v>MENSUAL</v>
          </cell>
          <cell r="P5670">
            <v>41009</v>
          </cell>
        </row>
        <row r="5671">
          <cell r="B5671">
            <v>5879</v>
          </cell>
          <cell r="C5671"/>
          <cell r="D5671" t="str">
            <v>A</v>
          </cell>
          <cell r="E5671" t="str">
            <v>LIQUIDADO</v>
          </cell>
          <cell r="F5671"/>
          <cell r="G5671" t="str">
            <v>SOLIDARIO</v>
          </cell>
          <cell r="H5671" t="str">
            <v>Marcela Lopez Munoz</v>
          </cell>
          <cell r="I5671"/>
          <cell r="J5671" t="str">
            <v>EL CEGOR</v>
          </cell>
          <cell r="K5671"/>
          <cell r="L5671"/>
          <cell r="M5671">
            <v>15000</v>
          </cell>
          <cell r="N5671">
            <v>118</v>
          </cell>
          <cell r="O5671" t="str">
            <v>CATORCENAL</v>
          </cell>
          <cell r="P5671">
            <v>41009</v>
          </cell>
        </row>
        <row r="5672">
          <cell r="B5672">
            <v>5880</v>
          </cell>
          <cell r="C5672"/>
          <cell r="D5672" t="str">
            <v>D</v>
          </cell>
          <cell r="E5672" t="str">
            <v>LIQUIDADO</v>
          </cell>
          <cell r="F5672"/>
          <cell r="G5672" t="str">
            <v>PERSONAL</v>
          </cell>
          <cell r="H5672" t="str">
            <v>Marcela Lopez Munoz</v>
          </cell>
          <cell r="I5672"/>
          <cell r="J5672" t="str">
            <v>CIRO</v>
          </cell>
          <cell r="K5672" t="str">
            <v>GOMEZ</v>
          </cell>
          <cell r="L5672" t="str">
            <v>CABANAS</v>
          </cell>
          <cell r="M5672">
            <v>4000</v>
          </cell>
          <cell r="N5672">
            <v>150</v>
          </cell>
          <cell r="O5672" t="str">
            <v>SEMANAL</v>
          </cell>
          <cell r="P5672">
            <v>41009</v>
          </cell>
        </row>
        <row r="5673">
          <cell r="B5673">
            <v>5881</v>
          </cell>
          <cell r="C5673"/>
          <cell r="D5673" t="str">
            <v>D</v>
          </cell>
          <cell r="E5673" t="str">
            <v>LIQUIDADO</v>
          </cell>
          <cell r="F5673"/>
          <cell r="G5673" t="str">
            <v>PERSONAL</v>
          </cell>
          <cell r="H5673" t="str">
            <v>Angelica Tabares Lopez</v>
          </cell>
          <cell r="I5673"/>
          <cell r="J5673" t="str">
            <v>TERESA</v>
          </cell>
          <cell r="K5673" t="str">
            <v>VALDES</v>
          </cell>
          <cell r="L5673" t="str">
            <v>MONROY</v>
          </cell>
          <cell r="M5673">
            <v>5000</v>
          </cell>
          <cell r="N5673">
            <v>70</v>
          </cell>
          <cell r="O5673" t="str">
            <v>MENSUAL</v>
          </cell>
          <cell r="P5673">
            <v>41009</v>
          </cell>
        </row>
        <row r="5674">
          <cell r="B5674">
            <v>5882</v>
          </cell>
          <cell r="C5674"/>
          <cell r="D5674" t="str">
            <v>B</v>
          </cell>
          <cell r="E5674" t="str">
            <v>LIQUIDADO</v>
          </cell>
          <cell r="F5674"/>
          <cell r="G5674" t="str">
            <v>PERSONAL</v>
          </cell>
          <cell r="H5674" t="str">
            <v>Angelica Tabares Lopez</v>
          </cell>
          <cell r="I5674"/>
          <cell r="J5674" t="str">
            <v>MELCHOR</v>
          </cell>
          <cell r="K5674" t="str">
            <v>RODRIGUEZ</v>
          </cell>
          <cell r="L5674" t="str">
            <v>RIVERA</v>
          </cell>
          <cell r="M5674">
            <v>7000</v>
          </cell>
          <cell r="N5674">
            <v>65</v>
          </cell>
          <cell r="O5674" t="str">
            <v>MENSUAL</v>
          </cell>
          <cell r="P5674">
            <v>41009</v>
          </cell>
        </row>
        <row r="5675">
          <cell r="B5675">
            <v>5883</v>
          </cell>
          <cell r="C5675"/>
          <cell r="D5675" t="str">
            <v>D</v>
          </cell>
          <cell r="E5675" t="str">
            <v>COBRANZA EXTERNA</v>
          </cell>
          <cell r="F5675"/>
          <cell r="G5675" t="str">
            <v>PERSONAL</v>
          </cell>
          <cell r="H5675" t="str">
            <v>Josefina Ochoa</v>
          </cell>
          <cell r="I5675"/>
          <cell r="J5675" t="str">
            <v>MA DEL ROSARIO</v>
          </cell>
          <cell r="K5675" t="str">
            <v>CASTANEDA</v>
          </cell>
          <cell r="L5675" t="str">
            <v>GARCIA</v>
          </cell>
          <cell r="M5675">
            <v>3000</v>
          </cell>
          <cell r="N5675">
            <v>155</v>
          </cell>
          <cell r="O5675" t="str">
            <v>SEMANAL</v>
          </cell>
          <cell r="P5675">
            <v>41009</v>
          </cell>
        </row>
        <row r="5676">
          <cell r="B5676">
            <v>5884</v>
          </cell>
          <cell r="C5676"/>
          <cell r="D5676" t="str">
            <v>D</v>
          </cell>
          <cell r="E5676" t="str">
            <v>LIQUIDADO</v>
          </cell>
          <cell r="F5676"/>
          <cell r="G5676" t="str">
            <v>PERSONAL</v>
          </cell>
          <cell r="H5676" t="str">
            <v>Administracion</v>
          </cell>
          <cell r="I5676"/>
          <cell r="J5676" t="str">
            <v>DAVID</v>
          </cell>
          <cell r="K5676" t="str">
            <v>KURI</v>
          </cell>
          <cell r="L5676" t="str">
            <v>AGUILA</v>
          </cell>
          <cell r="M5676">
            <v>10000</v>
          </cell>
          <cell r="N5676">
            <v>25</v>
          </cell>
          <cell r="O5676" t="str">
            <v>MENSUAL</v>
          </cell>
          <cell r="P5676">
            <v>41009</v>
          </cell>
        </row>
        <row r="5677">
          <cell r="B5677">
            <v>5885</v>
          </cell>
          <cell r="C5677"/>
          <cell r="D5677" t="str">
            <v>A</v>
          </cell>
          <cell r="E5677" t="str">
            <v>LIQUIDADO</v>
          </cell>
          <cell r="F5677"/>
          <cell r="G5677" t="str">
            <v>SOLIDARIO</v>
          </cell>
          <cell r="H5677" t="str">
            <v>Angelica Tabares Lopez</v>
          </cell>
          <cell r="I5677"/>
          <cell r="J5677" t="str">
            <v>UNIDO</v>
          </cell>
          <cell r="K5677"/>
          <cell r="L5677"/>
          <cell r="M5677">
            <v>24000</v>
          </cell>
          <cell r="N5677">
            <v>81</v>
          </cell>
          <cell r="O5677" t="str">
            <v>CATORCENAL</v>
          </cell>
          <cell r="P5677">
            <v>41010</v>
          </cell>
        </row>
        <row r="5678">
          <cell r="B5678">
            <v>5886</v>
          </cell>
          <cell r="C5678"/>
          <cell r="D5678" t="str">
            <v>B</v>
          </cell>
          <cell r="E5678" t="str">
            <v>LIQUIDADO</v>
          </cell>
          <cell r="F5678"/>
          <cell r="G5678" t="str">
            <v>PERSONAL</v>
          </cell>
          <cell r="H5678" t="str">
            <v>Josefina Ochoa</v>
          </cell>
          <cell r="I5678"/>
          <cell r="J5678" t="str">
            <v>JUAN JACINTO</v>
          </cell>
          <cell r="K5678" t="str">
            <v>MENDEZ</v>
          </cell>
          <cell r="L5678" t="str">
            <v>NAVARRETE</v>
          </cell>
          <cell r="M5678">
            <v>5000</v>
          </cell>
          <cell r="N5678">
            <v>150</v>
          </cell>
          <cell r="O5678" t="str">
            <v>SEMANAL</v>
          </cell>
          <cell r="P5678">
            <v>41010</v>
          </cell>
        </row>
        <row r="5679">
          <cell r="B5679">
            <v>5887</v>
          </cell>
          <cell r="C5679"/>
          <cell r="D5679" t="str">
            <v>C</v>
          </cell>
          <cell r="E5679" t="str">
            <v>LIQUIDADO</v>
          </cell>
          <cell r="F5679"/>
          <cell r="G5679" t="str">
            <v>PERSONAL</v>
          </cell>
          <cell r="H5679" t="str">
            <v>Angelica Tabares Lopez</v>
          </cell>
          <cell r="I5679"/>
          <cell r="J5679" t="str">
            <v>FELIPE DE JESUS</v>
          </cell>
          <cell r="K5679" t="str">
            <v>FLORES</v>
          </cell>
          <cell r="L5679" t="str">
            <v>VIVEROS</v>
          </cell>
          <cell r="M5679">
            <v>6000</v>
          </cell>
          <cell r="N5679">
            <v>65</v>
          </cell>
          <cell r="O5679" t="str">
            <v>MENSUAL</v>
          </cell>
          <cell r="P5679">
            <v>41010</v>
          </cell>
        </row>
        <row r="5680">
          <cell r="B5680">
            <v>5888</v>
          </cell>
          <cell r="C5680"/>
          <cell r="D5680" t="str">
            <v>D</v>
          </cell>
          <cell r="E5680" t="str">
            <v>LIQUIDADO</v>
          </cell>
          <cell r="F5680"/>
          <cell r="G5680" t="str">
            <v>PERSONAL</v>
          </cell>
          <cell r="H5680" t="str">
            <v>Angelica Tabares Lopez</v>
          </cell>
          <cell r="I5680"/>
          <cell r="J5680" t="str">
            <v>VICTOR</v>
          </cell>
          <cell r="K5680" t="str">
            <v>DE LA CRUZ</v>
          </cell>
          <cell r="L5680" t="str">
            <v>ZARCO</v>
          </cell>
          <cell r="M5680">
            <v>7000</v>
          </cell>
          <cell r="N5680">
            <v>65</v>
          </cell>
          <cell r="O5680" t="str">
            <v>MENSUAL</v>
          </cell>
          <cell r="P5680">
            <v>41010</v>
          </cell>
        </row>
        <row r="5681">
          <cell r="B5681">
            <v>5889</v>
          </cell>
          <cell r="C5681"/>
          <cell r="D5681" t="str">
            <v>D</v>
          </cell>
          <cell r="E5681" t="str">
            <v>ACTIVO</v>
          </cell>
          <cell r="F5681"/>
          <cell r="G5681" t="str">
            <v>PERSONAL</v>
          </cell>
          <cell r="H5681" t="str">
            <v>Victoria Garcia Mejia</v>
          </cell>
          <cell r="I5681"/>
          <cell r="J5681" t="str">
            <v>ELENA</v>
          </cell>
          <cell r="K5681" t="str">
            <v>GIL</v>
          </cell>
          <cell r="L5681" t="str">
            <v>CORONA</v>
          </cell>
          <cell r="M5681">
            <v>7000</v>
          </cell>
          <cell r="N5681">
            <v>65</v>
          </cell>
          <cell r="O5681" t="str">
            <v>MENSUAL</v>
          </cell>
          <cell r="P5681">
            <v>41010</v>
          </cell>
        </row>
        <row r="5682">
          <cell r="B5682">
            <v>5890</v>
          </cell>
          <cell r="C5682"/>
          <cell r="D5682" t="str">
            <v>D</v>
          </cell>
          <cell r="E5682" t="str">
            <v>LIQUIDADO</v>
          </cell>
          <cell r="F5682"/>
          <cell r="G5682" t="str">
            <v>PERSONAL</v>
          </cell>
          <cell r="H5682" t="str">
            <v>Monica Flores Mendoza (colima)</v>
          </cell>
          <cell r="I5682"/>
          <cell r="J5682" t="str">
            <v>DORA ANGELICA</v>
          </cell>
          <cell r="K5682" t="str">
            <v>HEREDIA</v>
          </cell>
          <cell r="L5682" t="str">
            <v>QUILES</v>
          </cell>
          <cell r="M5682">
            <v>5000</v>
          </cell>
          <cell r="N5682">
            <v>70</v>
          </cell>
          <cell r="O5682" t="str">
            <v>MENSUAL</v>
          </cell>
          <cell r="P5682">
            <v>41010</v>
          </cell>
        </row>
        <row r="5683">
          <cell r="B5683">
            <v>5891</v>
          </cell>
          <cell r="C5683"/>
          <cell r="D5683" t="str">
            <v>D</v>
          </cell>
          <cell r="E5683" t="str">
            <v>ACTIVO</v>
          </cell>
          <cell r="F5683"/>
          <cell r="G5683" t="str">
            <v>PERSONAL</v>
          </cell>
          <cell r="H5683" t="str">
            <v>Monica Flores Mendoza (colima)</v>
          </cell>
          <cell r="I5683"/>
          <cell r="J5683" t="str">
            <v>MA CONCEPCION</v>
          </cell>
          <cell r="K5683" t="str">
            <v>BARAJAS</v>
          </cell>
          <cell r="L5683" t="str">
            <v>CORDOVA</v>
          </cell>
          <cell r="M5683">
            <v>8000</v>
          </cell>
          <cell r="N5683">
            <v>65</v>
          </cell>
          <cell r="O5683" t="str">
            <v>MENSUAL</v>
          </cell>
          <cell r="P5683">
            <v>41010</v>
          </cell>
        </row>
        <row r="5684">
          <cell r="B5684">
            <v>5892</v>
          </cell>
          <cell r="C5684"/>
          <cell r="D5684" t="str">
            <v>B</v>
          </cell>
          <cell r="E5684" t="str">
            <v>LIQUIDADO</v>
          </cell>
          <cell r="F5684"/>
          <cell r="G5684" t="str">
            <v>PERSONAL</v>
          </cell>
          <cell r="H5684" t="str">
            <v>Angelica Tabares Lopez</v>
          </cell>
          <cell r="I5684"/>
          <cell r="J5684" t="str">
            <v>MIGUEL LUIS</v>
          </cell>
          <cell r="K5684" t="str">
            <v>BECERRIL</v>
          </cell>
          <cell r="L5684" t="str">
            <v>MARTINEZ</v>
          </cell>
          <cell r="M5684">
            <v>7000</v>
          </cell>
          <cell r="N5684">
            <v>142</v>
          </cell>
          <cell r="O5684" t="str">
            <v>SEMANAL</v>
          </cell>
          <cell r="P5684">
            <v>41011</v>
          </cell>
        </row>
        <row r="5685">
          <cell r="B5685">
            <v>5893</v>
          </cell>
          <cell r="C5685"/>
          <cell r="D5685" t="str">
            <v>D</v>
          </cell>
          <cell r="E5685" t="str">
            <v>LIQUIDADO</v>
          </cell>
          <cell r="F5685"/>
          <cell r="G5685" t="str">
            <v>PERSONAL</v>
          </cell>
          <cell r="H5685" t="str">
            <v>Angelica Tabares Lopez</v>
          </cell>
          <cell r="I5685"/>
          <cell r="J5685" t="str">
            <v>ANTELMO</v>
          </cell>
          <cell r="K5685" t="str">
            <v>PEREZ</v>
          </cell>
          <cell r="L5685" t="str">
            <v>MUNOZ</v>
          </cell>
          <cell r="M5685">
            <v>5000</v>
          </cell>
          <cell r="N5685">
            <v>70</v>
          </cell>
          <cell r="O5685" t="str">
            <v>MENSUAL</v>
          </cell>
          <cell r="P5685">
            <v>41011</v>
          </cell>
        </row>
        <row r="5686">
          <cell r="B5686">
            <v>5894</v>
          </cell>
          <cell r="C5686"/>
          <cell r="D5686" t="str">
            <v>D</v>
          </cell>
          <cell r="E5686" t="str">
            <v>LIQUIDADO</v>
          </cell>
          <cell r="F5686"/>
          <cell r="G5686" t="str">
            <v>PERSONAL</v>
          </cell>
          <cell r="H5686" t="str">
            <v>Angelica Tabares Lopez</v>
          </cell>
          <cell r="I5686"/>
          <cell r="J5686" t="str">
            <v>CRISTINA</v>
          </cell>
          <cell r="K5686" t="str">
            <v>GONZALEZ</v>
          </cell>
          <cell r="L5686" t="str">
            <v>MERLOS</v>
          </cell>
          <cell r="M5686">
            <v>5000</v>
          </cell>
          <cell r="N5686">
            <v>70</v>
          </cell>
          <cell r="O5686" t="str">
            <v>MENSUAL</v>
          </cell>
          <cell r="P5686">
            <v>41011</v>
          </cell>
        </row>
        <row r="5687">
          <cell r="B5687">
            <v>5895</v>
          </cell>
          <cell r="C5687"/>
          <cell r="D5687" t="str">
            <v>D</v>
          </cell>
          <cell r="E5687" t="str">
            <v>LIQUIDADO</v>
          </cell>
          <cell r="F5687"/>
          <cell r="G5687" t="str">
            <v>PERSONAL</v>
          </cell>
          <cell r="H5687" t="str">
            <v>Angelica Tabares Lopez</v>
          </cell>
          <cell r="I5687"/>
          <cell r="J5687" t="str">
            <v>CAROLINA</v>
          </cell>
          <cell r="K5687" t="str">
            <v>CHAVEZ</v>
          </cell>
          <cell r="L5687" t="str">
            <v>GARCIA</v>
          </cell>
          <cell r="M5687">
            <v>5000</v>
          </cell>
          <cell r="N5687">
            <v>130</v>
          </cell>
          <cell r="O5687" t="str">
            <v>SEMANAL</v>
          </cell>
          <cell r="P5687">
            <v>41011</v>
          </cell>
        </row>
        <row r="5688">
          <cell r="B5688">
            <v>5896</v>
          </cell>
          <cell r="C5688"/>
          <cell r="D5688" t="str">
            <v>D</v>
          </cell>
          <cell r="E5688" t="str">
            <v>LIQUIDADO</v>
          </cell>
          <cell r="F5688"/>
          <cell r="G5688" t="str">
            <v>PERSONAL</v>
          </cell>
          <cell r="H5688" t="str">
            <v>Angelica Tabares Lopez</v>
          </cell>
          <cell r="I5688"/>
          <cell r="J5688" t="str">
            <v>CAROLINA</v>
          </cell>
          <cell r="K5688" t="str">
            <v>MUNOZ</v>
          </cell>
          <cell r="L5688" t="str">
            <v>GALICIA</v>
          </cell>
          <cell r="M5688">
            <v>12000</v>
          </cell>
          <cell r="N5688">
            <v>113</v>
          </cell>
          <cell r="O5688" t="str">
            <v>CATORCENAL</v>
          </cell>
          <cell r="P5688">
            <v>41011</v>
          </cell>
        </row>
        <row r="5689">
          <cell r="B5689">
            <v>5897</v>
          </cell>
          <cell r="C5689"/>
          <cell r="D5689" t="str">
            <v>D</v>
          </cell>
          <cell r="E5689" t="str">
            <v>COBRANZA EXTERNA</v>
          </cell>
          <cell r="F5689"/>
          <cell r="G5689" t="str">
            <v>PERSONAL</v>
          </cell>
          <cell r="H5689" t="str">
            <v>Angelica Tabares Lopez</v>
          </cell>
          <cell r="I5689"/>
          <cell r="J5689" t="str">
            <v>DOMINGA</v>
          </cell>
          <cell r="K5689" t="str">
            <v>LOPEZ</v>
          </cell>
          <cell r="L5689" t="str">
            <v>DOROTEO</v>
          </cell>
          <cell r="M5689">
            <v>6000</v>
          </cell>
          <cell r="N5689">
            <v>127</v>
          </cell>
          <cell r="O5689" t="str">
            <v>SEMANAL</v>
          </cell>
          <cell r="P5689">
            <v>41011</v>
          </cell>
        </row>
        <row r="5690">
          <cell r="B5690">
            <v>5898</v>
          </cell>
          <cell r="C5690"/>
          <cell r="D5690" t="str">
            <v>B</v>
          </cell>
          <cell r="E5690" t="str">
            <v>LIQUIDADO</v>
          </cell>
          <cell r="F5690"/>
          <cell r="G5690" t="str">
            <v>PERSONAL</v>
          </cell>
          <cell r="H5690" t="str">
            <v>Marcela Lopez Munoz</v>
          </cell>
          <cell r="I5690"/>
          <cell r="J5690" t="str">
            <v>MARGARITA</v>
          </cell>
          <cell r="K5690" t="str">
            <v>LUNA</v>
          </cell>
          <cell r="L5690" t="str">
            <v>PEREZ</v>
          </cell>
          <cell r="M5690">
            <v>4000</v>
          </cell>
          <cell r="N5690">
            <v>134.6</v>
          </cell>
          <cell r="O5690" t="str">
            <v>SEMANAL</v>
          </cell>
          <cell r="P5690">
            <v>41011</v>
          </cell>
        </row>
        <row r="5691">
          <cell r="B5691">
            <v>5899</v>
          </cell>
          <cell r="C5691"/>
          <cell r="D5691" t="str">
            <v>B</v>
          </cell>
          <cell r="E5691" t="str">
            <v>LIQUIDADO</v>
          </cell>
          <cell r="F5691"/>
          <cell r="G5691" t="str">
            <v>PERSONAL</v>
          </cell>
          <cell r="H5691" t="str">
            <v>Marcela Lopez Munoz</v>
          </cell>
          <cell r="I5691"/>
          <cell r="J5691" t="str">
            <v>JUAN MANUEL</v>
          </cell>
          <cell r="K5691" t="str">
            <v>ROSAS</v>
          </cell>
          <cell r="L5691" t="str">
            <v>JIMENEZ</v>
          </cell>
          <cell r="M5691">
            <v>10000</v>
          </cell>
          <cell r="N5691">
            <v>130</v>
          </cell>
          <cell r="O5691" t="str">
            <v>SEMANAL</v>
          </cell>
          <cell r="P5691">
            <v>41011</v>
          </cell>
        </row>
        <row r="5692">
          <cell r="B5692">
            <v>5900</v>
          </cell>
          <cell r="C5692"/>
          <cell r="D5692" t="str">
            <v>D</v>
          </cell>
          <cell r="E5692" t="str">
            <v>LIQUIDADO</v>
          </cell>
          <cell r="F5692"/>
          <cell r="G5692" t="str">
            <v>PERSONAL</v>
          </cell>
          <cell r="H5692" t="str">
            <v>Josefina Ochoa</v>
          </cell>
          <cell r="I5692"/>
          <cell r="J5692" t="str">
            <v>OSCAR ESTEBAN</v>
          </cell>
          <cell r="K5692" t="str">
            <v>HERNANDEZ</v>
          </cell>
          <cell r="L5692" t="str">
            <v>DIAZ</v>
          </cell>
          <cell r="M5692">
            <v>12000</v>
          </cell>
          <cell r="N5692">
            <v>131</v>
          </cell>
          <cell r="O5692" t="str">
            <v>CATORCENAL</v>
          </cell>
          <cell r="P5692">
            <v>41011</v>
          </cell>
        </row>
        <row r="5693">
          <cell r="B5693">
            <v>5901</v>
          </cell>
          <cell r="C5693"/>
          <cell r="D5693" t="str">
            <v>D</v>
          </cell>
          <cell r="E5693" t="str">
            <v>LIQUIDADO</v>
          </cell>
          <cell r="F5693"/>
          <cell r="G5693" t="str">
            <v>PERSONAL</v>
          </cell>
          <cell r="H5693" t="str">
            <v>Administracion</v>
          </cell>
          <cell r="I5693"/>
          <cell r="J5693" t="str">
            <v>RAUL</v>
          </cell>
          <cell r="K5693" t="str">
            <v>RODRIGUEZ</v>
          </cell>
          <cell r="L5693" t="str">
            <v>GUDINO</v>
          </cell>
          <cell r="M5693">
            <v>20000</v>
          </cell>
          <cell r="N5693">
            <v>20</v>
          </cell>
          <cell r="O5693" t="str">
            <v>QUINCENAL</v>
          </cell>
          <cell r="P5693">
            <v>41011</v>
          </cell>
        </row>
        <row r="5694">
          <cell r="B5694">
            <v>5902</v>
          </cell>
          <cell r="C5694"/>
          <cell r="D5694" t="str">
            <v>D</v>
          </cell>
          <cell r="E5694" t="str">
            <v>ACTIVO</v>
          </cell>
          <cell r="F5694"/>
          <cell r="G5694" t="str">
            <v>PERSONAL</v>
          </cell>
          <cell r="H5694" t="str">
            <v>Angelica Tabares Lopez</v>
          </cell>
          <cell r="I5694"/>
          <cell r="J5694" t="str">
            <v>BARBARA</v>
          </cell>
          <cell r="K5694" t="str">
            <v>OSNAYA</v>
          </cell>
          <cell r="L5694" t="str">
            <v>IBARRA</v>
          </cell>
          <cell r="M5694">
            <v>5594</v>
          </cell>
          <cell r="N5694">
            <v>84</v>
          </cell>
          <cell r="O5694" t="str">
            <v>SEMANAL</v>
          </cell>
          <cell r="P5694">
            <v>41011</v>
          </cell>
        </row>
        <row r="5695">
          <cell r="B5695">
            <v>5903</v>
          </cell>
          <cell r="C5695"/>
          <cell r="D5695" t="str">
            <v>C</v>
          </cell>
          <cell r="E5695" t="str">
            <v>LIQUIDADO</v>
          </cell>
          <cell r="F5695"/>
          <cell r="G5695" t="str">
            <v>PERSONAL</v>
          </cell>
          <cell r="H5695" t="str">
            <v>Angelica Tabares Lopez</v>
          </cell>
          <cell r="I5695"/>
          <cell r="J5695" t="str">
            <v>MIRIAN</v>
          </cell>
          <cell r="K5695" t="str">
            <v>TELLEZ</v>
          </cell>
          <cell r="L5695" t="str">
            <v>MOZO</v>
          </cell>
          <cell r="M5695">
            <v>3355</v>
          </cell>
          <cell r="N5695">
            <v>84</v>
          </cell>
          <cell r="O5695" t="str">
            <v>SEMANAL</v>
          </cell>
          <cell r="P5695">
            <v>41011</v>
          </cell>
        </row>
        <row r="5696">
          <cell r="B5696">
            <v>5904</v>
          </cell>
          <cell r="C5696"/>
          <cell r="D5696" t="str">
            <v>D</v>
          </cell>
          <cell r="E5696" t="str">
            <v>LIQUIDADO</v>
          </cell>
          <cell r="F5696"/>
          <cell r="G5696" t="str">
            <v>PERSONAL</v>
          </cell>
          <cell r="H5696" t="str">
            <v>Angelica Tabares Lopez</v>
          </cell>
          <cell r="I5696"/>
          <cell r="J5696" t="str">
            <v>ANA CELIA</v>
          </cell>
          <cell r="K5696" t="str">
            <v>SANCHEZ</v>
          </cell>
          <cell r="L5696" t="str">
            <v>VENEGAS</v>
          </cell>
          <cell r="M5696">
            <v>5594</v>
          </cell>
          <cell r="N5696">
            <v>84</v>
          </cell>
          <cell r="O5696" t="str">
            <v>SEMANAL</v>
          </cell>
          <cell r="P5696">
            <v>41011</v>
          </cell>
        </row>
        <row r="5697">
          <cell r="B5697">
            <v>5905</v>
          </cell>
          <cell r="C5697"/>
          <cell r="D5697" t="str">
            <v>D</v>
          </cell>
          <cell r="E5697" t="str">
            <v>LIQUIDADO</v>
          </cell>
          <cell r="F5697"/>
          <cell r="G5697" t="str">
            <v>PERSONAL</v>
          </cell>
          <cell r="H5697" t="str">
            <v>Angelica Tabares Lopez</v>
          </cell>
          <cell r="I5697"/>
          <cell r="J5697" t="str">
            <v>ARNULFO</v>
          </cell>
          <cell r="K5697" t="str">
            <v>TELLEZ</v>
          </cell>
          <cell r="L5697" t="str">
            <v>MOZO</v>
          </cell>
          <cell r="M5697">
            <v>5594</v>
          </cell>
          <cell r="N5697">
            <v>84</v>
          </cell>
          <cell r="O5697" t="str">
            <v>SEMANAL</v>
          </cell>
          <cell r="P5697">
            <v>41018</v>
          </cell>
        </row>
        <row r="5698">
          <cell r="B5698">
            <v>5906</v>
          </cell>
          <cell r="C5698"/>
          <cell r="D5698" t="str">
            <v>D</v>
          </cell>
          <cell r="E5698" t="str">
            <v>ACTIVO</v>
          </cell>
          <cell r="F5698"/>
          <cell r="G5698" t="str">
            <v>PERSONAL</v>
          </cell>
          <cell r="H5698" t="str">
            <v>Angelica Tabares Lopez</v>
          </cell>
          <cell r="I5698"/>
          <cell r="J5698" t="str">
            <v>BEATRIZ</v>
          </cell>
          <cell r="K5698" t="str">
            <v>PACHECO</v>
          </cell>
          <cell r="L5698" t="str">
            <v>PACHECO</v>
          </cell>
          <cell r="M5698">
            <v>9000</v>
          </cell>
          <cell r="N5698">
            <v>65</v>
          </cell>
          <cell r="O5698" t="str">
            <v>MENSUAL</v>
          </cell>
          <cell r="P5698">
            <v>41012</v>
          </cell>
        </row>
        <row r="5699">
          <cell r="B5699">
            <v>5907</v>
          </cell>
          <cell r="C5699"/>
          <cell r="D5699" t="str">
            <v>C</v>
          </cell>
          <cell r="E5699" t="str">
            <v>LIQUIDADO</v>
          </cell>
          <cell r="F5699"/>
          <cell r="G5699" t="str">
            <v>PERSONAL</v>
          </cell>
          <cell r="H5699" t="str">
            <v>Angelica Tabares Lopez</v>
          </cell>
          <cell r="I5699"/>
          <cell r="J5699" t="str">
            <v>AMABILIA</v>
          </cell>
          <cell r="K5699" t="str">
            <v>MENDOZA</v>
          </cell>
          <cell r="L5699" t="str">
            <v>OLVERA</v>
          </cell>
          <cell r="M5699">
            <v>3000</v>
          </cell>
          <cell r="N5699">
            <v>155</v>
          </cell>
          <cell r="O5699" t="str">
            <v>SEMANAL</v>
          </cell>
          <cell r="P5699">
            <v>41012</v>
          </cell>
        </row>
        <row r="5700">
          <cell r="B5700">
            <v>5908</v>
          </cell>
          <cell r="C5700"/>
          <cell r="D5700" t="str">
            <v>D</v>
          </cell>
          <cell r="E5700" t="str">
            <v>LIQUIDADO</v>
          </cell>
          <cell r="F5700"/>
          <cell r="G5700" t="str">
            <v>PERSONAL</v>
          </cell>
          <cell r="H5700" t="str">
            <v>Josefina Ochoa</v>
          </cell>
          <cell r="I5700"/>
          <cell r="J5700" t="str">
            <v>JOSE LUIS</v>
          </cell>
          <cell r="K5700" t="str">
            <v>BLANCAS</v>
          </cell>
          <cell r="L5700" t="str">
            <v>MONTOYA</v>
          </cell>
          <cell r="M5700">
            <v>5000</v>
          </cell>
          <cell r="N5700">
            <v>145</v>
          </cell>
          <cell r="O5700" t="str">
            <v>QUINCENAL</v>
          </cell>
          <cell r="P5700">
            <v>41012</v>
          </cell>
        </row>
        <row r="5701">
          <cell r="B5701">
            <v>5909</v>
          </cell>
          <cell r="C5701"/>
          <cell r="D5701" t="str">
            <v>D</v>
          </cell>
          <cell r="E5701" t="str">
            <v>LIQUIDADO</v>
          </cell>
          <cell r="F5701"/>
          <cell r="G5701" t="str">
            <v>PERSONAL</v>
          </cell>
          <cell r="H5701" t="str">
            <v>Marcela Lopez Munoz</v>
          </cell>
          <cell r="I5701"/>
          <cell r="J5701" t="str">
            <v>OSCAR</v>
          </cell>
          <cell r="K5701" t="str">
            <v>CHAVEZ</v>
          </cell>
          <cell r="L5701" t="str">
            <v>ALFARO</v>
          </cell>
          <cell r="M5701">
            <v>5000</v>
          </cell>
          <cell r="N5701">
            <v>130</v>
          </cell>
          <cell r="O5701" t="str">
            <v>SEMANAL</v>
          </cell>
          <cell r="P5701">
            <v>41012</v>
          </cell>
        </row>
        <row r="5702">
          <cell r="B5702">
            <v>5910</v>
          </cell>
          <cell r="C5702"/>
          <cell r="D5702" t="str">
            <v>D</v>
          </cell>
          <cell r="E5702" t="str">
            <v>COBRANZA EXTERNA</v>
          </cell>
          <cell r="F5702"/>
          <cell r="G5702" t="str">
            <v>PERSONAL</v>
          </cell>
          <cell r="H5702" t="str">
            <v>Victoria Garcia Mejia</v>
          </cell>
          <cell r="I5702"/>
          <cell r="J5702" t="str">
            <v>MIGUEL</v>
          </cell>
          <cell r="K5702" t="str">
            <v>CARDENAS</v>
          </cell>
          <cell r="L5702" t="str">
            <v>LARIOS</v>
          </cell>
          <cell r="M5702">
            <v>6000</v>
          </cell>
          <cell r="N5702">
            <v>65</v>
          </cell>
          <cell r="O5702" t="str">
            <v>MENSUAL</v>
          </cell>
          <cell r="P5702">
            <v>41015</v>
          </cell>
        </row>
        <row r="5703">
          <cell r="B5703">
            <v>5911</v>
          </cell>
          <cell r="C5703"/>
          <cell r="D5703" t="str">
            <v>D</v>
          </cell>
          <cell r="E5703" t="str">
            <v>LIQUIDADO</v>
          </cell>
          <cell r="F5703"/>
          <cell r="G5703" t="str">
            <v>PERSONAL</v>
          </cell>
          <cell r="H5703" t="str">
            <v>Monica Flores Mendoza (colima)</v>
          </cell>
          <cell r="I5703"/>
          <cell r="J5703" t="str">
            <v>ARMANDO</v>
          </cell>
          <cell r="K5703" t="str">
            <v>AHUMADA</v>
          </cell>
          <cell r="L5703" t="str">
            <v>ESCARENO</v>
          </cell>
          <cell r="M5703">
            <v>7000</v>
          </cell>
          <cell r="N5703">
            <v>65</v>
          </cell>
          <cell r="O5703" t="str">
            <v>MENSUAL</v>
          </cell>
          <cell r="P5703">
            <v>41015</v>
          </cell>
        </row>
        <row r="5704">
          <cell r="B5704">
            <v>5912</v>
          </cell>
          <cell r="C5704"/>
          <cell r="D5704" t="str">
            <v>B</v>
          </cell>
          <cell r="E5704" t="str">
            <v>LIQUIDADO</v>
          </cell>
          <cell r="F5704"/>
          <cell r="G5704" t="str">
            <v>PERSONAL</v>
          </cell>
          <cell r="H5704" t="str">
            <v>Marcela Lopez Munoz</v>
          </cell>
          <cell r="I5704"/>
          <cell r="J5704" t="str">
            <v>MARIA ISABEL</v>
          </cell>
          <cell r="K5704" t="str">
            <v>LOPEZ</v>
          </cell>
          <cell r="L5704" t="str">
            <v>CINTORA</v>
          </cell>
          <cell r="M5704">
            <v>5000</v>
          </cell>
          <cell r="N5704">
            <v>145</v>
          </cell>
          <cell r="O5704" t="str">
            <v>SEMANAL</v>
          </cell>
          <cell r="P5704">
            <v>41015</v>
          </cell>
        </row>
        <row r="5705">
          <cell r="B5705">
            <v>5913</v>
          </cell>
          <cell r="C5705"/>
          <cell r="D5705" t="str">
            <v>A</v>
          </cell>
          <cell r="E5705" t="str">
            <v>LIQUIDADO</v>
          </cell>
          <cell r="F5705"/>
          <cell r="G5705" t="str">
            <v>PERSONAL</v>
          </cell>
          <cell r="H5705" t="str">
            <v>Marcela Lopez Munoz</v>
          </cell>
          <cell r="I5705"/>
          <cell r="J5705" t="str">
            <v>ESTEBAN</v>
          </cell>
          <cell r="K5705" t="str">
            <v>ANGELES</v>
          </cell>
          <cell r="L5705" t="str">
            <v>ESTRADA</v>
          </cell>
          <cell r="M5705">
            <v>5000</v>
          </cell>
          <cell r="N5705">
            <v>145</v>
          </cell>
          <cell r="O5705" t="str">
            <v>SEMANAL</v>
          </cell>
          <cell r="P5705">
            <v>41015</v>
          </cell>
        </row>
        <row r="5706">
          <cell r="B5706">
            <v>5914</v>
          </cell>
          <cell r="C5706"/>
          <cell r="D5706" t="str">
            <v>B</v>
          </cell>
          <cell r="E5706" t="str">
            <v>LIQUIDADO</v>
          </cell>
          <cell r="F5706"/>
          <cell r="G5706" t="str">
            <v>PERSONAL</v>
          </cell>
          <cell r="H5706" t="str">
            <v>Angelica Tabares Lopez</v>
          </cell>
          <cell r="I5706"/>
          <cell r="J5706" t="str">
            <v>JOSE ALBERTO</v>
          </cell>
          <cell r="K5706" t="str">
            <v>CARRILLO</v>
          </cell>
          <cell r="L5706" t="str">
            <v>GARCIA</v>
          </cell>
          <cell r="M5706">
            <v>5000</v>
          </cell>
          <cell r="N5706">
            <v>140</v>
          </cell>
          <cell r="O5706" t="str">
            <v>SEMANAL</v>
          </cell>
          <cell r="P5706">
            <v>41015</v>
          </cell>
        </row>
        <row r="5707">
          <cell r="B5707">
            <v>5915</v>
          </cell>
          <cell r="C5707"/>
          <cell r="D5707" t="str">
            <v>A</v>
          </cell>
          <cell r="E5707" t="str">
            <v>LIQUIDADO</v>
          </cell>
          <cell r="F5707"/>
          <cell r="G5707" t="str">
            <v>PERSONAL</v>
          </cell>
          <cell r="H5707" t="str">
            <v>Angelica Tabares Lopez</v>
          </cell>
          <cell r="I5707"/>
          <cell r="J5707" t="str">
            <v>LUIS ENRIQUE</v>
          </cell>
          <cell r="K5707" t="str">
            <v>MORENO</v>
          </cell>
          <cell r="L5707" t="str">
            <v>MOR</v>
          </cell>
          <cell r="M5707">
            <v>4000</v>
          </cell>
          <cell r="N5707">
            <v>142</v>
          </cell>
          <cell r="O5707" t="str">
            <v>SEMANAL</v>
          </cell>
          <cell r="P5707">
            <v>41015</v>
          </cell>
        </row>
        <row r="5708">
          <cell r="B5708">
            <v>5916</v>
          </cell>
          <cell r="C5708"/>
          <cell r="D5708" t="str">
            <v>B</v>
          </cell>
          <cell r="E5708" t="str">
            <v>LIQUIDADO</v>
          </cell>
          <cell r="F5708"/>
          <cell r="G5708" t="str">
            <v>PERSONAL</v>
          </cell>
          <cell r="H5708" t="str">
            <v>Angelica Tabares Lopez</v>
          </cell>
          <cell r="I5708"/>
          <cell r="J5708" t="str">
            <v>JUANA</v>
          </cell>
          <cell r="K5708" t="str">
            <v>ROMERO</v>
          </cell>
          <cell r="L5708" t="str">
            <v>NAVA</v>
          </cell>
          <cell r="M5708">
            <v>9000</v>
          </cell>
          <cell r="N5708">
            <v>99.58</v>
          </cell>
          <cell r="O5708" t="str">
            <v>QUINCENAL</v>
          </cell>
          <cell r="P5708">
            <v>41015</v>
          </cell>
        </row>
        <row r="5709">
          <cell r="B5709">
            <v>5917</v>
          </cell>
          <cell r="C5709"/>
          <cell r="D5709" t="str">
            <v>B</v>
          </cell>
          <cell r="E5709" t="str">
            <v>LIQUIDADO</v>
          </cell>
          <cell r="F5709"/>
          <cell r="G5709" t="str">
            <v>PERSONAL</v>
          </cell>
          <cell r="H5709" t="str">
            <v>Angelica Tabares Lopez</v>
          </cell>
          <cell r="I5709"/>
          <cell r="J5709" t="str">
            <v>MARIA SACNICTE</v>
          </cell>
          <cell r="K5709" t="str">
            <v>OROZCO</v>
          </cell>
          <cell r="L5709" t="str">
            <v>RAFAEL</v>
          </cell>
          <cell r="M5709">
            <v>8000</v>
          </cell>
          <cell r="N5709">
            <v>120</v>
          </cell>
          <cell r="O5709" t="str">
            <v>SEMANAL</v>
          </cell>
          <cell r="P5709">
            <v>41015</v>
          </cell>
        </row>
        <row r="5710">
          <cell r="B5710">
            <v>5918</v>
          </cell>
          <cell r="C5710"/>
          <cell r="D5710" t="str">
            <v>D</v>
          </cell>
          <cell r="E5710" t="str">
            <v>LIQUIDADO</v>
          </cell>
          <cell r="F5710"/>
          <cell r="G5710" t="str">
            <v>PERSONAL</v>
          </cell>
          <cell r="H5710" t="str">
            <v>Marcela Lopez Munoz</v>
          </cell>
          <cell r="I5710"/>
          <cell r="J5710" t="str">
            <v>ARACELI</v>
          </cell>
          <cell r="K5710" t="str">
            <v>QUIROZ</v>
          </cell>
          <cell r="L5710" t="str">
            <v>RUIZ</v>
          </cell>
          <cell r="M5710">
            <v>8000</v>
          </cell>
          <cell r="N5710">
            <v>125</v>
          </cell>
          <cell r="O5710" t="str">
            <v>SEMANAL</v>
          </cell>
          <cell r="P5710">
            <v>41015</v>
          </cell>
        </row>
        <row r="5711">
          <cell r="B5711">
            <v>5919</v>
          </cell>
          <cell r="C5711"/>
          <cell r="D5711" t="str">
            <v>D</v>
          </cell>
          <cell r="E5711" t="str">
            <v>LIQUIDADO</v>
          </cell>
          <cell r="F5711"/>
          <cell r="G5711" t="str">
            <v>PERSONAL</v>
          </cell>
          <cell r="H5711" t="str">
            <v>Josefina Ochoa</v>
          </cell>
          <cell r="I5711"/>
          <cell r="J5711" t="str">
            <v>MARGARITO</v>
          </cell>
          <cell r="K5711" t="str">
            <v>ORTEGA</v>
          </cell>
          <cell r="L5711" t="str">
            <v>ISIDRO</v>
          </cell>
          <cell r="M5711">
            <v>3000</v>
          </cell>
          <cell r="N5711">
            <v>118</v>
          </cell>
          <cell r="O5711" t="str">
            <v>SEMANAL</v>
          </cell>
          <cell r="P5711">
            <v>41015</v>
          </cell>
        </row>
        <row r="5712">
          <cell r="B5712">
            <v>5920</v>
          </cell>
          <cell r="C5712"/>
          <cell r="D5712" t="str">
            <v>D</v>
          </cell>
          <cell r="E5712" t="str">
            <v>LIQUIDADO</v>
          </cell>
          <cell r="F5712"/>
          <cell r="G5712" t="str">
            <v>PERSONAL</v>
          </cell>
          <cell r="H5712" t="str">
            <v>Monica Flores Mendoza (colima)</v>
          </cell>
          <cell r="I5712"/>
          <cell r="J5712" t="str">
            <v>NOHEMI ESMERALDA</v>
          </cell>
          <cell r="K5712" t="str">
            <v>LOPEZ</v>
          </cell>
          <cell r="L5712" t="str">
            <v>GUTIERREZ</v>
          </cell>
          <cell r="M5712">
            <v>4000</v>
          </cell>
          <cell r="N5712">
            <v>70</v>
          </cell>
          <cell r="O5712" t="str">
            <v>MENSUAL</v>
          </cell>
          <cell r="P5712">
            <v>41016</v>
          </cell>
        </row>
        <row r="5713">
          <cell r="B5713">
            <v>5921</v>
          </cell>
          <cell r="C5713"/>
          <cell r="D5713" t="str">
            <v>B</v>
          </cell>
          <cell r="E5713" t="str">
            <v>LIQUIDADO</v>
          </cell>
          <cell r="F5713"/>
          <cell r="G5713" t="str">
            <v>PERSONAL</v>
          </cell>
          <cell r="H5713" t="str">
            <v>Victoria Garcia Mejia</v>
          </cell>
          <cell r="I5713"/>
          <cell r="J5713" t="str">
            <v>ROSA MARIA</v>
          </cell>
          <cell r="K5713" t="str">
            <v>PENA</v>
          </cell>
          <cell r="L5713" t="str">
            <v>LOPEZ</v>
          </cell>
          <cell r="M5713">
            <v>8000</v>
          </cell>
          <cell r="N5713">
            <v>65</v>
          </cell>
          <cell r="O5713" t="str">
            <v>MENSUAL</v>
          </cell>
          <cell r="P5713">
            <v>41016</v>
          </cell>
        </row>
        <row r="5714">
          <cell r="B5714">
            <v>5922</v>
          </cell>
          <cell r="C5714"/>
          <cell r="D5714" t="str">
            <v>D</v>
          </cell>
          <cell r="E5714" t="str">
            <v>LIQUIDADO</v>
          </cell>
          <cell r="F5714"/>
          <cell r="G5714" t="str">
            <v>PERSONAL</v>
          </cell>
          <cell r="H5714" t="str">
            <v>Monica Flores Mendoza (colima)</v>
          </cell>
          <cell r="I5714"/>
          <cell r="J5714" t="str">
            <v>REBECA</v>
          </cell>
          <cell r="K5714" t="str">
            <v>HUEZO</v>
          </cell>
          <cell r="L5714" t="str">
            <v>QUINONEZ</v>
          </cell>
          <cell r="M5714">
            <v>15000</v>
          </cell>
          <cell r="N5714">
            <v>60</v>
          </cell>
          <cell r="O5714" t="str">
            <v>MENSUAL</v>
          </cell>
          <cell r="P5714">
            <v>41016</v>
          </cell>
        </row>
        <row r="5715">
          <cell r="B5715">
            <v>5923</v>
          </cell>
          <cell r="C5715"/>
          <cell r="D5715" t="str">
            <v>A</v>
          </cell>
          <cell r="E5715" t="str">
            <v>LIQUIDADO</v>
          </cell>
          <cell r="F5715"/>
          <cell r="G5715" t="str">
            <v>PERSONAL</v>
          </cell>
          <cell r="H5715" t="str">
            <v>Josefina Ochoa</v>
          </cell>
          <cell r="I5715"/>
          <cell r="J5715" t="str">
            <v>MICHELLE</v>
          </cell>
          <cell r="K5715" t="str">
            <v>COLIN</v>
          </cell>
          <cell r="L5715" t="str">
            <v>AYALA</v>
          </cell>
          <cell r="M5715">
            <v>5000</v>
          </cell>
          <cell r="N5715">
            <v>145</v>
          </cell>
          <cell r="O5715" t="str">
            <v>SEMANAL</v>
          </cell>
          <cell r="P5715">
            <v>41016</v>
          </cell>
        </row>
        <row r="5716">
          <cell r="B5716">
            <v>5924</v>
          </cell>
          <cell r="C5716"/>
          <cell r="D5716" t="str">
            <v>D</v>
          </cell>
          <cell r="E5716" t="str">
            <v>LIQUIDADO</v>
          </cell>
          <cell r="F5716"/>
          <cell r="G5716" t="str">
            <v>PERSONAL</v>
          </cell>
          <cell r="H5716" t="str">
            <v>Josefina Ochoa</v>
          </cell>
          <cell r="I5716"/>
          <cell r="J5716" t="str">
            <v>PABLO</v>
          </cell>
          <cell r="K5716" t="str">
            <v>ANTONIO</v>
          </cell>
          <cell r="L5716" t="str">
            <v>TOLENTINO</v>
          </cell>
          <cell r="M5716">
            <v>15000</v>
          </cell>
          <cell r="N5716">
            <v>93.05</v>
          </cell>
          <cell r="O5716" t="str">
            <v>SEMANAL</v>
          </cell>
          <cell r="P5716">
            <v>41016</v>
          </cell>
        </row>
        <row r="5717">
          <cell r="B5717">
            <v>5925</v>
          </cell>
          <cell r="C5717"/>
          <cell r="D5717" t="str">
            <v>C</v>
          </cell>
          <cell r="E5717" t="str">
            <v>LIQUIDADO</v>
          </cell>
          <cell r="F5717"/>
          <cell r="G5717" t="str">
            <v>PERSONAL</v>
          </cell>
          <cell r="H5717" t="str">
            <v>Josefina Ochoa</v>
          </cell>
          <cell r="I5717"/>
          <cell r="J5717" t="str">
            <v>BERTHA ESTELA</v>
          </cell>
          <cell r="K5717" t="str">
            <v>RAMOS</v>
          </cell>
          <cell r="L5717" t="str">
            <v>FRAUSTO</v>
          </cell>
          <cell r="M5717">
            <v>8000</v>
          </cell>
          <cell r="N5717">
            <v>101.5</v>
          </cell>
          <cell r="O5717" t="str">
            <v>SEMANAL</v>
          </cell>
          <cell r="P5717">
            <v>41016</v>
          </cell>
        </row>
        <row r="5718">
          <cell r="B5718">
            <v>5927</v>
          </cell>
          <cell r="C5718"/>
          <cell r="D5718" t="str">
            <v>D</v>
          </cell>
          <cell r="E5718" t="str">
            <v>LIQUIDADO</v>
          </cell>
          <cell r="F5718"/>
          <cell r="G5718" t="str">
            <v>PERSONAL</v>
          </cell>
          <cell r="H5718" t="str">
            <v>Victoria Garcia Mejia</v>
          </cell>
          <cell r="I5718"/>
          <cell r="J5718" t="str">
            <v>TONANTZIN</v>
          </cell>
          <cell r="K5718" t="str">
            <v>PRECIADO</v>
          </cell>
          <cell r="L5718" t="str">
            <v>TORRES</v>
          </cell>
          <cell r="M5718">
            <v>2541</v>
          </cell>
          <cell r="N5718">
            <v>60</v>
          </cell>
          <cell r="O5718" t="str">
            <v>MENSUAL</v>
          </cell>
          <cell r="P5718">
            <v>41015</v>
          </cell>
        </row>
        <row r="5719">
          <cell r="B5719">
            <v>5929</v>
          </cell>
          <cell r="C5719"/>
          <cell r="D5719" t="str">
            <v>D</v>
          </cell>
          <cell r="E5719" t="str">
            <v>ACTIVO</v>
          </cell>
          <cell r="F5719"/>
          <cell r="G5719" t="str">
            <v>PERSONAL</v>
          </cell>
          <cell r="H5719" t="str">
            <v>Victoria Garcia Mejia</v>
          </cell>
          <cell r="I5719"/>
          <cell r="J5719" t="str">
            <v>ALICIA</v>
          </cell>
          <cell r="K5719" t="str">
            <v>VIDRIO</v>
          </cell>
          <cell r="L5719" t="str">
            <v>GUEDEA</v>
          </cell>
          <cell r="M5719">
            <v>2541</v>
          </cell>
          <cell r="N5719">
            <v>60</v>
          </cell>
          <cell r="O5719" t="str">
            <v>MENSUAL</v>
          </cell>
          <cell r="P5719">
            <v>41015</v>
          </cell>
        </row>
        <row r="5720">
          <cell r="B5720">
            <v>5930</v>
          </cell>
          <cell r="C5720"/>
          <cell r="D5720" t="str">
            <v>D</v>
          </cell>
          <cell r="E5720" t="str">
            <v>ACTIVO</v>
          </cell>
          <cell r="F5720"/>
          <cell r="G5720" t="str">
            <v>PERSONAL</v>
          </cell>
          <cell r="H5720" t="str">
            <v>Victoria Garcia Mejia</v>
          </cell>
          <cell r="I5720"/>
          <cell r="J5720" t="str">
            <v>IRMA CECILIA</v>
          </cell>
          <cell r="K5720" t="str">
            <v>LOPEZ</v>
          </cell>
          <cell r="L5720" t="str">
            <v>PONCE</v>
          </cell>
          <cell r="M5720">
            <v>2541</v>
          </cell>
          <cell r="N5720">
            <v>60</v>
          </cell>
          <cell r="O5720" t="str">
            <v>MENSUAL</v>
          </cell>
          <cell r="P5720">
            <v>41015</v>
          </cell>
        </row>
        <row r="5721">
          <cell r="B5721">
            <v>5931</v>
          </cell>
          <cell r="C5721"/>
          <cell r="D5721" t="str">
            <v>C</v>
          </cell>
          <cell r="E5721" t="str">
            <v>LIQUIDADO</v>
          </cell>
          <cell r="F5721"/>
          <cell r="G5721" t="str">
            <v>PERSONAL</v>
          </cell>
          <cell r="H5721" t="str">
            <v>Angelica Tabares Lopez</v>
          </cell>
          <cell r="I5721"/>
          <cell r="J5721" t="str">
            <v>JOSEFINA</v>
          </cell>
          <cell r="K5721" t="str">
            <v>HERNANDEZ</v>
          </cell>
          <cell r="L5721" t="str">
            <v>RAMOS</v>
          </cell>
          <cell r="M5721">
            <v>3000</v>
          </cell>
          <cell r="N5721">
            <v>131</v>
          </cell>
          <cell r="O5721" t="str">
            <v>SEMANAL</v>
          </cell>
          <cell r="P5721">
            <v>41017</v>
          </cell>
        </row>
        <row r="5722">
          <cell r="B5722">
            <v>5932</v>
          </cell>
          <cell r="C5722"/>
          <cell r="D5722" t="str">
            <v>C</v>
          </cell>
          <cell r="E5722" t="str">
            <v>LIQUIDADO</v>
          </cell>
          <cell r="F5722"/>
          <cell r="G5722" t="str">
            <v>PERSONAL</v>
          </cell>
          <cell r="H5722" t="str">
            <v>Victoria Garcia Mejia</v>
          </cell>
          <cell r="I5722"/>
          <cell r="J5722" t="str">
            <v>CARLOS</v>
          </cell>
          <cell r="K5722" t="str">
            <v>CASTILLO</v>
          </cell>
          <cell r="L5722" t="str">
            <v>HERNANDEZ</v>
          </cell>
          <cell r="M5722">
            <v>16000</v>
          </cell>
          <cell r="N5722">
            <v>55</v>
          </cell>
          <cell r="O5722" t="str">
            <v>MENSUAL</v>
          </cell>
          <cell r="P5722">
            <v>41018</v>
          </cell>
        </row>
        <row r="5723">
          <cell r="B5723">
            <v>5933</v>
          </cell>
          <cell r="C5723"/>
          <cell r="D5723" t="str">
            <v>A</v>
          </cell>
          <cell r="E5723" t="str">
            <v>LIQUIDADO</v>
          </cell>
          <cell r="F5723"/>
          <cell r="G5723" t="str">
            <v>PERSONAL</v>
          </cell>
          <cell r="H5723" t="str">
            <v>Monica Flores Mendoza (colima)</v>
          </cell>
          <cell r="I5723"/>
          <cell r="J5723" t="str">
            <v>REMEDIOS AYDE</v>
          </cell>
          <cell r="K5723" t="str">
            <v>ALMARAZ</v>
          </cell>
          <cell r="L5723" t="str">
            <v>MAGANA</v>
          </cell>
          <cell r="M5723">
            <v>5000</v>
          </cell>
          <cell r="N5723">
            <v>70</v>
          </cell>
          <cell r="O5723" t="str">
            <v>MENSUAL</v>
          </cell>
          <cell r="P5723">
            <v>41018</v>
          </cell>
        </row>
        <row r="5724">
          <cell r="B5724">
            <v>5934</v>
          </cell>
          <cell r="C5724"/>
          <cell r="D5724" t="str">
            <v>D</v>
          </cell>
          <cell r="E5724" t="str">
            <v>LIQUIDADO</v>
          </cell>
          <cell r="F5724"/>
          <cell r="G5724" t="str">
            <v>PERSONAL</v>
          </cell>
          <cell r="H5724" t="str">
            <v>Victoria Garcia Mejia</v>
          </cell>
          <cell r="I5724"/>
          <cell r="J5724" t="str">
            <v>JOSE ALFREDO</v>
          </cell>
          <cell r="K5724" t="str">
            <v>AVALOS</v>
          </cell>
          <cell r="L5724" t="str">
            <v>RAMIREZ</v>
          </cell>
          <cell r="M5724">
            <v>5000</v>
          </cell>
          <cell r="N5724">
            <v>70</v>
          </cell>
          <cell r="O5724" t="str">
            <v>MENSUAL</v>
          </cell>
          <cell r="P5724">
            <v>41018</v>
          </cell>
        </row>
        <row r="5725">
          <cell r="B5725">
            <v>5935</v>
          </cell>
          <cell r="C5725"/>
          <cell r="D5725" t="str">
            <v>D</v>
          </cell>
          <cell r="E5725" t="str">
            <v>LIQUIDADO</v>
          </cell>
          <cell r="F5725"/>
          <cell r="G5725" t="str">
            <v>PERSONAL</v>
          </cell>
          <cell r="H5725" t="str">
            <v>Monica Flores Mendoza (colima)</v>
          </cell>
          <cell r="I5725"/>
          <cell r="J5725" t="str">
            <v>YERANIA BERENICE</v>
          </cell>
          <cell r="K5725" t="str">
            <v>BARBOSA</v>
          </cell>
          <cell r="L5725" t="str">
            <v>ALCANTAR</v>
          </cell>
          <cell r="M5725">
            <v>6000</v>
          </cell>
          <cell r="N5725">
            <v>65</v>
          </cell>
          <cell r="O5725" t="str">
            <v>MENSUAL</v>
          </cell>
          <cell r="P5725">
            <v>41018</v>
          </cell>
        </row>
        <row r="5726">
          <cell r="B5726">
            <v>5936</v>
          </cell>
          <cell r="C5726"/>
          <cell r="D5726" t="str">
            <v>B</v>
          </cell>
          <cell r="E5726" t="str">
            <v>LIQUIDADO</v>
          </cell>
          <cell r="F5726"/>
          <cell r="G5726" t="str">
            <v>PERSONAL</v>
          </cell>
          <cell r="H5726" t="str">
            <v>Monica Flores Mendoza (colima)</v>
          </cell>
          <cell r="I5726"/>
          <cell r="J5726" t="str">
            <v>MIGUEL ANGEL</v>
          </cell>
          <cell r="K5726" t="str">
            <v>DE LA ROSA</v>
          </cell>
          <cell r="L5726" t="str">
            <v>CUEVA</v>
          </cell>
          <cell r="M5726">
            <v>5000</v>
          </cell>
          <cell r="N5726">
            <v>70</v>
          </cell>
          <cell r="O5726" t="str">
            <v>MENSUAL</v>
          </cell>
          <cell r="P5726">
            <v>41018</v>
          </cell>
        </row>
        <row r="5727">
          <cell r="B5727">
            <v>5937</v>
          </cell>
          <cell r="C5727"/>
          <cell r="D5727" t="str">
            <v>C</v>
          </cell>
          <cell r="E5727" t="str">
            <v>LIQUIDADO</v>
          </cell>
          <cell r="F5727"/>
          <cell r="G5727" t="str">
            <v>PERSONAL</v>
          </cell>
          <cell r="H5727" t="str">
            <v>Marcela Lopez Munoz</v>
          </cell>
          <cell r="I5727"/>
          <cell r="J5727" t="str">
            <v>Jose Santiago</v>
          </cell>
          <cell r="K5727" t="str">
            <v>Carbajal</v>
          </cell>
          <cell r="L5727" t="str">
            <v>Islas</v>
          </cell>
          <cell r="M5727">
            <v>13000</v>
          </cell>
          <cell r="N5727">
            <v>93.6</v>
          </cell>
          <cell r="O5727" t="str">
            <v>SEMANAL</v>
          </cell>
          <cell r="P5727">
            <v>41018</v>
          </cell>
        </row>
        <row r="5728">
          <cell r="B5728">
            <v>5938</v>
          </cell>
          <cell r="C5728"/>
          <cell r="D5728" t="str">
            <v>D</v>
          </cell>
          <cell r="E5728" t="str">
            <v>LIQUIDADO</v>
          </cell>
          <cell r="F5728"/>
          <cell r="G5728" t="str">
            <v>PERSONAL</v>
          </cell>
          <cell r="H5728" t="str">
            <v>Angelica Tabares Lopez</v>
          </cell>
          <cell r="I5728"/>
          <cell r="J5728" t="str">
            <v>JOSE ARTURO</v>
          </cell>
          <cell r="K5728" t="str">
            <v>BAEZ</v>
          </cell>
          <cell r="L5728" t="str">
            <v>JUAREZ</v>
          </cell>
          <cell r="M5728">
            <v>6000</v>
          </cell>
          <cell r="N5728">
            <v>126</v>
          </cell>
          <cell r="O5728" t="str">
            <v>CATORCENAL</v>
          </cell>
          <cell r="P5728">
            <v>41018</v>
          </cell>
        </row>
        <row r="5729">
          <cell r="B5729">
            <v>5939</v>
          </cell>
          <cell r="C5729"/>
          <cell r="D5729" t="str">
            <v>A</v>
          </cell>
          <cell r="E5729" t="str">
            <v>LIQUIDADO</v>
          </cell>
          <cell r="F5729"/>
          <cell r="G5729" t="str">
            <v>PERSONAL</v>
          </cell>
          <cell r="H5729" t="str">
            <v>Angelica Tabares Lopez</v>
          </cell>
          <cell r="I5729"/>
          <cell r="J5729" t="str">
            <v>FABIOLA</v>
          </cell>
          <cell r="K5729" t="str">
            <v>DOMINGUEZ</v>
          </cell>
          <cell r="L5729" t="str">
            <v>FUERTES</v>
          </cell>
          <cell r="M5729">
            <v>6000</v>
          </cell>
          <cell r="N5729">
            <v>65</v>
          </cell>
          <cell r="O5729" t="str">
            <v>MENSUAL</v>
          </cell>
          <cell r="P5729">
            <v>41018</v>
          </cell>
        </row>
        <row r="5730">
          <cell r="B5730">
            <v>5940</v>
          </cell>
          <cell r="C5730"/>
          <cell r="D5730" t="str">
            <v>B</v>
          </cell>
          <cell r="E5730" t="str">
            <v>LIQUIDADO</v>
          </cell>
          <cell r="F5730"/>
          <cell r="G5730" t="str">
            <v>PERSONAL</v>
          </cell>
          <cell r="H5730" t="str">
            <v>Angelica Tabares Lopez</v>
          </cell>
          <cell r="I5730"/>
          <cell r="J5730" t="str">
            <v>MARCELINA</v>
          </cell>
          <cell r="K5730" t="str">
            <v>LOPEZ</v>
          </cell>
          <cell r="L5730" t="str">
            <v>BARRERA</v>
          </cell>
          <cell r="M5730">
            <v>9000</v>
          </cell>
          <cell r="N5730">
            <v>137</v>
          </cell>
          <cell r="O5730" t="str">
            <v>SEMANAL</v>
          </cell>
          <cell r="P5730">
            <v>41018</v>
          </cell>
        </row>
        <row r="5731">
          <cell r="B5731">
            <v>5941</v>
          </cell>
          <cell r="C5731"/>
          <cell r="D5731" t="str">
            <v>A</v>
          </cell>
          <cell r="E5731" t="str">
            <v>LIQUIDADO</v>
          </cell>
          <cell r="F5731"/>
          <cell r="G5731" t="str">
            <v>PERSONAL</v>
          </cell>
          <cell r="H5731" t="str">
            <v>Angelica Tabares Lopez</v>
          </cell>
          <cell r="I5731"/>
          <cell r="J5731" t="str">
            <v>ARMANDO</v>
          </cell>
          <cell r="K5731" t="str">
            <v>SEGURA</v>
          </cell>
          <cell r="L5731" t="str">
            <v>TORRES</v>
          </cell>
          <cell r="M5731">
            <v>4000</v>
          </cell>
          <cell r="N5731">
            <v>150</v>
          </cell>
          <cell r="O5731" t="str">
            <v>SEMANAL</v>
          </cell>
          <cell r="P5731">
            <v>41018</v>
          </cell>
        </row>
        <row r="5732">
          <cell r="B5732">
            <v>5942</v>
          </cell>
          <cell r="C5732"/>
          <cell r="D5732" t="str">
            <v>B</v>
          </cell>
          <cell r="E5732" t="str">
            <v>LIQUIDADO</v>
          </cell>
          <cell r="F5732"/>
          <cell r="G5732" t="str">
            <v>PERSONAL</v>
          </cell>
          <cell r="H5732" t="str">
            <v>Josefina Ochoa</v>
          </cell>
          <cell r="I5732"/>
          <cell r="J5732" t="str">
            <v>ANGELA</v>
          </cell>
          <cell r="K5732" t="str">
            <v>PEREZ</v>
          </cell>
          <cell r="L5732" t="str">
            <v>ESCOBEDO</v>
          </cell>
          <cell r="M5732">
            <v>3000</v>
          </cell>
          <cell r="N5732">
            <v>155</v>
          </cell>
          <cell r="O5732" t="str">
            <v>SEMANAL</v>
          </cell>
          <cell r="P5732">
            <v>41018</v>
          </cell>
        </row>
        <row r="5733">
          <cell r="B5733">
            <v>5943</v>
          </cell>
          <cell r="C5733"/>
          <cell r="D5733" t="str">
            <v>C</v>
          </cell>
          <cell r="E5733" t="str">
            <v>LIQUIDADO</v>
          </cell>
          <cell r="F5733"/>
          <cell r="G5733" t="str">
            <v>PERSONAL</v>
          </cell>
          <cell r="H5733" t="str">
            <v>Josefina Ochoa</v>
          </cell>
          <cell r="I5733"/>
          <cell r="J5733" t="str">
            <v>GILBERTA</v>
          </cell>
          <cell r="K5733" t="str">
            <v>GUTIERREZ</v>
          </cell>
          <cell r="L5733" t="str">
            <v>JUAN</v>
          </cell>
          <cell r="M5733">
            <v>6000</v>
          </cell>
          <cell r="N5733">
            <v>133</v>
          </cell>
          <cell r="O5733" t="str">
            <v>SEMANAL</v>
          </cell>
          <cell r="P5733">
            <v>41018</v>
          </cell>
        </row>
        <row r="5734">
          <cell r="B5734">
            <v>5944</v>
          </cell>
          <cell r="C5734"/>
          <cell r="D5734" t="str">
            <v>D</v>
          </cell>
          <cell r="E5734" t="str">
            <v>LIQUIDADO</v>
          </cell>
          <cell r="F5734"/>
          <cell r="G5734" t="str">
            <v>PERSONAL</v>
          </cell>
          <cell r="H5734" t="str">
            <v>Monica Flores Mendoza (colima)</v>
          </cell>
          <cell r="I5734"/>
          <cell r="J5734" t="str">
            <v>LUCILA EMMA</v>
          </cell>
          <cell r="K5734" t="str">
            <v>DAVILA</v>
          </cell>
          <cell r="L5734" t="str">
            <v>ESPINOZA</v>
          </cell>
          <cell r="M5734">
            <v>5000</v>
          </cell>
          <cell r="N5734">
            <v>70</v>
          </cell>
          <cell r="O5734" t="str">
            <v>MENSUAL</v>
          </cell>
          <cell r="P5734">
            <v>41022</v>
          </cell>
        </row>
        <row r="5735">
          <cell r="B5735">
            <v>5945</v>
          </cell>
          <cell r="C5735"/>
          <cell r="D5735" t="str">
            <v>D</v>
          </cell>
          <cell r="E5735" t="str">
            <v>LIQUIDADO</v>
          </cell>
          <cell r="F5735"/>
          <cell r="G5735" t="str">
            <v>PERSONAL</v>
          </cell>
          <cell r="H5735" t="str">
            <v>Monica Flores Mendoza (colima)</v>
          </cell>
          <cell r="I5735"/>
          <cell r="J5735" t="str">
            <v>SALVADOR</v>
          </cell>
          <cell r="K5735" t="str">
            <v>FARIAS</v>
          </cell>
          <cell r="L5735" t="str">
            <v>GARCIA</v>
          </cell>
          <cell r="M5735">
            <v>15000</v>
          </cell>
          <cell r="N5735">
            <v>60</v>
          </cell>
          <cell r="O5735" t="str">
            <v>MENSUAL</v>
          </cell>
          <cell r="P5735">
            <v>41022</v>
          </cell>
        </row>
        <row r="5736">
          <cell r="B5736">
            <v>5946</v>
          </cell>
          <cell r="C5736"/>
          <cell r="D5736" t="str">
            <v>D</v>
          </cell>
          <cell r="E5736" t="str">
            <v>ACTIVO</v>
          </cell>
          <cell r="F5736"/>
          <cell r="G5736" t="str">
            <v>PERSONAL</v>
          </cell>
          <cell r="H5736" t="str">
            <v>Monica Flores Mendoza (colima)</v>
          </cell>
          <cell r="I5736"/>
          <cell r="J5736" t="str">
            <v>ANGELICA</v>
          </cell>
          <cell r="K5736" t="str">
            <v>MARTINEZ</v>
          </cell>
          <cell r="L5736" t="str">
            <v>PRECIADO</v>
          </cell>
          <cell r="M5736">
            <v>3000</v>
          </cell>
          <cell r="N5736">
            <v>70</v>
          </cell>
          <cell r="O5736" t="str">
            <v>MENSUAL</v>
          </cell>
          <cell r="P5736">
            <v>41022</v>
          </cell>
        </row>
        <row r="5737">
          <cell r="B5737">
            <v>5947</v>
          </cell>
          <cell r="C5737"/>
          <cell r="D5737" t="str">
            <v>D</v>
          </cell>
          <cell r="E5737" t="str">
            <v>LIQUIDADO</v>
          </cell>
          <cell r="F5737"/>
          <cell r="G5737" t="str">
            <v>PERSONAL</v>
          </cell>
          <cell r="H5737" t="str">
            <v>Josefina Ochoa</v>
          </cell>
          <cell r="I5737"/>
          <cell r="J5737" t="str">
            <v>CESAR ANTONIO</v>
          </cell>
          <cell r="K5737" t="str">
            <v>ARELLANO</v>
          </cell>
          <cell r="L5737" t="str">
            <v>CRUZ</v>
          </cell>
          <cell r="M5737">
            <v>7000</v>
          </cell>
          <cell r="N5737">
            <v>142</v>
          </cell>
          <cell r="O5737" t="str">
            <v>SEMANAL</v>
          </cell>
          <cell r="P5737">
            <v>41022</v>
          </cell>
        </row>
        <row r="5738">
          <cell r="B5738">
            <v>5948</v>
          </cell>
          <cell r="C5738"/>
          <cell r="D5738" t="str">
            <v>D</v>
          </cell>
          <cell r="E5738" t="str">
            <v>LIQUIDADO</v>
          </cell>
          <cell r="F5738"/>
          <cell r="G5738" t="str">
            <v>PERSONAL</v>
          </cell>
          <cell r="H5738" t="str">
            <v>Josefina Ochoa</v>
          </cell>
          <cell r="I5738"/>
          <cell r="J5738" t="str">
            <v>JOSE LUIS</v>
          </cell>
          <cell r="K5738" t="str">
            <v>ZUNIGA</v>
          </cell>
          <cell r="L5738" t="str">
            <v>GUDINO</v>
          </cell>
          <cell r="M5738">
            <v>4000</v>
          </cell>
          <cell r="N5738">
            <v>150</v>
          </cell>
          <cell r="O5738" t="str">
            <v>SEMANAL</v>
          </cell>
          <cell r="P5738">
            <v>41022</v>
          </cell>
        </row>
        <row r="5739">
          <cell r="B5739">
            <v>5949</v>
          </cell>
          <cell r="C5739"/>
          <cell r="D5739" t="str">
            <v>D</v>
          </cell>
          <cell r="E5739" t="str">
            <v>LIQUIDADO</v>
          </cell>
          <cell r="F5739"/>
          <cell r="G5739" t="str">
            <v>PERSONAL</v>
          </cell>
          <cell r="H5739" t="str">
            <v>Marcela Lopez Munoz</v>
          </cell>
          <cell r="I5739"/>
          <cell r="J5739" t="str">
            <v>JORGE ARTURO</v>
          </cell>
          <cell r="K5739" t="str">
            <v>LOPEZ</v>
          </cell>
          <cell r="L5739" t="str">
            <v>SANTIAGO</v>
          </cell>
          <cell r="M5739">
            <v>3000</v>
          </cell>
          <cell r="N5739">
            <v>135</v>
          </cell>
          <cell r="O5739" t="str">
            <v>SEMANAL</v>
          </cell>
          <cell r="P5739">
            <v>41022</v>
          </cell>
        </row>
        <row r="5740">
          <cell r="B5740">
            <v>5950</v>
          </cell>
          <cell r="C5740"/>
          <cell r="D5740" t="str">
            <v>D</v>
          </cell>
          <cell r="E5740" t="str">
            <v>LIQUIDADO</v>
          </cell>
          <cell r="F5740"/>
          <cell r="G5740" t="str">
            <v>PERSONAL</v>
          </cell>
          <cell r="H5740" t="str">
            <v>Marcela Lopez Munoz</v>
          </cell>
          <cell r="I5740"/>
          <cell r="J5740" t="str">
            <v>ERNESTO GUADALUPE</v>
          </cell>
          <cell r="K5740" t="str">
            <v>PEREZ</v>
          </cell>
          <cell r="L5740" t="str">
            <v>ROMERO</v>
          </cell>
          <cell r="M5740">
            <v>10000</v>
          </cell>
          <cell r="N5740">
            <v>121</v>
          </cell>
          <cell r="O5740" t="str">
            <v>CATORCENAL</v>
          </cell>
          <cell r="P5740">
            <v>41022</v>
          </cell>
        </row>
        <row r="5741">
          <cell r="B5741">
            <v>5951</v>
          </cell>
          <cell r="C5741"/>
          <cell r="D5741" t="str">
            <v>B</v>
          </cell>
          <cell r="E5741" t="str">
            <v>LIQUIDADO</v>
          </cell>
          <cell r="F5741"/>
          <cell r="G5741" t="str">
            <v>PERSONAL</v>
          </cell>
          <cell r="H5741" t="str">
            <v>Marcela Lopez Munoz</v>
          </cell>
          <cell r="I5741"/>
          <cell r="J5741" t="str">
            <v>SUSANA</v>
          </cell>
          <cell r="K5741" t="str">
            <v>SANTIAGO</v>
          </cell>
          <cell r="L5741" t="str">
            <v>SANCHEZ</v>
          </cell>
          <cell r="M5741">
            <v>3500</v>
          </cell>
          <cell r="N5741">
            <v>113.8</v>
          </cell>
          <cell r="O5741" t="str">
            <v>SEMANAL</v>
          </cell>
          <cell r="P5741">
            <v>41022</v>
          </cell>
        </row>
        <row r="5742">
          <cell r="B5742">
            <v>5952</v>
          </cell>
          <cell r="C5742"/>
          <cell r="D5742" t="str">
            <v>D</v>
          </cell>
          <cell r="E5742" t="str">
            <v>LIQUIDADO</v>
          </cell>
          <cell r="F5742"/>
          <cell r="G5742" t="str">
            <v>PERSONAL</v>
          </cell>
          <cell r="H5742" t="str">
            <v>Marcela Lopez Munoz</v>
          </cell>
          <cell r="I5742"/>
          <cell r="J5742" t="str">
            <v>MANUEL</v>
          </cell>
          <cell r="K5742" t="str">
            <v>LOPEZ</v>
          </cell>
          <cell r="L5742" t="str">
            <v>PINA</v>
          </cell>
          <cell r="M5742">
            <v>6000</v>
          </cell>
          <cell r="N5742">
            <v>142</v>
          </cell>
          <cell r="O5742" t="str">
            <v>SEMANAL</v>
          </cell>
          <cell r="P5742">
            <v>41023</v>
          </cell>
        </row>
        <row r="5743">
          <cell r="B5743">
            <v>5953</v>
          </cell>
          <cell r="C5743"/>
          <cell r="D5743" t="str">
            <v>C</v>
          </cell>
          <cell r="E5743" t="str">
            <v>LIQUIDADO</v>
          </cell>
          <cell r="F5743"/>
          <cell r="G5743" t="str">
            <v>PERSONAL</v>
          </cell>
          <cell r="H5743" t="str">
            <v>Marcela Lopez Munoz</v>
          </cell>
          <cell r="I5743"/>
          <cell r="J5743" t="str">
            <v>MA GUADALUPE</v>
          </cell>
          <cell r="K5743" t="str">
            <v>MANZO</v>
          </cell>
          <cell r="L5743" t="str">
            <v>ACEVEDO</v>
          </cell>
          <cell r="M5743">
            <v>6000</v>
          </cell>
          <cell r="N5743">
            <v>142</v>
          </cell>
          <cell r="O5743" t="str">
            <v>SEMANAL</v>
          </cell>
          <cell r="P5743">
            <v>41023</v>
          </cell>
        </row>
        <row r="5744">
          <cell r="B5744">
            <v>5954</v>
          </cell>
          <cell r="C5744"/>
          <cell r="D5744" t="str">
            <v>D</v>
          </cell>
          <cell r="E5744" t="str">
            <v>LIQUIDADO</v>
          </cell>
          <cell r="F5744"/>
          <cell r="G5744" t="str">
            <v>PERSONAL</v>
          </cell>
          <cell r="H5744" t="str">
            <v>Angelica Tabares Lopez</v>
          </cell>
          <cell r="I5744"/>
          <cell r="J5744" t="str">
            <v>MARIO JESUS</v>
          </cell>
          <cell r="K5744" t="str">
            <v>LOPEZ</v>
          </cell>
          <cell r="L5744" t="str">
            <v>GARCIA</v>
          </cell>
          <cell r="M5744">
            <v>5000</v>
          </cell>
          <cell r="N5744">
            <v>70</v>
          </cell>
          <cell r="O5744" t="str">
            <v>MENSUAL</v>
          </cell>
          <cell r="P5744">
            <v>41023</v>
          </cell>
        </row>
        <row r="5745">
          <cell r="B5745">
            <v>5955</v>
          </cell>
          <cell r="C5745"/>
          <cell r="D5745" t="str">
            <v>D</v>
          </cell>
          <cell r="E5745" t="str">
            <v>LIQUIDADO</v>
          </cell>
          <cell r="F5745"/>
          <cell r="G5745" t="str">
            <v>PERSONAL</v>
          </cell>
          <cell r="H5745" t="str">
            <v>Angelica Tabares Lopez</v>
          </cell>
          <cell r="I5745"/>
          <cell r="J5745" t="str">
            <v>FRANCISCO</v>
          </cell>
          <cell r="K5745" t="str">
            <v>DURAN</v>
          </cell>
          <cell r="L5745" t="str">
            <v>PEREZ</v>
          </cell>
          <cell r="M5745">
            <v>6000</v>
          </cell>
          <cell r="N5745">
            <v>65</v>
          </cell>
          <cell r="O5745" t="str">
            <v>MENSUAL</v>
          </cell>
          <cell r="P5745">
            <v>41023</v>
          </cell>
        </row>
        <row r="5746">
          <cell r="B5746">
            <v>5956</v>
          </cell>
          <cell r="C5746"/>
          <cell r="D5746" t="str">
            <v>C</v>
          </cell>
          <cell r="E5746" t="str">
            <v>LIQUIDADO</v>
          </cell>
          <cell r="F5746"/>
          <cell r="G5746" t="str">
            <v>PERSONAL</v>
          </cell>
          <cell r="H5746" t="str">
            <v>Josefina Ochoa</v>
          </cell>
          <cell r="I5746"/>
          <cell r="J5746" t="str">
            <v>LAURA</v>
          </cell>
          <cell r="K5746" t="str">
            <v>ACEVEDO</v>
          </cell>
          <cell r="L5746" t="str">
            <v>MIRANDA</v>
          </cell>
          <cell r="M5746">
            <v>10000</v>
          </cell>
          <cell r="N5746">
            <v>100</v>
          </cell>
          <cell r="O5746" t="str">
            <v>SEMANAL</v>
          </cell>
          <cell r="P5746">
            <v>41023</v>
          </cell>
        </row>
        <row r="5747">
          <cell r="B5747">
            <v>5957</v>
          </cell>
          <cell r="C5747"/>
          <cell r="D5747" t="str">
            <v>B</v>
          </cell>
          <cell r="E5747" t="str">
            <v>LIQUIDADO</v>
          </cell>
          <cell r="F5747"/>
          <cell r="G5747" t="str">
            <v>PERSONAL</v>
          </cell>
          <cell r="H5747" t="str">
            <v>Josefina Ochoa</v>
          </cell>
          <cell r="I5747"/>
          <cell r="J5747" t="str">
            <v>MARIA ELISA</v>
          </cell>
          <cell r="K5747" t="str">
            <v>CAMACHO</v>
          </cell>
          <cell r="L5747" t="str">
            <v>MORA</v>
          </cell>
          <cell r="M5747">
            <v>3000</v>
          </cell>
          <cell r="N5747">
            <v>128</v>
          </cell>
          <cell r="O5747" t="str">
            <v>CATORCENAL</v>
          </cell>
          <cell r="P5747">
            <v>41023</v>
          </cell>
        </row>
        <row r="5748">
          <cell r="B5748">
            <v>5958</v>
          </cell>
          <cell r="C5748"/>
          <cell r="D5748" t="str">
            <v>D</v>
          </cell>
          <cell r="E5748" t="str">
            <v>LIQUIDADO</v>
          </cell>
          <cell r="F5748"/>
          <cell r="G5748" t="str">
            <v>PERSONAL</v>
          </cell>
          <cell r="H5748" t="str">
            <v>Monica Flores Mendoza (colima)</v>
          </cell>
          <cell r="I5748"/>
          <cell r="J5748" t="str">
            <v>VICTOR MANUEL</v>
          </cell>
          <cell r="K5748" t="str">
            <v>AGUILAR</v>
          </cell>
          <cell r="L5748" t="str">
            <v>HUITRON</v>
          </cell>
          <cell r="M5748">
            <v>15000</v>
          </cell>
          <cell r="N5748">
            <v>60</v>
          </cell>
          <cell r="O5748" t="str">
            <v>MENSUAL</v>
          </cell>
          <cell r="P5748">
            <v>41023</v>
          </cell>
        </row>
        <row r="5749">
          <cell r="B5749">
            <v>5959</v>
          </cell>
          <cell r="C5749"/>
          <cell r="D5749" t="str">
            <v>D</v>
          </cell>
          <cell r="E5749" t="str">
            <v>LIQUIDADO</v>
          </cell>
          <cell r="F5749"/>
          <cell r="G5749" t="str">
            <v>PERSONAL</v>
          </cell>
          <cell r="H5749" t="str">
            <v>Victoria Garcia Mejia</v>
          </cell>
          <cell r="I5749"/>
          <cell r="J5749" t="str">
            <v>ITZEL CEMELI</v>
          </cell>
          <cell r="K5749" t="str">
            <v>MARTINEZ</v>
          </cell>
          <cell r="L5749" t="str">
            <v>X</v>
          </cell>
          <cell r="M5749">
            <v>10000</v>
          </cell>
          <cell r="N5749">
            <v>65</v>
          </cell>
          <cell r="O5749" t="str">
            <v>MENSUAL</v>
          </cell>
          <cell r="P5749">
            <v>41023</v>
          </cell>
        </row>
        <row r="5750">
          <cell r="B5750">
            <v>5960</v>
          </cell>
          <cell r="C5750"/>
          <cell r="D5750" t="str">
            <v>B</v>
          </cell>
          <cell r="E5750" t="str">
            <v>LIQUIDADO</v>
          </cell>
          <cell r="F5750"/>
          <cell r="G5750" t="str">
            <v>PERSONAL</v>
          </cell>
          <cell r="H5750" t="str">
            <v>Monica Flores Mendoza (colima)</v>
          </cell>
          <cell r="I5750"/>
          <cell r="J5750" t="str">
            <v>HECTOR MARIO</v>
          </cell>
          <cell r="K5750" t="str">
            <v>GALINDO</v>
          </cell>
          <cell r="L5750" t="str">
            <v>GOMEZ</v>
          </cell>
          <cell r="M5750">
            <v>14000</v>
          </cell>
          <cell r="N5750">
            <v>60</v>
          </cell>
          <cell r="O5750" t="str">
            <v>MENSUAL</v>
          </cell>
          <cell r="P5750">
            <v>41023</v>
          </cell>
        </row>
        <row r="5751">
          <cell r="B5751">
            <v>5961</v>
          </cell>
          <cell r="C5751"/>
          <cell r="D5751" t="str">
            <v>A</v>
          </cell>
          <cell r="E5751" t="str">
            <v>LIQUIDADO</v>
          </cell>
          <cell r="F5751"/>
          <cell r="G5751" t="str">
            <v>PERSONAL</v>
          </cell>
          <cell r="H5751" t="str">
            <v>Angelica Tabares Lopez</v>
          </cell>
          <cell r="I5751"/>
          <cell r="J5751" t="str">
            <v>MA DE LOS ANGELES</v>
          </cell>
          <cell r="K5751" t="str">
            <v>PINEDA</v>
          </cell>
          <cell r="L5751" t="str">
            <v>PALACIOS</v>
          </cell>
          <cell r="M5751">
            <v>8000</v>
          </cell>
          <cell r="N5751">
            <v>65</v>
          </cell>
          <cell r="O5751" t="str">
            <v>MENSUAL</v>
          </cell>
          <cell r="P5751">
            <v>41024</v>
          </cell>
        </row>
        <row r="5752">
          <cell r="B5752">
            <v>5962</v>
          </cell>
          <cell r="C5752"/>
          <cell r="D5752" t="str">
            <v>D</v>
          </cell>
          <cell r="E5752" t="str">
            <v>LIQUIDADO</v>
          </cell>
          <cell r="F5752"/>
          <cell r="G5752" t="str">
            <v>PERSONAL</v>
          </cell>
          <cell r="H5752" t="str">
            <v>Angelica Tabares Lopez</v>
          </cell>
          <cell r="I5752"/>
          <cell r="J5752" t="str">
            <v>VICTOR MANUEL</v>
          </cell>
          <cell r="K5752" t="str">
            <v>CERVANTES</v>
          </cell>
          <cell r="L5752" t="str">
            <v>TORIZ</v>
          </cell>
          <cell r="M5752">
            <v>9000</v>
          </cell>
          <cell r="N5752">
            <v>137</v>
          </cell>
          <cell r="O5752" t="str">
            <v>SEMANAL</v>
          </cell>
          <cell r="P5752">
            <v>41024</v>
          </cell>
        </row>
        <row r="5753">
          <cell r="B5753">
            <v>5963</v>
          </cell>
          <cell r="C5753"/>
          <cell r="D5753" t="str">
            <v>D</v>
          </cell>
          <cell r="E5753" t="str">
            <v>LIQUIDADO</v>
          </cell>
          <cell r="F5753"/>
          <cell r="G5753" t="str">
            <v>PERSONAL</v>
          </cell>
          <cell r="H5753" t="str">
            <v>Josefina Ochoa</v>
          </cell>
          <cell r="I5753"/>
          <cell r="J5753" t="str">
            <v>GLORIA</v>
          </cell>
          <cell r="K5753" t="str">
            <v>AVILA</v>
          </cell>
          <cell r="L5753" t="str">
            <v>FLORES</v>
          </cell>
          <cell r="M5753">
            <v>6000</v>
          </cell>
          <cell r="N5753">
            <v>142</v>
          </cell>
          <cell r="O5753" t="str">
            <v>SEMANAL</v>
          </cell>
          <cell r="P5753">
            <v>41024</v>
          </cell>
        </row>
        <row r="5754">
          <cell r="B5754">
            <v>5964</v>
          </cell>
          <cell r="C5754"/>
          <cell r="D5754" t="str">
            <v>D</v>
          </cell>
          <cell r="E5754" t="str">
            <v>INCOBRABLE</v>
          </cell>
          <cell r="F5754"/>
          <cell r="G5754" t="str">
            <v>PERSONAL</v>
          </cell>
          <cell r="H5754" t="str">
            <v>Josefina Ochoa</v>
          </cell>
          <cell r="I5754"/>
          <cell r="J5754" t="str">
            <v>JULIO</v>
          </cell>
          <cell r="K5754" t="str">
            <v>CRUZ</v>
          </cell>
          <cell r="L5754" t="str">
            <v>PAREDES</v>
          </cell>
          <cell r="M5754">
            <v>5000</v>
          </cell>
          <cell r="N5754">
            <v>145</v>
          </cell>
          <cell r="O5754" t="str">
            <v>SEMANAL</v>
          </cell>
          <cell r="P5754">
            <v>41024</v>
          </cell>
        </row>
        <row r="5755">
          <cell r="B5755">
            <v>5965</v>
          </cell>
          <cell r="C5755"/>
          <cell r="D5755" t="str">
            <v>D</v>
          </cell>
          <cell r="E5755" t="str">
            <v>LIQUIDADO</v>
          </cell>
          <cell r="F5755"/>
          <cell r="G5755" t="str">
            <v>PERSONAL</v>
          </cell>
          <cell r="H5755" t="str">
            <v>Victoria Garcia Mejia</v>
          </cell>
          <cell r="I5755"/>
          <cell r="J5755" t="str">
            <v>ROSA ELVA</v>
          </cell>
          <cell r="K5755" t="str">
            <v>SANCHEZ</v>
          </cell>
          <cell r="L5755" t="str">
            <v>OCHOA</v>
          </cell>
          <cell r="M5755">
            <v>6000</v>
          </cell>
          <cell r="N5755">
            <v>65</v>
          </cell>
          <cell r="O5755" t="str">
            <v>MENSUAL</v>
          </cell>
          <cell r="P5755">
            <v>41024</v>
          </cell>
        </row>
        <row r="5756">
          <cell r="B5756">
            <v>5966</v>
          </cell>
          <cell r="C5756"/>
          <cell r="D5756" t="str">
            <v>D</v>
          </cell>
          <cell r="E5756" t="str">
            <v>LIQUIDADO</v>
          </cell>
          <cell r="F5756"/>
          <cell r="G5756" t="str">
            <v>PERSONAL</v>
          </cell>
          <cell r="H5756" t="str">
            <v>Angelica Tabares Lopez</v>
          </cell>
          <cell r="I5756"/>
          <cell r="J5756" t="str">
            <v>CONSTANZA</v>
          </cell>
          <cell r="K5756" t="str">
            <v>PALACIOS</v>
          </cell>
          <cell r="L5756" t="str">
            <v>SANTOS</v>
          </cell>
          <cell r="M5756">
            <v>3000</v>
          </cell>
          <cell r="N5756">
            <v>143</v>
          </cell>
          <cell r="O5756" t="str">
            <v>SEMANAL</v>
          </cell>
          <cell r="P5756">
            <v>41025</v>
          </cell>
        </row>
        <row r="5757">
          <cell r="B5757">
            <v>5967</v>
          </cell>
          <cell r="C5757"/>
          <cell r="D5757" t="str">
            <v>B</v>
          </cell>
          <cell r="E5757" t="str">
            <v>LIQUIDADO</v>
          </cell>
          <cell r="F5757"/>
          <cell r="G5757" t="str">
            <v>PERSONAL</v>
          </cell>
          <cell r="H5757" t="str">
            <v>Marcela Lopez Munoz</v>
          </cell>
          <cell r="I5757"/>
          <cell r="J5757" t="str">
            <v>LUCILA</v>
          </cell>
          <cell r="K5757" t="str">
            <v>VILLEGAS</v>
          </cell>
          <cell r="L5757" t="str">
            <v>MERCADO</v>
          </cell>
          <cell r="M5757">
            <v>3000</v>
          </cell>
          <cell r="N5757">
            <v>155</v>
          </cell>
          <cell r="O5757" t="str">
            <v>SEMANAL</v>
          </cell>
          <cell r="P5757">
            <v>41025</v>
          </cell>
        </row>
        <row r="5758">
          <cell r="B5758">
            <v>5968</v>
          </cell>
          <cell r="C5758"/>
          <cell r="D5758" t="str">
            <v>C</v>
          </cell>
          <cell r="E5758" t="str">
            <v>LIQUIDADO</v>
          </cell>
          <cell r="F5758"/>
          <cell r="G5758" t="str">
            <v>PERSONAL</v>
          </cell>
          <cell r="H5758" t="str">
            <v>Marcela Lopez Munoz</v>
          </cell>
          <cell r="I5758"/>
          <cell r="J5758" t="str">
            <v>REYNA</v>
          </cell>
          <cell r="K5758" t="str">
            <v>ABRAJAN</v>
          </cell>
          <cell r="L5758" t="str">
            <v>DE LA CRUZ</v>
          </cell>
          <cell r="M5758">
            <v>5000</v>
          </cell>
          <cell r="N5758">
            <v>145</v>
          </cell>
          <cell r="O5758" t="str">
            <v>SEMANAL</v>
          </cell>
          <cell r="P5758">
            <v>41025</v>
          </cell>
        </row>
        <row r="5759">
          <cell r="B5759">
            <v>5969</v>
          </cell>
          <cell r="C5759"/>
          <cell r="D5759" t="str">
            <v>D</v>
          </cell>
          <cell r="E5759" t="str">
            <v>LIQUIDADO</v>
          </cell>
          <cell r="F5759"/>
          <cell r="G5759" t="str">
            <v>PERSONAL</v>
          </cell>
          <cell r="H5759" t="str">
            <v>Josefina Ochoa</v>
          </cell>
          <cell r="I5759"/>
          <cell r="J5759" t="str">
            <v>DORA LIDIA</v>
          </cell>
          <cell r="K5759" t="str">
            <v>MELENDEZ</v>
          </cell>
          <cell r="L5759" t="str">
            <v>RAMOS</v>
          </cell>
          <cell r="M5759">
            <v>8000</v>
          </cell>
          <cell r="N5759">
            <v>139</v>
          </cell>
          <cell r="O5759" t="str">
            <v>SEMANAL</v>
          </cell>
          <cell r="P5759">
            <v>41025</v>
          </cell>
        </row>
        <row r="5760">
          <cell r="B5760">
            <v>5970</v>
          </cell>
          <cell r="C5760"/>
          <cell r="D5760" t="str">
            <v>B</v>
          </cell>
          <cell r="E5760" t="str">
            <v>LIQUIDADO</v>
          </cell>
          <cell r="F5760"/>
          <cell r="G5760" t="str">
            <v>PERSONAL</v>
          </cell>
          <cell r="H5760" t="str">
            <v>Josefina Ochoa</v>
          </cell>
          <cell r="I5760"/>
          <cell r="J5760" t="str">
            <v>LAURA ALICIA</v>
          </cell>
          <cell r="K5760" t="str">
            <v>TENA</v>
          </cell>
          <cell r="L5760" t="str">
            <v>SALAZAR</v>
          </cell>
          <cell r="M5760">
            <v>5000</v>
          </cell>
          <cell r="N5760">
            <v>124</v>
          </cell>
          <cell r="O5760" t="str">
            <v>SEMANAL</v>
          </cell>
          <cell r="P5760">
            <v>41025</v>
          </cell>
        </row>
        <row r="5761">
          <cell r="B5761">
            <v>5971</v>
          </cell>
          <cell r="C5761"/>
          <cell r="D5761" t="str">
            <v>B</v>
          </cell>
          <cell r="E5761" t="str">
            <v>LIQUIDADO</v>
          </cell>
          <cell r="F5761"/>
          <cell r="G5761" t="str">
            <v>PERSONAL</v>
          </cell>
          <cell r="H5761" t="str">
            <v>Josefina Ochoa</v>
          </cell>
          <cell r="I5761"/>
          <cell r="J5761" t="str">
            <v>ALICIA</v>
          </cell>
          <cell r="K5761" t="str">
            <v>SALAZAR</v>
          </cell>
          <cell r="L5761" t="str">
            <v>LIMON</v>
          </cell>
          <cell r="M5761">
            <v>5000</v>
          </cell>
          <cell r="N5761">
            <v>127</v>
          </cell>
          <cell r="O5761" t="str">
            <v>CATORCENAL</v>
          </cell>
          <cell r="P5761">
            <v>41025</v>
          </cell>
        </row>
        <row r="5762">
          <cell r="B5762">
            <v>5972</v>
          </cell>
          <cell r="C5762"/>
          <cell r="D5762" t="str">
            <v>A</v>
          </cell>
          <cell r="E5762" t="str">
            <v>LIQUIDADO</v>
          </cell>
          <cell r="F5762"/>
          <cell r="G5762" t="str">
            <v>PERSONAL</v>
          </cell>
          <cell r="H5762" t="str">
            <v>Monica Flores Mendoza (colima)</v>
          </cell>
          <cell r="I5762"/>
          <cell r="J5762" t="str">
            <v>VICTORIA</v>
          </cell>
          <cell r="K5762" t="str">
            <v>ORTIZ</v>
          </cell>
          <cell r="L5762" t="str">
            <v>ALCANTAR</v>
          </cell>
          <cell r="M5762">
            <v>10000</v>
          </cell>
          <cell r="N5762">
            <v>65</v>
          </cell>
          <cell r="O5762" t="str">
            <v>MENSUAL</v>
          </cell>
          <cell r="P5762">
            <v>41025</v>
          </cell>
        </row>
        <row r="5763">
          <cell r="B5763">
            <v>5973</v>
          </cell>
          <cell r="C5763"/>
          <cell r="D5763" t="str">
            <v>D</v>
          </cell>
          <cell r="E5763" t="str">
            <v>LIQUIDADO</v>
          </cell>
          <cell r="F5763"/>
          <cell r="G5763" t="str">
            <v>PERSONAL</v>
          </cell>
          <cell r="H5763" t="str">
            <v>Pedro Solano Quiroz</v>
          </cell>
          <cell r="I5763"/>
          <cell r="J5763" t="str">
            <v>Hilda</v>
          </cell>
          <cell r="K5763" t="str">
            <v>González</v>
          </cell>
          <cell r="L5763" t="str">
            <v>González</v>
          </cell>
          <cell r="M5763">
            <v>5000</v>
          </cell>
          <cell r="N5763">
            <v>111.6</v>
          </cell>
          <cell r="O5763" t="str">
            <v>SEMANAL</v>
          </cell>
          <cell r="P5763">
            <v>41026</v>
          </cell>
        </row>
        <row r="5764">
          <cell r="B5764">
            <v>5974</v>
          </cell>
          <cell r="C5764"/>
          <cell r="D5764" t="str">
            <v>C</v>
          </cell>
          <cell r="E5764" t="str">
            <v>LIQUIDADO</v>
          </cell>
          <cell r="F5764"/>
          <cell r="G5764" t="str">
            <v>PERSONAL</v>
          </cell>
          <cell r="H5764" t="str">
            <v>Josefina Ochoa</v>
          </cell>
          <cell r="I5764"/>
          <cell r="J5764" t="str">
            <v>MARIA EULALIA</v>
          </cell>
          <cell r="K5764" t="str">
            <v>CERVANTES</v>
          </cell>
          <cell r="L5764" t="str">
            <v>CARDOSO</v>
          </cell>
          <cell r="M5764">
            <v>9000</v>
          </cell>
          <cell r="N5764">
            <v>123</v>
          </cell>
          <cell r="O5764" t="str">
            <v>SEMANAL</v>
          </cell>
          <cell r="P5764">
            <v>41026</v>
          </cell>
        </row>
        <row r="5765">
          <cell r="B5765">
            <v>5975</v>
          </cell>
          <cell r="C5765"/>
          <cell r="D5765" t="str">
            <v>B</v>
          </cell>
          <cell r="E5765" t="str">
            <v>LIQUIDADO</v>
          </cell>
          <cell r="F5765"/>
          <cell r="G5765" t="str">
            <v>PERSONAL</v>
          </cell>
          <cell r="H5765" t="str">
            <v>Josefina Ochoa</v>
          </cell>
          <cell r="I5765"/>
          <cell r="J5765" t="str">
            <v>BERNARDA</v>
          </cell>
          <cell r="K5765" t="str">
            <v>GUZMAN</v>
          </cell>
          <cell r="L5765" t="str">
            <v>MORA</v>
          </cell>
          <cell r="M5765">
            <v>20000</v>
          </cell>
          <cell r="N5765">
            <v>106.1</v>
          </cell>
          <cell r="O5765" t="str">
            <v>SEMANAL</v>
          </cell>
          <cell r="P5765">
            <v>41026</v>
          </cell>
        </row>
        <row r="5766">
          <cell r="B5766">
            <v>5976</v>
          </cell>
          <cell r="C5766"/>
          <cell r="D5766" t="str">
            <v>D</v>
          </cell>
          <cell r="E5766" t="str">
            <v>LIQUIDADO</v>
          </cell>
          <cell r="F5766"/>
          <cell r="G5766" t="str">
            <v>PERSONAL</v>
          </cell>
          <cell r="H5766" t="str">
            <v>Marcela Lopez Munoz</v>
          </cell>
          <cell r="I5766"/>
          <cell r="J5766" t="str">
            <v>BEATRIZ ELIZABETH</v>
          </cell>
          <cell r="K5766" t="str">
            <v>LOPEZ</v>
          </cell>
          <cell r="L5766" t="str">
            <v>MARTINEZ</v>
          </cell>
          <cell r="M5766">
            <v>10000</v>
          </cell>
          <cell r="N5766">
            <v>113.8</v>
          </cell>
          <cell r="O5766" t="str">
            <v>QUINCENAL</v>
          </cell>
          <cell r="P5766">
            <v>41026</v>
          </cell>
        </row>
        <row r="5767">
          <cell r="B5767">
            <v>5977</v>
          </cell>
          <cell r="C5767"/>
          <cell r="D5767" t="str">
            <v>D</v>
          </cell>
          <cell r="E5767" t="str">
            <v>LIQUIDADO</v>
          </cell>
          <cell r="F5767"/>
          <cell r="G5767" t="str">
            <v>PERSONAL</v>
          </cell>
          <cell r="H5767" t="str">
            <v>Marcela Lopez Munoz</v>
          </cell>
          <cell r="I5767"/>
          <cell r="J5767" t="str">
            <v>IVONNE</v>
          </cell>
          <cell r="K5767" t="str">
            <v>ESPINOSA</v>
          </cell>
          <cell r="L5767" t="str">
            <v>AVILA</v>
          </cell>
          <cell r="M5767">
            <v>9000</v>
          </cell>
          <cell r="N5767">
            <v>125</v>
          </cell>
          <cell r="O5767" t="str">
            <v>SEMANAL</v>
          </cell>
          <cell r="P5767">
            <v>41026</v>
          </cell>
        </row>
        <row r="5768">
          <cell r="B5768">
            <v>5978</v>
          </cell>
          <cell r="C5768"/>
          <cell r="D5768" t="str">
            <v>D</v>
          </cell>
          <cell r="E5768" t="str">
            <v>ACTIVO</v>
          </cell>
          <cell r="F5768"/>
          <cell r="G5768" t="str">
            <v>PERSONAL</v>
          </cell>
          <cell r="H5768" t="str">
            <v>Angelica Tabares Lopez</v>
          </cell>
          <cell r="I5768"/>
          <cell r="J5768" t="str">
            <v>OLGA</v>
          </cell>
          <cell r="K5768" t="str">
            <v>FUENTES</v>
          </cell>
          <cell r="L5768" t="str">
            <v>ROMERO</v>
          </cell>
          <cell r="M5768">
            <v>3000</v>
          </cell>
          <cell r="N5768">
            <v>155</v>
          </cell>
          <cell r="O5768" t="str">
            <v>SEMANAL</v>
          </cell>
          <cell r="P5768">
            <v>41026</v>
          </cell>
        </row>
        <row r="5769">
          <cell r="B5769">
            <v>5979</v>
          </cell>
          <cell r="C5769"/>
          <cell r="D5769" t="str">
            <v>D</v>
          </cell>
          <cell r="E5769" t="str">
            <v>LIQUIDADO</v>
          </cell>
          <cell r="F5769"/>
          <cell r="G5769" t="str">
            <v>PERSONAL</v>
          </cell>
          <cell r="H5769" t="str">
            <v>Victoria Garcia Mejia</v>
          </cell>
          <cell r="I5769"/>
          <cell r="J5769" t="str">
            <v>PATRICIA</v>
          </cell>
          <cell r="K5769" t="str">
            <v>NUNEZ</v>
          </cell>
          <cell r="L5769" t="str">
            <v>HERNANDEZ</v>
          </cell>
          <cell r="M5769">
            <v>27000</v>
          </cell>
          <cell r="N5769">
            <v>50</v>
          </cell>
          <cell r="O5769" t="str">
            <v>MENSUAL</v>
          </cell>
          <cell r="P5769">
            <v>41026</v>
          </cell>
        </row>
        <row r="5770">
          <cell r="B5770">
            <v>5980</v>
          </cell>
          <cell r="C5770"/>
          <cell r="D5770" t="str">
            <v>D</v>
          </cell>
          <cell r="E5770" t="str">
            <v>LIQUIDADO</v>
          </cell>
          <cell r="F5770"/>
          <cell r="G5770" t="str">
            <v>PERSONAL</v>
          </cell>
          <cell r="H5770" t="str">
            <v>Victoria Garcia Mejia</v>
          </cell>
          <cell r="I5770"/>
          <cell r="J5770" t="str">
            <v>PIERRE</v>
          </cell>
          <cell r="K5770" t="str">
            <v>CARDENAS</v>
          </cell>
          <cell r="L5770" t="str">
            <v>BENAVIDES</v>
          </cell>
          <cell r="M5770">
            <v>3000</v>
          </cell>
          <cell r="N5770">
            <v>70</v>
          </cell>
          <cell r="O5770" t="str">
            <v>MENSUAL</v>
          </cell>
          <cell r="P5770">
            <v>41026</v>
          </cell>
        </row>
        <row r="5771">
          <cell r="B5771">
            <v>5981</v>
          </cell>
          <cell r="C5771"/>
          <cell r="D5771" t="str">
            <v>C</v>
          </cell>
          <cell r="E5771" t="str">
            <v>LIQUIDADO</v>
          </cell>
          <cell r="F5771"/>
          <cell r="G5771" t="str">
            <v>PERSONAL</v>
          </cell>
          <cell r="H5771" t="str">
            <v>Administracion</v>
          </cell>
          <cell r="I5771"/>
          <cell r="J5771" t="str">
            <v>PEDRO</v>
          </cell>
          <cell r="K5771" t="str">
            <v>SOLANO</v>
          </cell>
          <cell r="L5771" t="str">
            <v>QUIROZ</v>
          </cell>
          <cell r="M5771">
            <v>4000</v>
          </cell>
          <cell r="N5771">
            <v>25</v>
          </cell>
          <cell r="O5771" t="str">
            <v>SEMANAL</v>
          </cell>
          <cell r="P5771">
            <v>41026</v>
          </cell>
        </row>
        <row r="5772">
          <cell r="B5772">
            <v>5982</v>
          </cell>
          <cell r="C5772"/>
          <cell r="D5772" t="str">
            <v>D</v>
          </cell>
          <cell r="E5772" t="str">
            <v>COBRANZA EXTERNA</v>
          </cell>
          <cell r="F5772"/>
          <cell r="G5772" t="str">
            <v>PERSONAL</v>
          </cell>
          <cell r="H5772" t="str">
            <v>Administracion</v>
          </cell>
          <cell r="I5772"/>
          <cell r="J5772" t="str">
            <v>ALBERTO</v>
          </cell>
          <cell r="K5772" t="str">
            <v>ACOSTA</v>
          </cell>
          <cell r="L5772" t="str">
            <v>SOSA</v>
          </cell>
          <cell r="M5772">
            <v>4122</v>
          </cell>
          <cell r="N5772">
            <v>20</v>
          </cell>
          <cell r="O5772" t="str">
            <v>QUINCENAL</v>
          </cell>
          <cell r="P5772">
            <v>41026</v>
          </cell>
        </row>
        <row r="5773">
          <cell r="B5773">
            <v>5983</v>
          </cell>
          <cell r="C5773"/>
          <cell r="D5773" t="str">
            <v>D</v>
          </cell>
          <cell r="E5773" t="str">
            <v>LIQUIDADO</v>
          </cell>
          <cell r="F5773"/>
          <cell r="G5773" t="str">
            <v>PERSONAL</v>
          </cell>
          <cell r="H5773" t="str">
            <v>Angelica Tabares Lopez</v>
          </cell>
          <cell r="I5773"/>
          <cell r="J5773" t="str">
            <v>AZUCENA</v>
          </cell>
          <cell r="K5773" t="str">
            <v>DE LA LUZ</v>
          </cell>
          <cell r="L5773" t="str">
            <v>VILLEGAS</v>
          </cell>
          <cell r="M5773">
            <v>7000</v>
          </cell>
          <cell r="N5773">
            <v>142</v>
          </cell>
          <cell r="O5773" t="str">
            <v>SEMANAL</v>
          </cell>
          <cell r="P5773">
            <v>41029</v>
          </cell>
        </row>
        <row r="5774">
          <cell r="B5774">
            <v>5984</v>
          </cell>
          <cell r="C5774"/>
          <cell r="D5774" t="str">
            <v>D</v>
          </cell>
          <cell r="E5774" t="str">
            <v>LIQUIDADO</v>
          </cell>
          <cell r="F5774"/>
          <cell r="G5774" t="str">
            <v>PERSONAL</v>
          </cell>
          <cell r="H5774" t="str">
            <v>Angelica Tabares Lopez</v>
          </cell>
          <cell r="I5774"/>
          <cell r="J5774" t="str">
            <v>SANDRA</v>
          </cell>
          <cell r="K5774" t="str">
            <v>MARTINEZ</v>
          </cell>
          <cell r="L5774" t="str">
            <v>FUENTES</v>
          </cell>
          <cell r="M5774">
            <v>3000</v>
          </cell>
          <cell r="N5774">
            <v>155</v>
          </cell>
          <cell r="O5774" t="str">
            <v>CATORCENAL</v>
          </cell>
          <cell r="P5774">
            <v>41029</v>
          </cell>
        </row>
        <row r="5775">
          <cell r="B5775">
            <v>5985</v>
          </cell>
          <cell r="C5775"/>
          <cell r="D5775" t="str">
            <v>D</v>
          </cell>
          <cell r="E5775" t="str">
            <v>LIQUIDADO</v>
          </cell>
          <cell r="F5775"/>
          <cell r="G5775" t="str">
            <v>PERSONAL</v>
          </cell>
          <cell r="H5775" t="str">
            <v>Marcela Lopez Munoz</v>
          </cell>
          <cell r="I5775"/>
          <cell r="J5775" t="str">
            <v>LEONARDO</v>
          </cell>
          <cell r="K5775" t="str">
            <v>GARCIA</v>
          </cell>
          <cell r="L5775" t="str">
            <v>MARTINEZ</v>
          </cell>
          <cell r="M5775">
            <v>3000</v>
          </cell>
          <cell r="N5775">
            <v>155</v>
          </cell>
          <cell r="O5775" t="str">
            <v>SEMANAL</v>
          </cell>
          <cell r="P5775">
            <v>41029</v>
          </cell>
        </row>
        <row r="5776">
          <cell r="B5776">
            <v>5986</v>
          </cell>
          <cell r="C5776"/>
          <cell r="D5776" t="str">
            <v>D</v>
          </cell>
          <cell r="E5776" t="str">
            <v>LIQUIDADO</v>
          </cell>
          <cell r="F5776"/>
          <cell r="G5776" t="str">
            <v>PERSONAL</v>
          </cell>
          <cell r="H5776" t="str">
            <v>Marcela Lopez Munoz</v>
          </cell>
          <cell r="I5776"/>
          <cell r="J5776" t="str">
            <v>ARMANDO</v>
          </cell>
          <cell r="K5776" t="str">
            <v>OLVERA</v>
          </cell>
          <cell r="L5776" t="str">
            <v>MIRANDA</v>
          </cell>
          <cell r="M5776">
            <v>7000</v>
          </cell>
          <cell r="N5776">
            <v>117</v>
          </cell>
          <cell r="O5776" t="str">
            <v>SEMANAL</v>
          </cell>
          <cell r="P5776">
            <v>41029</v>
          </cell>
        </row>
        <row r="5777">
          <cell r="B5777">
            <v>5987</v>
          </cell>
          <cell r="C5777"/>
          <cell r="D5777" t="str">
            <v>D</v>
          </cell>
          <cell r="E5777" t="str">
            <v>COBRANZA EXTERNA</v>
          </cell>
          <cell r="F5777"/>
          <cell r="G5777" t="str">
            <v>PERSONAL</v>
          </cell>
          <cell r="H5777" t="str">
            <v>Victoria Garcia Mejia</v>
          </cell>
          <cell r="I5777"/>
          <cell r="J5777" t="str">
            <v>ANA MERCEDES</v>
          </cell>
          <cell r="K5777" t="str">
            <v>GARDUNO</v>
          </cell>
          <cell r="L5777" t="str">
            <v>BUSH</v>
          </cell>
          <cell r="M5777">
            <v>4000</v>
          </cell>
          <cell r="N5777">
            <v>70</v>
          </cell>
          <cell r="O5777" t="str">
            <v>MENSUAL</v>
          </cell>
          <cell r="P5777">
            <v>41029</v>
          </cell>
        </row>
        <row r="5778">
          <cell r="B5778">
            <v>5988</v>
          </cell>
          <cell r="C5778"/>
          <cell r="D5778" t="str">
            <v>D</v>
          </cell>
          <cell r="E5778" t="str">
            <v>COBRANZA EXTERNA</v>
          </cell>
          <cell r="F5778"/>
          <cell r="G5778" t="str">
            <v>PERSONAL</v>
          </cell>
          <cell r="H5778" t="str">
            <v>Victoria Garcia Mejia</v>
          </cell>
          <cell r="I5778"/>
          <cell r="J5778" t="str">
            <v>DORA PATRICIA</v>
          </cell>
          <cell r="K5778" t="str">
            <v>CARMONA</v>
          </cell>
          <cell r="L5778" t="str">
            <v>MORENO</v>
          </cell>
          <cell r="M5778">
            <v>5000</v>
          </cell>
          <cell r="N5778">
            <v>70</v>
          </cell>
          <cell r="O5778" t="str">
            <v>MENSUAL</v>
          </cell>
          <cell r="P5778">
            <v>41029</v>
          </cell>
        </row>
        <row r="5779">
          <cell r="B5779">
            <v>5989</v>
          </cell>
          <cell r="C5779"/>
          <cell r="D5779" t="str">
            <v>C</v>
          </cell>
          <cell r="E5779" t="str">
            <v>LIQUIDADO</v>
          </cell>
          <cell r="F5779"/>
          <cell r="G5779" t="str">
            <v>PERSONAL</v>
          </cell>
          <cell r="H5779" t="str">
            <v>Victoria Garcia Mejia</v>
          </cell>
          <cell r="I5779"/>
          <cell r="J5779" t="str">
            <v>JOSEFINA</v>
          </cell>
          <cell r="K5779" t="str">
            <v>PAREDES</v>
          </cell>
          <cell r="L5779" t="str">
            <v>GONZALEZ</v>
          </cell>
          <cell r="M5779">
            <v>8000</v>
          </cell>
          <cell r="N5779">
            <v>65</v>
          </cell>
          <cell r="O5779" t="str">
            <v>MENSUAL</v>
          </cell>
          <cell r="P5779">
            <v>41029</v>
          </cell>
        </row>
        <row r="5780">
          <cell r="B5780">
            <v>5990</v>
          </cell>
          <cell r="C5780"/>
          <cell r="D5780" t="str">
            <v>D</v>
          </cell>
          <cell r="E5780" t="str">
            <v>LIQUIDADO</v>
          </cell>
          <cell r="F5780"/>
          <cell r="G5780" t="str">
            <v>PERSONAL</v>
          </cell>
          <cell r="H5780" t="str">
            <v>Marcela Lopez Munoz</v>
          </cell>
          <cell r="I5780"/>
          <cell r="J5780" t="str">
            <v>MARIA TERESA</v>
          </cell>
          <cell r="K5780" t="str">
            <v>LANDEROS</v>
          </cell>
          <cell r="L5780"/>
          <cell r="M5780">
            <v>13000</v>
          </cell>
          <cell r="N5780">
            <v>114</v>
          </cell>
          <cell r="O5780" t="str">
            <v>SEMANAL</v>
          </cell>
          <cell r="P5780">
            <v>41031</v>
          </cell>
        </row>
        <row r="5781">
          <cell r="B5781">
            <v>5991</v>
          </cell>
          <cell r="C5781"/>
          <cell r="D5781" t="str">
            <v>C</v>
          </cell>
          <cell r="E5781" t="str">
            <v>LIQUIDADO</v>
          </cell>
          <cell r="F5781"/>
          <cell r="G5781" t="str">
            <v>PERSONAL</v>
          </cell>
          <cell r="H5781" t="str">
            <v>Josefina Ochoa</v>
          </cell>
          <cell r="I5781"/>
          <cell r="J5781" t="str">
            <v>ANGELINA</v>
          </cell>
          <cell r="K5781" t="str">
            <v>JIMENEZ</v>
          </cell>
          <cell r="L5781" t="str">
            <v>ESTEBAN</v>
          </cell>
          <cell r="M5781">
            <v>12000</v>
          </cell>
          <cell r="N5781">
            <v>117</v>
          </cell>
          <cell r="O5781" t="str">
            <v>QUINCENAL</v>
          </cell>
          <cell r="P5781">
            <v>41031</v>
          </cell>
        </row>
        <row r="5782">
          <cell r="B5782">
            <v>5993</v>
          </cell>
          <cell r="C5782"/>
          <cell r="D5782" t="str">
            <v>B</v>
          </cell>
          <cell r="E5782" t="str">
            <v>LIQUIDADO</v>
          </cell>
          <cell r="F5782"/>
          <cell r="G5782" t="str">
            <v>PERSONAL</v>
          </cell>
          <cell r="H5782" t="str">
            <v>Marcela Lopez Munoz</v>
          </cell>
          <cell r="I5782"/>
          <cell r="J5782" t="str">
            <v>NATALIA</v>
          </cell>
          <cell r="K5782" t="str">
            <v>MANZO</v>
          </cell>
          <cell r="L5782" t="str">
            <v>ACEVEDO</v>
          </cell>
          <cell r="M5782">
            <v>3000</v>
          </cell>
          <cell r="N5782">
            <v>155</v>
          </cell>
          <cell r="O5782" t="str">
            <v>SEMANAL</v>
          </cell>
          <cell r="P5782">
            <v>41031</v>
          </cell>
        </row>
        <row r="5783">
          <cell r="B5783">
            <v>5994</v>
          </cell>
          <cell r="C5783"/>
          <cell r="D5783" t="str">
            <v>A</v>
          </cell>
          <cell r="E5783" t="str">
            <v>LIQUIDADO</v>
          </cell>
          <cell r="F5783"/>
          <cell r="G5783" t="str">
            <v>PERSONAL</v>
          </cell>
          <cell r="H5783" t="str">
            <v>Victoria Garcia Mejia</v>
          </cell>
          <cell r="I5783"/>
          <cell r="J5783" t="str">
            <v>MARTHA MINERVA</v>
          </cell>
          <cell r="K5783" t="str">
            <v>PEREZ</v>
          </cell>
          <cell r="L5783" t="str">
            <v>NARANJO</v>
          </cell>
          <cell r="M5783">
            <v>8000</v>
          </cell>
          <cell r="N5783">
            <v>65</v>
          </cell>
          <cell r="O5783" t="str">
            <v>MENSUAL</v>
          </cell>
          <cell r="P5783">
            <v>41031</v>
          </cell>
        </row>
        <row r="5784">
          <cell r="B5784">
            <v>5995</v>
          </cell>
          <cell r="C5784"/>
          <cell r="D5784" t="str">
            <v>D</v>
          </cell>
          <cell r="E5784" t="str">
            <v>LIQUIDADO</v>
          </cell>
          <cell r="F5784"/>
          <cell r="G5784" t="str">
            <v>PERSONAL</v>
          </cell>
          <cell r="H5784" t="str">
            <v>Monica Flores Mendoza (colima)</v>
          </cell>
          <cell r="I5784"/>
          <cell r="J5784" t="str">
            <v>ELBA</v>
          </cell>
          <cell r="K5784" t="str">
            <v>OROZCO</v>
          </cell>
          <cell r="L5784" t="str">
            <v>MARTINEZ</v>
          </cell>
          <cell r="M5784">
            <v>20000</v>
          </cell>
          <cell r="N5784">
            <v>127</v>
          </cell>
          <cell r="O5784" t="str">
            <v>SEMANAL</v>
          </cell>
          <cell r="P5784">
            <v>41031</v>
          </cell>
        </row>
        <row r="5785">
          <cell r="B5785">
            <v>5996</v>
          </cell>
          <cell r="C5785"/>
          <cell r="D5785" t="str">
            <v>A</v>
          </cell>
          <cell r="E5785" t="str">
            <v>LIQUIDADO</v>
          </cell>
          <cell r="F5785"/>
          <cell r="G5785" t="str">
            <v>PERSONAL</v>
          </cell>
          <cell r="H5785" t="str">
            <v>Victoria Garcia Mejia</v>
          </cell>
          <cell r="I5785"/>
          <cell r="J5785" t="str">
            <v>VERONICA</v>
          </cell>
          <cell r="K5785" t="str">
            <v>TORRES</v>
          </cell>
          <cell r="L5785" t="str">
            <v>CUEVAS</v>
          </cell>
          <cell r="M5785">
            <v>5000</v>
          </cell>
          <cell r="N5785">
            <v>70</v>
          </cell>
          <cell r="O5785" t="str">
            <v>MENSUAL</v>
          </cell>
          <cell r="P5785">
            <v>41032</v>
          </cell>
        </row>
        <row r="5786">
          <cell r="B5786">
            <v>5997</v>
          </cell>
          <cell r="C5786"/>
          <cell r="D5786" t="str">
            <v>B</v>
          </cell>
          <cell r="E5786" t="str">
            <v>LIQUIDADO</v>
          </cell>
          <cell r="F5786"/>
          <cell r="G5786" t="str">
            <v>PERSONAL</v>
          </cell>
          <cell r="H5786" t="str">
            <v>Josefina Ochoa</v>
          </cell>
          <cell r="I5786"/>
          <cell r="J5786" t="str">
            <v>MARIBEL</v>
          </cell>
          <cell r="K5786" t="str">
            <v>VAZQUEZ</v>
          </cell>
          <cell r="L5786" t="str">
            <v>JUAREZ</v>
          </cell>
          <cell r="M5786">
            <v>12000</v>
          </cell>
          <cell r="N5786">
            <v>112</v>
          </cell>
          <cell r="O5786" t="str">
            <v>SEMANAL</v>
          </cell>
          <cell r="P5786">
            <v>41033</v>
          </cell>
        </row>
        <row r="5787">
          <cell r="B5787">
            <v>5999</v>
          </cell>
          <cell r="C5787"/>
          <cell r="D5787" t="str">
            <v>B</v>
          </cell>
          <cell r="E5787" t="str">
            <v>LIQUIDADO</v>
          </cell>
          <cell r="F5787"/>
          <cell r="G5787" t="str">
            <v>PERSONAL</v>
          </cell>
          <cell r="H5787" t="str">
            <v>Angelica Tabares Lopez</v>
          </cell>
          <cell r="I5787"/>
          <cell r="J5787" t="str">
            <v>PATRICIA</v>
          </cell>
          <cell r="K5787" t="str">
            <v>LUCIO</v>
          </cell>
          <cell r="L5787" t="str">
            <v>BRIONES</v>
          </cell>
          <cell r="M5787">
            <v>3000</v>
          </cell>
          <cell r="N5787">
            <v>146</v>
          </cell>
          <cell r="O5787" t="str">
            <v>SEMANAL</v>
          </cell>
          <cell r="P5787">
            <v>41033</v>
          </cell>
        </row>
        <row r="5788">
          <cell r="B5788">
            <v>6000</v>
          </cell>
          <cell r="C5788"/>
          <cell r="D5788" t="str">
            <v>D</v>
          </cell>
          <cell r="E5788" t="str">
            <v>LIQUIDADO</v>
          </cell>
          <cell r="F5788"/>
          <cell r="G5788" t="str">
            <v>PERSONAL</v>
          </cell>
          <cell r="H5788" t="str">
            <v>Angelica Tabares Lopez</v>
          </cell>
          <cell r="I5788"/>
          <cell r="J5788" t="str">
            <v>GLORIA</v>
          </cell>
          <cell r="K5788" t="str">
            <v>GONZALEZ</v>
          </cell>
          <cell r="L5788" t="str">
            <v>SPUDE</v>
          </cell>
          <cell r="M5788">
            <v>3000</v>
          </cell>
          <cell r="N5788">
            <v>81</v>
          </cell>
          <cell r="O5788" t="str">
            <v>MENSUAL</v>
          </cell>
          <cell r="P5788">
            <v>41046</v>
          </cell>
        </row>
        <row r="5789">
          <cell r="B5789">
            <v>6001</v>
          </cell>
          <cell r="C5789"/>
          <cell r="D5789" t="str">
            <v>C</v>
          </cell>
          <cell r="E5789" t="str">
            <v>LIQUIDADO</v>
          </cell>
          <cell r="F5789"/>
          <cell r="G5789" t="str">
            <v>PERSONAL</v>
          </cell>
          <cell r="H5789" t="str">
            <v>Marcela Lopez Munoz</v>
          </cell>
          <cell r="I5789"/>
          <cell r="J5789" t="str">
            <v>MARIA DEL CARMEN</v>
          </cell>
          <cell r="K5789" t="str">
            <v>LOPEZ</v>
          </cell>
          <cell r="L5789" t="str">
            <v>HERNANDEZ</v>
          </cell>
          <cell r="M5789">
            <v>8000</v>
          </cell>
          <cell r="N5789">
            <v>118</v>
          </cell>
          <cell r="O5789" t="str">
            <v>SEMANAL</v>
          </cell>
          <cell r="P5789">
            <v>41046</v>
          </cell>
        </row>
        <row r="5790">
          <cell r="B5790">
            <v>6002</v>
          </cell>
          <cell r="C5790"/>
          <cell r="D5790" t="str">
            <v>C</v>
          </cell>
          <cell r="E5790" t="str">
            <v>LIQUIDADO</v>
          </cell>
          <cell r="F5790"/>
          <cell r="G5790" t="str">
            <v>PERSONAL</v>
          </cell>
          <cell r="H5790" t="str">
            <v>Angelica Tabares Lopez</v>
          </cell>
          <cell r="I5790"/>
          <cell r="J5790" t="str">
            <v>CARMEN</v>
          </cell>
          <cell r="K5790" t="str">
            <v>ALDANA</v>
          </cell>
          <cell r="L5790" t="str">
            <v>RODRIGUEZ</v>
          </cell>
          <cell r="M5790">
            <v>10000</v>
          </cell>
          <cell r="N5790">
            <v>121</v>
          </cell>
          <cell r="O5790" t="str">
            <v>SEMANAL</v>
          </cell>
          <cell r="P5790">
            <v>41037</v>
          </cell>
        </row>
        <row r="5791">
          <cell r="B5791">
            <v>6003</v>
          </cell>
          <cell r="C5791"/>
          <cell r="D5791" t="str">
            <v>B</v>
          </cell>
          <cell r="E5791" t="str">
            <v>LIQUIDADO</v>
          </cell>
          <cell r="F5791"/>
          <cell r="G5791" t="str">
            <v>PERSONAL</v>
          </cell>
          <cell r="H5791" t="str">
            <v>Marcela Lopez Munoz</v>
          </cell>
          <cell r="I5791"/>
          <cell r="J5791" t="str">
            <v>GLADYS</v>
          </cell>
          <cell r="K5791" t="str">
            <v>CABRERA</v>
          </cell>
          <cell r="L5791" t="str">
            <v>AGUIRRE</v>
          </cell>
          <cell r="M5791">
            <v>6000</v>
          </cell>
          <cell r="N5791">
            <v>123</v>
          </cell>
          <cell r="O5791" t="str">
            <v>SEMANAL</v>
          </cell>
          <cell r="P5791">
            <v>41037</v>
          </cell>
        </row>
        <row r="5792">
          <cell r="B5792">
            <v>6004</v>
          </cell>
          <cell r="C5792"/>
          <cell r="D5792" t="str">
            <v>D</v>
          </cell>
          <cell r="E5792" t="str">
            <v>LIQUIDADO</v>
          </cell>
          <cell r="F5792"/>
          <cell r="G5792" t="str">
            <v>PERSONAL</v>
          </cell>
          <cell r="H5792" t="str">
            <v>Victoria Garcia Mejia</v>
          </cell>
          <cell r="I5792"/>
          <cell r="J5792" t="str">
            <v>SIMONA</v>
          </cell>
          <cell r="K5792" t="str">
            <v>JIMENEZ</v>
          </cell>
          <cell r="L5792" t="str">
            <v>BALCAZAR</v>
          </cell>
          <cell r="M5792">
            <v>5000</v>
          </cell>
          <cell r="N5792">
            <v>70</v>
          </cell>
          <cell r="O5792" t="str">
            <v>MENSUAL</v>
          </cell>
          <cell r="P5792">
            <v>41037</v>
          </cell>
        </row>
        <row r="5793">
          <cell r="B5793">
            <v>6005</v>
          </cell>
          <cell r="C5793"/>
          <cell r="D5793" t="str">
            <v>D</v>
          </cell>
          <cell r="E5793" t="str">
            <v>LIQUIDADO</v>
          </cell>
          <cell r="F5793"/>
          <cell r="G5793" t="str">
            <v>PERSONAL</v>
          </cell>
          <cell r="H5793" t="str">
            <v>Victoria Garcia Mejia</v>
          </cell>
          <cell r="I5793"/>
          <cell r="J5793" t="str">
            <v>MA DE JESUS LEOCADIA</v>
          </cell>
          <cell r="K5793" t="str">
            <v>GONZALEZ</v>
          </cell>
          <cell r="L5793" t="str">
            <v>GUTIERREZ</v>
          </cell>
          <cell r="M5793">
            <v>10000</v>
          </cell>
          <cell r="N5793">
            <v>65</v>
          </cell>
          <cell r="O5793" t="str">
            <v>MENSUAL</v>
          </cell>
          <cell r="P5793">
            <v>41037</v>
          </cell>
        </row>
        <row r="5794">
          <cell r="B5794">
            <v>6006</v>
          </cell>
          <cell r="C5794"/>
          <cell r="D5794" t="str">
            <v>B</v>
          </cell>
          <cell r="E5794" t="str">
            <v>LIQUIDADO</v>
          </cell>
          <cell r="F5794"/>
          <cell r="G5794" t="str">
            <v>PERSONAL</v>
          </cell>
          <cell r="H5794" t="str">
            <v>Victoria Garcia Mejia</v>
          </cell>
          <cell r="I5794"/>
          <cell r="J5794" t="str">
            <v>ROBERTO CARLOS</v>
          </cell>
          <cell r="K5794" t="str">
            <v>ALVAREZ</v>
          </cell>
          <cell r="L5794" t="str">
            <v>RUELAS</v>
          </cell>
          <cell r="M5794">
            <v>3000</v>
          </cell>
          <cell r="N5794">
            <v>71</v>
          </cell>
          <cell r="O5794" t="str">
            <v>MENSUAL</v>
          </cell>
          <cell r="P5794">
            <v>41037</v>
          </cell>
        </row>
        <row r="5795">
          <cell r="B5795">
            <v>6007</v>
          </cell>
          <cell r="C5795"/>
          <cell r="D5795" t="str">
            <v>D</v>
          </cell>
          <cell r="E5795" t="str">
            <v>LIQUIDADO</v>
          </cell>
          <cell r="F5795"/>
          <cell r="G5795" t="str">
            <v>PERSONAL</v>
          </cell>
          <cell r="H5795" t="str">
            <v>Angelica Tabares Lopez</v>
          </cell>
          <cell r="I5795"/>
          <cell r="J5795" t="str">
            <v>ROBERTO CARLOS</v>
          </cell>
          <cell r="K5795" t="str">
            <v>ROJAS</v>
          </cell>
          <cell r="L5795" t="str">
            <v>ROSAS</v>
          </cell>
          <cell r="M5795">
            <v>5000</v>
          </cell>
          <cell r="N5795">
            <v>70</v>
          </cell>
          <cell r="O5795" t="str">
            <v>MENSUAL</v>
          </cell>
          <cell r="P5795">
            <v>41038</v>
          </cell>
        </row>
        <row r="5796">
          <cell r="B5796">
            <v>6008</v>
          </cell>
          <cell r="C5796"/>
          <cell r="D5796" t="str">
            <v>D</v>
          </cell>
          <cell r="E5796" t="str">
            <v>LIQUIDADO</v>
          </cell>
          <cell r="F5796"/>
          <cell r="G5796" t="str">
            <v>PERSONAL</v>
          </cell>
          <cell r="H5796" t="str">
            <v>Victoria Garcia Mejia</v>
          </cell>
          <cell r="I5796"/>
          <cell r="J5796" t="str">
            <v>YOLANDA</v>
          </cell>
          <cell r="K5796" t="str">
            <v>VIVEROS</v>
          </cell>
          <cell r="L5796" t="str">
            <v>HERNANDEZ</v>
          </cell>
          <cell r="M5796">
            <v>15000</v>
          </cell>
          <cell r="N5796">
            <v>60</v>
          </cell>
          <cell r="O5796" t="str">
            <v>MENSUAL</v>
          </cell>
          <cell r="P5796">
            <v>41038</v>
          </cell>
        </row>
        <row r="5797">
          <cell r="B5797">
            <v>6009</v>
          </cell>
          <cell r="C5797"/>
          <cell r="D5797" t="str">
            <v>D</v>
          </cell>
          <cell r="E5797" t="str">
            <v>LIQUIDADO</v>
          </cell>
          <cell r="F5797"/>
          <cell r="G5797" t="str">
            <v>PERSONAL</v>
          </cell>
          <cell r="H5797" t="str">
            <v>Josefina Ochoa</v>
          </cell>
          <cell r="I5797"/>
          <cell r="J5797" t="str">
            <v>RICARDO</v>
          </cell>
          <cell r="K5797" t="str">
            <v>SAMANO</v>
          </cell>
          <cell r="L5797" t="str">
            <v>RANGEL</v>
          </cell>
          <cell r="M5797">
            <v>3000</v>
          </cell>
          <cell r="N5797">
            <v>122.5</v>
          </cell>
          <cell r="O5797" t="str">
            <v>CATORCENAL</v>
          </cell>
          <cell r="P5797">
            <v>41046</v>
          </cell>
        </row>
        <row r="5798">
          <cell r="B5798">
            <v>6010</v>
          </cell>
          <cell r="C5798"/>
          <cell r="D5798" t="str">
            <v>C</v>
          </cell>
          <cell r="E5798" t="str">
            <v>LIQUIDADO</v>
          </cell>
          <cell r="F5798"/>
          <cell r="G5798" t="str">
            <v>PERSONAL</v>
          </cell>
          <cell r="H5798" t="str">
            <v>Josefina Ochoa</v>
          </cell>
          <cell r="I5798"/>
          <cell r="J5798" t="str">
            <v>ALEJANDRO</v>
          </cell>
          <cell r="K5798" t="str">
            <v>MARTINEZ</v>
          </cell>
          <cell r="L5798" t="str">
            <v>LEONEL</v>
          </cell>
          <cell r="M5798">
            <v>15000</v>
          </cell>
          <cell r="N5798">
            <v>117</v>
          </cell>
          <cell r="O5798" t="str">
            <v>SEMANAL</v>
          </cell>
          <cell r="P5798">
            <v>41046</v>
          </cell>
        </row>
        <row r="5799">
          <cell r="B5799">
            <v>6012</v>
          </cell>
          <cell r="C5799"/>
          <cell r="D5799" t="str">
            <v>C</v>
          </cell>
          <cell r="E5799" t="str">
            <v>LIQUIDADO</v>
          </cell>
          <cell r="F5799"/>
          <cell r="G5799" t="str">
            <v>PERSONAL</v>
          </cell>
          <cell r="H5799" t="str">
            <v>Josefina Ochoa</v>
          </cell>
          <cell r="I5799"/>
          <cell r="J5799" t="str">
            <v>ARACELI</v>
          </cell>
          <cell r="K5799" t="str">
            <v>RIVERA</v>
          </cell>
          <cell r="L5799" t="str">
            <v>LOPEZ</v>
          </cell>
          <cell r="M5799">
            <v>14000</v>
          </cell>
          <cell r="N5799">
            <v>117</v>
          </cell>
          <cell r="O5799" t="str">
            <v>SEMANAL</v>
          </cell>
          <cell r="P5799">
            <v>41039</v>
          </cell>
        </row>
        <row r="5800">
          <cell r="B5800">
            <v>6013</v>
          </cell>
          <cell r="C5800"/>
          <cell r="D5800" t="str">
            <v>D</v>
          </cell>
          <cell r="E5800" t="str">
            <v>LIQUIDADO</v>
          </cell>
          <cell r="F5800"/>
          <cell r="G5800" t="str">
            <v>PERSONAL</v>
          </cell>
          <cell r="H5800" t="str">
            <v>Marcela Lopez Munoz</v>
          </cell>
          <cell r="I5800"/>
          <cell r="J5800" t="str">
            <v>RAUL ENRIQUE</v>
          </cell>
          <cell r="K5800" t="str">
            <v>GARCIA</v>
          </cell>
          <cell r="L5800" t="str">
            <v>MENESES</v>
          </cell>
          <cell r="M5800">
            <v>5000</v>
          </cell>
          <cell r="N5800">
            <v>130</v>
          </cell>
          <cell r="O5800" t="str">
            <v>SEMANAL</v>
          </cell>
          <cell r="P5800">
            <v>41039</v>
          </cell>
        </row>
        <row r="5801">
          <cell r="B5801">
            <v>6014</v>
          </cell>
          <cell r="C5801"/>
          <cell r="D5801" t="str">
            <v>D</v>
          </cell>
          <cell r="E5801" t="str">
            <v>LIQUIDADO</v>
          </cell>
          <cell r="F5801"/>
          <cell r="G5801" t="str">
            <v>PERSONAL</v>
          </cell>
          <cell r="H5801" t="str">
            <v>Josefina Ochoa</v>
          </cell>
          <cell r="I5801"/>
          <cell r="J5801" t="str">
            <v>KARLA TERESA</v>
          </cell>
          <cell r="K5801" t="str">
            <v>VIVEROS</v>
          </cell>
          <cell r="L5801" t="str">
            <v>HERNANDEZ</v>
          </cell>
          <cell r="M5801">
            <v>4000</v>
          </cell>
          <cell r="N5801">
            <v>143</v>
          </cell>
          <cell r="O5801" t="str">
            <v>SEMANAL</v>
          </cell>
          <cell r="P5801">
            <v>41046</v>
          </cell>
        </row>
        <row r="5802">
          <cell r="B5802">
            <v>6015</v>
          </cell>
          <cell r="C5802"/>
          <cell r="D5802" t="str">
            <v>C</v>
          </cell>
          <cell r="E5802" t="str">
            <v>LIQUIDADO</v>
          </cell>
          <cell r="F5802"/>
          <cell r="G5802" t="str">
            <v>PERSONAL</v>
          </cell>
          <cell r="H5802" t="str">
            <v>Josefina Ochoa</v>
          </cell>
          <cell r="I5802"/>
          <cell r="J5802" t="str">
            <v>ERNESTINA</v>
          </cell>
          <cell r="K5802" t="str">
            <v>SORIA</v>
          </cell>
          <cell r="L5802" t="str">
            <v>GARCIA</v>
          </cell>
          <cell r="M5802">
            <v>10000</v>
          </cell>
          <cell r="N5802">
            <v>112.8</v>
          </cell>
          <cell r="O5802" t="str">
            <v>SEMANAL</v>
          </cell>
          <cell r="P5802">
            <v>41039</v>
          </cell>
        </row>
        <row r="5803">
          <cell r="B5803">
            <v>6018</v>
          </cell>
          <cell r="C5803"/>
          <cell r="D5803" t="str">
            <v>B</v>
          </cell>
          <cell r="E5803" t="str">
            <v>LIQUIDADO</v>
          </cell>
          <cell r="F5803"/>
          <cell r="G5803" t="str">
            <v>PERSONAL</v>
          </cell>
          <cell r="H5803" t="str">
            <v>Angelica Tabares Lopez</v>
          </cell>
          <cell r="I5803"/>
          <cell r="J5803" t="str">
            <v>MARIA SOLEDAD</v>
          </cell>
          <cell r="K5803" t="str">
            <v>ZACARIAS</v>
          </cell>
          <cell r="L5803" t="str">
            <v>CORDERO</v>
          </cell>
          <cell r="M5803">
            <v>3000</v>
          </cell>
          <cell r="N5803">
            <v>131.9</v>
          </cell>
          <cell r="O5803" t="str">
            <v>SEMANAL</v>
          </cell>
          <cell r="P5803">
            <v>41039</v>
          </cell>
        </row>
        <row r="5804">
          <cell r="B5804">
            <v>6019</v>
          </cell>
          <cell r="C5804"/>
          <cell r="D5804" t="str">
            <v>D</v>
          </cell>
          <cell r="E5804" t="str">
            <v>LIQUIDADO</v>
          </cell>
          <cell r="F5804"/>
          <cell r="G5804" t="str">
            <v>PERSONAL</v>
          </cell>
          <cell r="H5804" t="str">
            <v>Victoria Garcia Mejia</v>
          </cell>
          <cell r="I5804"/>
          <cell r="J5804" t="str">
            <v>GLENDA</v>
          </cell>
          <cell r="K5804" t="str">
            <v>ROBLEDO</v>
          </cell>
          <cell r="L5804" t="str">
            <v>OROZCO</v>
          </cell>
          <cell r="M5804">
            <v>8000</v>
          </cell>
          <cell r="N5804">
            <v>64.2</v>
          </cell>
          <cell r="O5804" t="str">
            <v>MENSUAL</v>
          </cell>
          <cell r="P5804">
            <v>41040</v>
          </cell>
        </row>
        <row r="5805">
          <cell r="B5805">
            <v>6020</v>
          </cell>
          <cell r="C5805"/>
          <cell r="D5805" t="str">
            <v>A</v>
          </cell>
          <cell r="E5805" t="str">
            <v>LIQUIDADO</v>
          </cell>
          <cell r="F5805"/>
          <cell r="G5805" t="str">
            <v>PERSONAL</v>
          </cell>
          <cell r="H5805" t="str">
            <v>Victoria Garcia Mejia</v>
          </cell>
          <cell r="I5805"/>
          <cell r="J5805" t="str">
            <v>RAMONA</v>
          </cell>
          <cell r="K5805" t="str">
            <v>GONZALEZ</v>
          </cell>
          <cell r="L5805" t="str">
            <v>HERNANDEZ</v>
          </cell>
          <cell r="M5805">
            <v>7000</v>
          </cell>
          <cell r="N5805">
            <v>64.3</v>
          </cell>
          <cell r="O5805" t="str">
            <v>MENSUAL</v>
          </cell>
          <cell r="P5805">
            <v>41040</v>
          </cell>
        </row>
        <row r="5806">
          <cell r="B5806">
            <v>6021</v>
          </cell>
          <cell r="C5806"/>
          <cell r="D5806" t="str">
            <v>A</v>
          </cell>
          <cell r="E5806" t="str">
            <v>LIQUIDADO</v>
          </cell>
          <cell r="F5806"/>
          <cell r="G5806" t="str">
            <v>PERSONAL</v>
          </cell>
          <cell r="H5806" t="str">
            <v>Marcela Lopez Munoz</v>
          </cell>
          <cell r="I5806"/>
          <cell r="J5806" t="str">
            <v>NANCY</v>
          </cell>
          <cell r="K5806" t="str">
            <v>BUSTOS</v>
          </cell>
          <cell r="L5806" t="str">
            <v>GONZALEZ</v>
          </cell>
          <cell r="M5806">
            <v>10000</v>
          </cell>
          <cell r="N5806">
            <v>140.30000000000001</v>
          </cell>
          <cell r="O5806" t="str">
            <v>SEMANAL</v>
          </cell>
          <cell r="P5806">
            <v>41046</v>
          </cell>
        </row>
        <row r="5807">
          <cell r="B5807">
            <v>6022</v>
          </cell>
          <cell r="C5807"/>
          <cell r="D5807" t="str">
            <v>D</v>
          </cell>
          <cell r="E5807" t="str">
            <v>LIQUIDADO</v>
          </cell>
          <cell r="F5807"/>
          <cell r="G5807" t="str">
            <v>PERSONAL</v>
          </cell>
          <cell r="H5807" t="str">
            <v>Victoria Garcia Mejia</v>
          </cell>
          <cell r="I5807"/>
          <cell r="J5807" t="str">
            <v>ESTHER</v>
          </cell>
          <cell r="K5807" t="str">
            <v>HUERTA</v>
          </cell>
          <cell r="L5807" t="str">
            <v>FARIAS</v>
          </cell>
          <cell r="M5807">
            <v>15000</v>
          </cell>
          <cell r="N5807">
            <v>59.25</v>
          </cell>
          <cell r="O5807" t="str">
            <v>MENSUAL</v>
          </cell>
          <cell r="P5807">
            <v>41040</v>
          </cell>
        </row>
        <row r="5808">
          <cell r="B5808">
            <v>6023</v>
          </cell>
          <cell r="C5808"/>
          <cell r="D5808" t="str">
            <v>D</v>
          </cell>
          <cell r="E5808" t="str">
            <v>LIQUIDADO</v>
          </cell>
          <cell r="F5808"/>
          <cell r="G5808" t="str">
            <v>PERSONAL</v>
          </cell>
          <cell r="H5808" t="str">
            <v>Marcela Lopez Munoz</v>
          </cell>
          <cell r="I5808"/>
          <cell r="J5808" t="str">
            <v>JOSEFINA</v>
          </cell>
          <cell r="K5808" t="str">
            <v>ACEVEDO</v>
          </cell>
          <cell r="L5808" t="str">
            <v>ACEVEDO</v>
          </cell>
          <cell r="M5808">
            <v>6000</v>
          </cell>
          <cell r="N5808">
            <v>127</v>
          </cell>
          <cell r="O5808" t="str">
            <v>SEMANAL</v>
          </cell>
          <cell r="P5808">
            <v>41046</v>
          </cell>
        </row>
        <row r="5809">
          <cell r="B5809">
            <v>6024</v>
          </cell>
          <cell r="C5809"/>
          <cell r="D5809" t="str">
            <v>B</v>
          </cell>
          <cell r="E5809" t="str">
            <v>LIQUIDADO</v>
          </cell>
          <cell r="F5809"/>
          <cell r="G5809" t="str">
            <v>PERSONAL</v>
          </cell>
          <cell r="H5809" t="str">
            <v>Josefina Ochoa</v>
          </cell>
          <cell r="I5809"/>
          <cell r="J5809" t="str">
            <v>LETICIA</v>
          </cell>
          <cell r="K5809" t="str">
            <v>CRUCES</v>
          </cell>
          <cell r="L5809" t="str">
            <v>MORENO</v>
          </cell>
          <cell r="M5809">
            <v>3000</v>
          </cell>
          <cell r="N5809">
            <v>142</v>
          </cell>
          <cell r="O5809" t="str">
            <v>SEMANAL</v>
          </cell>
          <cell r="P5809">
            <v>41046</v>
          </cell>
        </row>
        <row r="5810">
          <cell r="B5810">
            <v>6025</v>
          </cell>
          <cell r="C5810"/>
          <cell r="D5810" t="str">
            <v>D</v>
          </cell>
          <cell r="E5810" t="str">
            <v>COBRANZA EXTERNA</v>
          </cell>
          <cell r="F5810"/>
          <cell r="G5810" t="str">
            <v>PERSONAL</v>
          </cell>
          <cell r="H5810" t="str">
            <v>Victoria Garcia Mejia</v>
          </cell>
          <cell r="I5810"/>
          <cell r="J5810" t="str">
            <v>ELIZABETH</v>
          </cell>
          <cell r="K5810" t="str">
            <v>PEREZ</v>
          </cell>
          <cell r="L5810" t="str">
            <v>ROBLES</v>
          </cell>
          <cell r="M5810">
            <v>20000</v>
          </cell>
          <cell r="N5810">
            <v>63.1</v>
          </cell>
          <cell r="O5810" t="str">
            <v>MENSUAL</v>
          </cell>
          <cell r="P5810">
            <v>41040</v>
          </cell>
        </row>
        <row r="5811">
          <cell r="B5811">
            <v>6026</v>
          </cell>
          <cell r="C5811"/>
          <cell r="D5811" t="str">
            <v>C</v>
          </cell>
          <cell r="E5811" t="str">
            <v>LIQUIDADO</v>
          </cell>
          <cell r="F5811"/>
          <cell r="G5811" t="str">
            <v>PERSONAL</v>
          </cell>
          <cell r="H5811" t="str">
            <v>Josefina Ochoa</v>
          </cell>
          <cell r="I5811"/>
          <cell r="J5811" t="str">
            <v>RICARDA</v>
          </cell>
          <cell r="K5811" t="str">
            <v>RODRIGUEZ</v>
          </cell>
          <cell r="L5811" t="str">
            <v>GUERRERO</v>
          </cell>
          <cell r="M5811">
            <v>10000</v>
          </cell>
          <cell r="N5811">
            <v>120</v>
          </cell>
          <cell r="O5811" t="str">
            <v>CATORCENAL</v>
          </cell>
          <cell r="P5811">
            <v>41046</v>
          </cell>
        </row>
        <row r="5812">
          <cell r="B5812">
            <v>6027</v>
          </cell>
          <cell r="C5812"/>
          <cell r="D5812" t="str">
            <v>A</v>
          </cell>
          <cell r="E5812" t="str">
            <v>LIQUIDADO</v>
          </cell>
          <cell r="F5812"/>
          <cell r="G5812" t="str">
            <v>PERSONAL</v>
          </cell>
          <cell r="H5812" t="str">
            <v>Marcela Lopez Munoz</v>
          </cell>
          <cell r="I5812"/>
          <cell r="J5812" t="str">
            <v>JUAN MANUEL</v>
          </cell>
          <cell r="K5812" t="str">
            <v>GOMEZ</v>
          </cell>
          <cell r="L5812" t="str">
            <v>BUSTAMANTE</v>
          </cell>
          <cell r="M5812">
            <v>9000</v>
          </cell>
          <cell r="N5812">
            <v>100</v>
          </cell>
          <cell r="O5812" t="str">
            <v>SEMANAL</v>
          </cell>
          <cell r="P5812">
            <v>41046</v>
          </cell>
        </row>
        <row r="5813">
          <cell r="B5813">
            <v>6028</v>
          </cell>
          <cell r="C5813"/>
          <cell r="D5813" t="str">
            <v>D</v>
          </cell>
          <cell r="E5813" t="str">
            <v>LIQUIDADO</v>
          </cell>
          <cell r="F5813"/>
          <cell r="G5813" t="str">
            <v>PERSONAL</v>
          </cell>
          <cell r="H5813" t="str">
            <v>Victoria Garcia Mejia</v>
          </cell>
          <cell r="I5813"/>
          <cell r="J5813" t="str">
            <v>ISAIAS</v>
          </cell>
          <cell r="K5813" t="str">
            <v>ZAMORA</v>
          </cell>
          <cell r="L5813" t="str">
            <v>VALDEZ</v>
          </cell>
          <cell r="M5813">
            <v>19000</v>
          </cell>
          <cell r="N5813">
            <v>63</v>
          </cell>
          <cell r="O5813" t="str">
            <v>MENSUAL</v>
          </cell>
          <cell r="P5813">
            <v>41040</v>
          </cell>
        </row>
        <row r="5814">
          <cell r="B5814">
            <v>6029</v>
          </cell>
          <cell r="C5814"/>
          <cell r="D5814" t="str">
            <v>D</v>
          </cell>
          <cell r="E5814" t="str">
            <v>COBRANZA EXTERNA</v>
          </cell>
          <cell r="F5814"/>
          <cell r="G5814" t="str">
            <v>PERSONAL</v>
          </cell>
          <cell r="H5814" t="str">
            <v>Monica Flores Mendoza (colima)</v>
          </cell>
          <cell r="I5814"/>
          <cell r="J5814" t="str">
            <v>ERENDIRA</v>
          </cell>
          <cell r="K5814" t="str">
            <v>MEDRANO</v>
          </cell>
          <cell r="L5814" t="str">
            <v>MUNIZ</v>
          </cell>
          <cell r="M5814">
            <v>8000</v>
          </cell>
          <cell r="N5814">
            <v>64.2</v>
          </cell>
          <cell r="O5814" t="str">
            <v>MENSUAL</v>
          </cell>
          <cell r="P5814">
            <v>41045</v>
          </cell>
        </row>
        <row r="5815">
          <cell r="B5815">
            <v>6031</v>
          </cell>
          <cell r="C5815"/>
          <cell r="D5815" t="str">
            <v>D</v>
          </cell>
          <cell r="E5815" t="str">
            <v>ACTIVO</v>
          </cell>
          <cell r="F5815"/>
          <cell r="G5815" t="str">
            <v>PERSONAL</v>
          </cell>
          <cell r="H5815" t="str">
            <v>Monica Flores Mendoza (colima)</v>
          </cell>
          <cell r="I5815"/>
          <cell r="J5815" t="str">
            <v>VERONICA VIANEY</v>
          </cell>
          <cell r="K5815" t="str">
            <v>MARTINEZ</v>
          </cell>
          <cell r="L5815" t="str">
            <v>LEON</v>
          </cell>
          <cell r="M5815">
            <v>10000</v>
          </cell>
          <cell r="N5815">
            <v>64.2</v>
          </cell>
          <cell r="O5815" t="str">
            <v>MENSUAL</v>
          </cell>
          <cell r="P5815">
            <v>41045</v>
          </cell>
        </row>
        <row r="5816">
          <cell r="B5816">
            <v>6032</v>
          </cell>
          <cell r="C5816"/>
          <cell r="D5816" t="str">
            <v>D</v>
          </cell>
          <cell r="E5816" t="str">
            <v>LIQUIDADO</v>
          </cell>
          <cell r="F5816"/>
          <cell r="G5816" t="str">
            <v>PERSONAL</v>
          </cell>
          <cell r="H5816" t="str">
            <v>Angelica Tabares Lopez</v>
          </cell>
          <cell r="I5816"/>
          <cell r="J5816" t="str">
            <v>JORGE DOMINGO</v>
          </cell>
          <cell r="K5816" t="str">
            <v>CRUZ</v>
          </cell>
          <cell r="L5816" t="str">
            <v>LOPEZ</v>
          </cell>
          <cell r="M5816">
            <v>14000</v>
          </cell>
          <cell r="N5816">
            <v>104.4</v>
          </cell>
          <cell r="O5816" t="str">
            <v>CATORCENAL</v>
          </cell>
          <cell r="P5816">
            <v>41046</v>
          </cell>
        </row>
        <row r="5817">
          <cell r="B5817">
            <v>6034</v>
          </cell>
          <cell r="C5817"/>
          <cell r="D5817" t="str">
            <v>D</v>
          </cell>
          <cell r="E5817" t="str">
            <v>COBRANZA EXTERNA</v>
          </cell>
          <cell r="F5817"/>
          <cell r="G5817" t="str">
            <v>PERSONAL</v>
          </cell>
          <cell r="H5817" t="str">
            <v>Victoria Garcia Mejia</v>
          </cell>
          <cell r="I5817"/>
          <cell r="J5817" t="str">
            <v>ALONDRA</v>
          </cell>
          <cell r="K5817" t="str">
            <v>GONZALEZ</v>
          </cell>
          <cell r="L5817" t="str">
            <v>LARIOS</v>
          </cell>
          <cell r="M5817">
            <v>10000</v>
          </cell>
          <cell r="N5817">
            <v>64.099999999999994</v>
          </cell>
          <cell r="O5817" t="str">
            <v>MENSUAL</v>
          </cell>
          <cell r="P5817">
            <v>41046</v>
          </cell>
        </row>
        <row r="5818">
          <cell r="B5818">
            <v>6035</v>
          </cell>
          <cell r="C5818"/>
          <cell r="D5818" t="str">
            <v>D</v>
          </cell>
          <cell r="E5818" t="str">
            <v>LIQUIDADO</v>
          </cell>
          <cell r="F5818"/>
          <cell r="G5818" t="str">
            <v>PERSONAL</v>
          </cell>
          <cell r="H5818" t="str">
            <v>Angelica Tabares Lopez</v>
          </cell>
          <cell r="I5818"/>
          <cell r="J5818" t="str">
            <v>MARIA DEL ROSARIO</v>
          </cell>
          <cell r="K5818" t="str">
            <v>TAGLE</v>
          </cell>
          <cell r="L5818" t="str">
            <v>GARCIA</v>
          </cell>
          <cell r="M5818">
            <v>7000</v>
          </cell>
          <cell r="N5818">
            <v>124</v>
          </cell>
          <cell r="O5818" t="str">
            <v>SEMANAL</v>
          </cell>
          <cell r="P5818">
            <v>41046</v>
          </cell>
        </row>
        <row r="5819">
          <cell r="B5819">
            <v>6036</v>
          </cell>
          <cell r="C5819"/>
          <cell r="D5819" t="str">
            <v>B</v>
          </cell>
          <cell r="E5819" t="str">
            <v>LIQUIDADO</v>
          </cell>
          <cell r="F5819"/>
          <cell r="G5819" t="str">
            <v>PERSONAL</v>
          </cell>
          <cell r="H5819" t="str">
            <v>Angelica Tabares Lopez</v>
          </cell>
          <cell r="I5819"/>
          <cell r="J5819" t="str">
            <v>NOE</v>
          </cell>
          <cell r="K5819" t="str">
            <v>SANCHEZ</v>
          </cell>
          <cell r="L5819" t="str">
            <v>GALVAN</v>
          </cell>
          <cell r="M5819">
            <v>23000</v>
          </cell>
          <cell r="N5819">
            <v>105.2</v>
          </cell>
          <cell r="O5819" t="str">
            <v>SEMANAL</v>
          </cell>
          <cell r="P5819">
            <v>41046</v>
          </cell>
        </row>
        <row r="5820">
          <cell r="B5820">
            <v>6037</v>
          </cell>
          <cell r="C5820"/>
          <cell r="D5820" t="str">
            <v>D</v>
          </cell>
          <cell r="E5820" t="str">
            <v>COBRANZA EXTERNA</v>
          </cell>
          <cell r="F5820"/>
          <cell r="G5820" t="str">
            <v>PERSONAL</v>
          </cell>
          <cell r="H5820" t="str">
            <v>Angelica Tabares Lopez</v>
          </cell>
          <cell r="I5820"/>
          <cell r="J5820" t="str">
            <v>RAMON</v>
          </cell>
          <cell r="K5820" t="str">
            <v>CHAVARRIA</v>
          </cell>
          <cell r="L5820" t="str">
            <v>GONZALEZ</v>
          </cell>
          <cell r="M5820">
            <v>7000</v>
          </cell>
          <cell r="N5820">
            <v>64</v>
          </cell>
          <cell r="O5820" t="str">
            <v>MENSUAL</v>
          </cell>
          <cell r="P5820">
            <v>41046</v>
          </cell>
        </row>
        <row r="5821">
          <cell r="B5821">
            <v>6038</v>
          </cell>
          <cell r="C5821"/>
          <cell r="D5821" t="str">
            <v>A</v>
          </cell>
          <cell r="E5821" t="str">
            <v>LIQUIDADO</v>
          </cell>
          <cell r="F5821"/>
          <cell r="G5821" t="str">
            <v>PERSONAL</v>
          </cell>
          <cell r="H5821" t="str">
            <v>Josefina Ochoa</v>
          </cell>
          <cell r="I5821"/>
          <cell r="J5821" t="str">
            <v>DANIEL</v>
          </cell>
          <cell r="K5821" t="str">
            <v>SOLIS</v>
          </cell>
          <cell r="L5821" t="str">
            <v>GONZALEZ</v>
          </cell>
          <cell r="M5821">
            <v>10000</v>
          </cell>
          <cell r="N5821">
            <v>77.400000000000006</v>
          </cell>
          <cell r="O5821" t="str">
            <v>SEMANAL</v>
          </cell>
          <cell r="P5821">
            <v>41046</v>
          </cell>
        </row>
        <row r="5822">
          <cell r="B5822">
            <v>6039</v>
          </cell>
          <cell r="C5822"/>
          <cell r="D5822" t="str">
            <v>D</v>
          </cell>
          <cell r="E5822" t="str">
            <v>COBRANZA EXTERNA</v>
          </cell>
          <cell r="F5822"/>
          <cell r="G5822" t="str">
            <v>PERSONAL</v>
          </cell>
          <cell r="H5822" t="str">
            <v>Victoria Garcia Mejia</v>
          </cell>
          <cell r="I5822"/>
          <cell r="J5822" t="str">
            <v>J TRINIDAD</v>
          </cell>
          <cell r="K5822" t="str">
            <v>CEBALLOS</v>
          </cell>
          <cell r="L5822" t="str">
            <v>CEVILLA</v>
          </cell>
          <cell r="M5822">
            <v>4000</v>
          </cell>
          <cell r="N5822">
            <v>69</v>
          </cell>
          <cell r="O5822" t="str">
            <v>MENSUAL</v>
          </cell>
          <cell r="P5822">
            <v>41047</v>
          </cell>
        </row>
        <row r="5823">
          <cell r="B5823">
            <v>6040</v>
          </cell>
          <cell r="C5823"/>
          <cell r="D5823" t="str">
            <v>B</v>
          </cell>
          <cell r="E5823" t="str">
            <v>LIQUIDADO</v>
          </cell>
          <cell r="F5823"/>
          <cell r="G5823" t="str">
            <v>PERSONAL</v>
          </cell>
          <cell r="H5823" t="str">
            <v>Victoria Garcia Mejia</v>
          </cell>
          <cell r="I5823"/>
          <cell r="J5823" t="str">
            <v>OLIVIA</v>
          </cell>
          <cell r="K5823" t="str">
            <v>RODRIGUEZ</v>
          </cell>
          <cell r="L5823" t="str">
            <v>RODRIGUEZ</v>
          </cell>
          <cell r="M5823">
            <v>15000</v>
          </cell>
          <cell r="N5823">
            <v>59.3</v>
          </cell>
          <cell r="O5823" t="str">
            <v>MENSUAL</v>
          </cell>
          <cell r="P5823">
            <v>41047</v>
          </cell>
        </row>
        <row r="5824">
          <cell r="B5824">
            <v>6041</v>
          </cell>
          <cell r="C5824"/>
          <cell r="D5824" t="str">
            <v>D</v>
          </cell>
          <cell r="E5824" t="str">
            <v>LIQUIDADO</v>
          </cell>
          <cell r="F5824"/>
          <cell r="G5824" t="str">
            <v>PERSONAL</v>
          </cell>
          <cell r="H5824" t="str">
            <v>Victoria Garcia Mejia</v>
          </cell>
          <cell r="I5824"/>
          <cell r="J5824" t="str">
            <v>LUIS DANIEL</v>
          </cell>
          <cell r="K5824" t="str">
            <v>RODRIGUEZ</v>
          </cell>
          <cell r="L5824" t="str">
            <v>MARTINEZ</v>
          </cell>
          <cell r="M5824">
            <v>13000</v>
          </cell>
          <cell r="N5824">
            <v>59.3</v>
          </cell>
          <cell r="O5824" t="str">
            <v>MENSUAL</v>
          </cell>
          <cell r="P5824">
            <v>41047</v>
          </cell>
        </row>
        <row r="5825">
          <cell r="B5825">
            <v>6042</v>
          </cell>
          <cell r="C5825"/>
          <cell r="D5825" t="str">
            <v>B</v>
          </cell>
          <cell r="E5825" t="str">
            <v>LIQUIDADO</v>
          </cell>
          <cell r="F5825"/>
          <cell r="G5825" t="str">
            <v>PERSONAL</v>
          </cell>
          <cell r="H5825" t="str">
            <v>Josefina Ochoa</v>
          </cell>
          <cell r="I5825"/>
          <cell r="J5825" t="str">
            <v>IVAN</v>
          </cell>
          <cell r="K5825" t="str">
            <v>DUANA</v>
          </cell>
          <cell r="L5825" t="str">
            <v>FLORES</v>
          </cell>
          <cell r="M5825">
            <v>5000</v>
          </cell>
          <cell r="N5825">
            <v>111.1</v>
          </cell>
          <cell r="O5825" t="str">
            <v>SEMANAL</v>
          </cell>
          <cell r="P5825">
            <v>41047</v>
          </cell>
        </row>
        <row r="5826">
          <cell r="B5826">
            <v>6043</v>
          </cell>
          <cell r="C5826"/>
          <cell r="D5826" t="str">
            <v>C</v>
          </cell>
          <cell r="E5826" t="str">
            <v>LIQUIDADO</v>
          </cell>
          <cell r="F5826"/>
          <cell r="G5826" t="str">
            <v>PERSONAL</v>
          </cell>
          <cell r="H5826" t="str">
            <v>Victoria Garcia Mejia</v>
          </cell>
          <cell r="I5826"/>
          <cell r="J5826" t="str">
            <v>MOISES</v>
          </cell>
          <cell r="K5826" t="str">
            <v>CERVANTES</v>
          </cell>
          <cell r="L5826" t="str">
            <v>PEREZ</v>
          </cell>
          <cell r="M5826">
            <v>12000</v>
          </cell>
          <cell r="N5826">
            <v>68.7</v>
          </cell>
          <cell r="O5826" t="str">
            <v>MENSUAL</v>
          </cell>
          <cell r="P5826">
            <v>41047</v>
          </cell>
        </row>
        <row r="5827">
          <cell r="B5827">
            <v>6045</v>
          </cell>
          <cell r="C5827"/>
          <cell r="D5827" t="str">
            <v>D</v>
          </cell>
          <cell r="E5827" t="str">
            <v>LIQUIDADO</v>
          </cell>
          <cell r="F5827"/>
          <cell r="G5827" t="str">
            <v>PERSONAL</v>
          </cell>
          <cell r="H5827" t="str">
            <v>Marcela Lopez Munoz</v>
          </cell>
          <cell r="I5827"/>
          <cell r="J5827" t="str">
            <v>JULIO CESAR</v>
          </cell>
          <cell r="K5827" t="str">
            <v>OROZCO</v>
          </cell>
          <cell r="L5827" t="str">
            <v>MONROY</v>
          </cell>
          <cell r="M5827">
            <v>8000</v>
          </cell>
          <cell r="N5827">
            <v>123</v>
          </cell>
          <cell r="O5827" t="str">
            <v>SEMANAL</v>
          </cell>
          <cell r="P5827">
            <v>41050</v>
          </cell>
        </row>
        <row r="5828">
          <cell r="B5828">
            <v>6046</v>
          </cell>
          <cell r="C5828"/>
          <cell r="D5828" t="str">
            <v>D</v>
          </cell>
          <cell r="E5828" t="str">
            <v>ACTIVO</v>
          </cell>
          <cell r="F5828"/>
          <cell r="G5828" t="str">
            <v>PERSONAL</v>
          </cell>
          <cell r="H5828" t="str">
            <v>Victoria Garcia Mejia</v>
          </cell>
          <cell r="I5828"/>
          <cell r="J5828" t="str">
            <v>LORENA LETICIA</v>
          </cell>
          <cell r="K5828" t="str">
            <v>RODRIGUEZ</v>
          </cell>
          <cell r="L5828" t="str">
            <v>PEREZ</v>
          </cell>
          <cell r="M5828">
            <v>10000</v>
          </cell>
          <cell r="N5828">
            <v>64.2</v>
          </cell>
          <cell r="O5828" t="str">
            <v>MENSUAL</v>
          </cell>
          <cell r="P5828">
            <v>41050</v>
          </cell>
        </row>
        <row r="5829">
          <cell r="B5829">
            <v>6047</v>
          </cell>
          <cell r="C5829"/>
          <cell r="D5829" t="str">
            <v>D</v>
          </cell>
          <cell r="E5829" t="str">
            <v>LIQUIDADO</v>
          </cell>
          <cell r="F5829"/>
          <cell r="G5829" t="str">
            <v>PERSONAL</v>
          </cell>
          <cell r="H5829" t="str">
            <v>Monica Flores Mendoza (colima)</v>
          </cell>
          <cell r="I5829"/>
          <cell r="J5829" t="str">
            <v>MARIA GUADALUPE</v>
          </cell>
          <cell r="K5829" t="str">
            <v>ALVAREZ</v>
          </cell>
          <cell r="L5829" t="str">
            <v>DIAZ</v>
          </cell>
          <cell r="M5829">
            <v>5000</v>
          </cell>
          <cell r="N5829">
            <v>69.3</v>
          </cell>
          <cell r="O5829" t="str">
            <v>MENSUAL</v>
          </cell>
          <cell r="P5829">
            <v>41050</v>
          </cell>
        </row>
        <row r="5830">
          <cell r="B5830">
            <v>6048</v>
          </cell>
          <cell r="C5830"/>
          <cell r="D5830" t="str">
            <v>A</v>
          </cell>
          <cell r="E5830" t="str">
            <v>LIQUIDADO</v>
          </cell>
          <cell r="F5830"/>
          <cell r="G5830" t="str">
            <v>PERSONAL</v>
          </cell>
          <cell r="H5830" t="str">
            <v>Angelica Tabares Lopez</v>
          </cell>
          <cell r="I5830"/>
          <cell r="J5830" t="str">
            <v>ELIZABETH</v>
          </cell>
          <cell r="K5830" t="str">
            <v>RAMIREZ</v>
          </cell>
          <cell r="L5830" t="str">
            <v>HEREDIA</v>
          </cell>
          <cell r="M5830">
            <v>20000</v>
          </cell>
          <cell r="N5830">
            <v>105.4</v>
          </cell>
          <cell r="O5830" t="str">
            <v>SEMANAL</v>
          </cell>
          <cell r="P5830">
            <v>41050</v>
          </cell>
        </row>
        <row r="5831">
          <cell r="B5831">
            <v>6049</v>
          </cell>
          <cell r="C5831"/>
          <cell r="D5831" t="str">
            <v>B</v>
          </cell>
          <cell r="E5831" t="str">
            <v>LIQUIDADO</v>
          </cell>
          <cell r="F5831"/>
          <cell r="G5831" t="str">
            <v>PERSONAL</v>
          </cell>
          <cell r="H5831" t="str">
            <v>Marcela Lopez Munoz</v>
          </cell>
          <cell r="I5831"/>
          <cell r="J5831" t="str">
            <v>FRANCISCO JAVIER</v>
          </cell>
          <cell r="K5831" t="str">
            <v>JUAREZ</v>
          </cell>
          <cell r="L5831" t="str">
            <v>ZAMARRON</v>
          </cell>
          <cell r="M5831">
            <v>8000</v>
          </cell>
          <cell r="N5831">
            <v>120</v>
          </cell>
          <cell r="O5831" t="str">
            <v>SEMANAL</v>
          </cell>
          <cell r="P5831">
            <v>41050</v>
          </cell>
        </row>
        <row r="5832">
          <cell r="B5832">
            <v>6050</v>
          </cell>
          <cell r="C5832"/>
          <cell r="D5832" t="str">
            <v>C</v>
          </cell>
          <cell r="E5832" t="str">
            <v>LIQUIDADO</v>
          </cell>
          <cell r="F5832"/>
          <cell r="G5832" t="str">
            <v>PERSONAL</v>
          </cell>
          <cell r="H5832" t="str">
            <v>Angelica Tabares Lopez</v>
          </cell>
          <cell r="I5832"/>
          <cell r="J5832" t="str">
            <v>EMELINA</v>
          </cell>
          <cell r="K5832" t="str">
            <v>HARO</v>
          </cell>
          <cell r="L5832" t="str">
            <v>GARCIA</v>
          </cell>
          <cell r="M5832">
            <v>12000</v>
          </cell>
          <cell r="N5832">
            <v>114.4</v>
          </cell>
          <cell r="O5832" t="str">
            <v>CATORCENAL</v>
          </cell>
          <cell r="P5832">
            <v>41050</v>
          </cell>
        </row>
        <row r="5833">
          <cell r="B5833">
            <v>6051</v>
          </cell>
          <cell r="C5833"/>
          <cell r="D5833" t="str">
            <v>D</v>
          </cell>
          <cell r="E5833" t="str">
            <v>LIQUIDADO</v>
          </cell>
          <cell r="F5833"/>
          <cell r="G5833" t="str">
            <v>PERSONAL</v>
          </cell>
          <cell r="H5833" t="str">
            <v>Marcela Lopez Munoz</v>
          </cell>
          <cell r="I5833"/>
          <cell r="J5833" t="str">
            <v>FABIOLA ARACELI</v>
          </cell>
          <cell r="K5833" t="str">
            <v>SAMANIEGO</v>
          </cell>
          <cell r="L5833" t="str">
            <v>RAMIREZ</v>
          </cell>
          <cell r="M5833">
            <v>5000</v>
          </cell>
          <cell r="N5833">
            <v>130</v>
          </cell>
          <cell r="O5833" t="str">
            <v>SEMANAL</v>
          </cell>
          <cell r="P5833">
            <v>41051</v>
          </cell>
        </row>
        <row r="5834">
          <cell r="B5834">
            <v>6052</v>
          </cell>
          <cell r="C5834"/>
          <cell r="D5834" t="str">
            <v>D</v>
          </cell>
          <cell r="E5834" t="str">
            <v>ACTIVO</v>
          </cell>
          <cell r="F5834"/>
          <cell r="G5834" t="str">
            <v>PERSONAL</v>
          </cell>
          <cell r="H5834" t="str">
            <v>Victoria Garcia Mejia</v>
          </cell>
          <cell r="I5834"/>
          <cell r="J5834" t="str">
            <v>HECTOR IVAN</v>
          </cell>
          <cell r="K5834" t="str">
            <v>LOPEZ</v>
          </cell>
          <cell r="L5834" t="str">
            <v>ISORDIA</v>
          </cell>
          <cell r="M5834">
            <v>6000</v>
          </cell>
          <cell r="N5834">
            <v>64.3</v>
          </cell>
          <cell r="O5834" t="str">
            <v>MENSUAL</v>
          </cell>
          <cell r="P5834">
            <v>41051</v>
          </cell>
        </row>
        <row r="5835">
          <cell r="B5835">
            <v>6053</v>
          </cell>
          <cell r="C5835"/>
          <cell r="D5835" t="str">
            <v>D</v>
          </cell>
          <cell r="E5835" t="str">
            <v>LIQUIDADO</v>
          </cell>
          <cell r="F5835"/>
          <cell r="G5835" t="str">
            <v>PERSONAL</v>
          </cell>
          <cell r="H5835" t="str">
            <v>Angelica Tabares Lopez</v>
          </cell>
          <cell r="I5835"/>
          <cell r="J5835" t="str">
            <v>AURORA</v>
          </cell>
          <cell r="K5835" t="str">
            <v>CASTRO</v>
          </cell>
          <cell r="L5835" t="str">
            <v>MEDINA</v>
          </cell>
          <cell r="M5835">
            <v>5000</v>
          </cell>
          <cell r="N5835">
            <v>69.3</v>
          </cell>
          <cell r="O5835" t="str">
            <v>MENSUAL</v>
          </cell>
          <cell r="P5835">
            <v>41051</v>
          </cell>
        </row>
        <row r="5836">
          <cell r="B5836">
            <v>6054</v>
          </cell>
          <cell r="C5836"/>
          <cell r="D5836" t="str">
            <v>B</v>
          </cell>
          <cell r="E5836" t="str">
            <v>LIQUIDADO</v>
          </cell>
          <cell r="F5836"/>
          <cell r="G5836" t="str">
            <v>PERSONAL</v>
          </cell>
          <cell r="H5836" t="str">
            <v>Marcela Lopez Munoz</v>
          </cell>
          <cell r="I5836"/>
          <cell r="J5836" t="str">
            <v>MARIA LUISA</v>
          </cell>
          <cell r="K5836" t="str">
            <v>RAMIREZ</v>
          </cell>
          <cell r="L5836" t="str">
            <v>BARRON</v>
          </cell>
          <cell r="M5836">
            <v>5000</v>
          </cell>
          <cell r="N5836">
            <v>129</v>
          </cell>
          <cell r="O5836" t="str">
            <v>SEMANAL</v>
          </cell>
          <cell r="P5836">
            <v>41051</v>
          </cell>
        </row>
        <row r="5837">
          <cell r="B5837">
            <v>6055</v>
          </cell>
          <cell r="C5837"/>
          <cell r="D5837" t="str">
            <v>D</v>
          </cell>
          <cell r="E5837" t="str">
            <v>LIQUIDADO</v>
          </cell>
          <cell r="F5837"/>
          <cell r="G5837" t="str">
            <v>PERSONAL</v>
          </cell>
          <cell r="H5837" t="str">
            <v>Angelica Tabares Lopez</v>
          </cell>
          <cell r="I5837"/>
          <cell r="J5837" t="str">
            <v>MARIA</v>
          </cell>
          <cell r="K5837" t="str">
            <v>LARA</v>
          </cell>
          <cell r="L5837" t="str">
            <v>RAMIREZ</v>
          </cell>
          <cell r="M5837">
            <v>8000</v>
          </cell>
          <cell r="N5837">
            <v>135</v>
          </cell>
          <cell r="O5837" t="str">
            <v>SEMANAL</v>
          </cell>
          <cell r="P5837">
            <v>41051</v>
          </cell>
        </row>
        <row r="5838">
          <cell r="B5838">
            <v>6056</v>
          </cell>
          <cell r="C5838"/>
          <cell r="D5838" t="str">
            <v>D</v>
          </cell>
          <cell r="E5838" t="str">
            <v>LIQUIDADO</v>
          </cell>
          <cell r="F5838"/>
          <cell r="G5838" t="str">
            <v>PERSONAL</v>
          </cell>
          <cell r="H5838" t="str">
            <v>Victoria Garcia Mejia</v>
          </cell>
          <cell r="I5838"/>
          <cell r="J5838" t="str">
            <v>JESUS</v>
          </cell>
          <cell r="K5838" t="str">
            <v>GALLARDO</v>
          </cell>
          <cell r="L5838" t="str">
            <v>MORALES</v>
          </cell>
          <cell r="M5838">
            <v>7000</v>
          </cell>
          <cell r="N5838">
            <v>65</v>
          </cell>
          <cell r="O5838" t="str">
            <v>MENSUAL</v>
          </cell>
          <cell r="P5838">
            <v>41051</v>
          </cell>
        </row>
        <row r="5839">
          <cell r="B5839">
            <v>6057</v>
          </cell>
          <cell r="C5839"/>
          <cell r="D5839" t="str">
            <v>C</v>
          </cell>
          <cell r="E5839" t="str">
            <v>LIQUIDADO</v>
          </cell>
          <cell r="F5839"/>
          <cell r="G5839" t="str">
            <v>PERSONAL</v>
          </cell>
          <cell r="H5839" t="str">
            <v>Angelica Tabares Lopez</v>
          </cell>
          <cell r="I5839"/>
          <cell r="J5839" t="str">
            <v>FRANCISCO</v>
          </cell>
          <cell r="K5839" t="str">
            <v>PEREZ</v>
          </cell>
          <cell r="L5839" t="str">
            <v>VILLANUEVA</v>
          </cell>
          <cell r="M5839">
            <v>5000</v>
          </cell>
          <cell r="N5839">
            <v>120</v>
          </cell>
          <cell r="O5839" t="str">
            <v>SEMANAL</v>
          </cell>
          <cell r="P5839">
            <v>41051</v>
          </cell>
        </row>
        <row r="5840">
          <cell r="B5840">
            <v>6058</v>
          </cell>
          <cell r="C5840"/>
          <cell r="D5840" t="str">
            <v>C</v>
          </cell>
          <cell r="E5840" t="str">
            <v>LIQUIDADO</v>
          </cell>
          <cell r="F5840"/>
          <cell r="G5840" t="str">
            <v>PERSONAL</v>
          </cell>
          <cell r="H5840" t="str">
            <v>Angelica Tabares Lopez</v>
          </cell>
          <cell r="I5840"/>
          <cell r="J5840" t="str">
            <v>TEODORA GUILLERMINA</v>
          </cell>
          <cell r="K5840" t="str">
            <v>MENDOZA</v>
          </cell>
          <cell r="L5840" t="str">
            <v>HERNANDEZ</v>
          </cell>
          <cell r="M5840">
            <v>7000</v>
          </cell>
          <cell r="N5840">
            <v>124</v>
          </cell>
          <cell r="O5840" t="str">
            <v>SEMANAL</v>
          </cell>
          <cell r="P5840">
            <v>41051</v>
          </cell>
        </row>
        <row r="5841">
          <cell r="B5841">
            <v>6059</v>
          </cell>
          <cell r="C5841"/>
          <cell r="D5841" t="str">
            <v>D</v>
          </cell>
          <cell r="E5841" t="str">
            <v>LIQUIDADO</v>
          </cell>
          <cell r="F5841"/>
          <cell r="G5841" t="str">
            <v>PERSONAL</v>
          </cell>
          <cell r="H5841" t="str">
            <v>Angelica Tabares Lopez</v>
          </cell>
          <cell r="I5841"/>
          <cell r="J5841" t="str">
            <v>ROQUE</v>
          </cell>
          <cell r="K5841" t="str">
            <v>SANCHEZ</v>
          </cell>
          <cell r="L5841" t="str">
            <v>HERNANDEZ</v>
          </cell>
          <cell r="M5841">
            <v>10000</v>
          </cell>
          <cell r="N5841">
            <v>64.2</v>
          </cell>
          <cell r="O5841" t="str">
            <v>MENSUAL</v>
          </cell>
          <cell r="P5841">
            <v>41058</v>
          </cell>
        </row>
        <row r="5842">
          <cell r="B5842">
            <v>6060</v>
          </cell>
          <cell r="C5842"/>
          <cell r="D5842" t="str">
            <v>C</v>
          </cell>
          <cell r="E5842" t="str">
            <v>LIQUIDADO</v>
          </cell>
          <cell r="F5842"/>
          <cell r="G5842" t="str">
            <v>PERSONAL</v>
          </cell>
          <cell r="H5842" t="str">
            <v>Angelica Tabares Lopez</v>
          </cell>
          <cell r="I5842"/>
          <cell r="J5842" t="str">
            <v>MARIA ESPERANZA</v>
          </cell>
          <cell r="K5842" t="str">
            <v>OSNAYA</v>
          </cell>
          <cell r="L5842" t="str">
            <v>RAMIREZ</v>
          </cell>
          <cell r="M5842">
            <v>5000</v>
          </cell>
          <cell r="N5842">
            <v>142</v>
          </cell>
          <cell r="O5842" t="str">
            <v>SEMANAL</v>
          </cell>
          <cell r="P5842">
            <v>41058</v>
          </cell>
        </row>
        <row r="5843">
          <cell r="B5843">
            <v>6061</v>
          </cell>
          <cell r="C5843"/>
          <cell r="D5843" t="str">
            <v>B</v>
          </cell>
          <cell r="E5843" t="str">
            <v>LIQUIDADO</v>
          </cell>
          <cell r="F5843"/>
          <cell r="G5843" t="str">
            <v>PERSONAL</v>
          </cell>
          <cell r="H5843" t="str">
            <v>Angelica Tabares Lopez</v>
          </cell>
          <cell r="I5843"/>
          <cell r="J5843" t="str">
            <v>JOSE REYES</v>
          </cell>
          <cell r="K5843" t="str">
            <v>QUEVEDO</v>
          </cell>
          <cell r="L5843" t="str">
            <v>ROSALES</v>
          </cell>
          <cell r="M5843">
            <v>8000</v>
          </cell>
          <cell r="N5843">
            <v>108</v>
          </cell>
          <cell r="O5843" t="str">
            <v>SEMANAL</v>
          </cell>
          <cell r="P5843">
            <v>41058</v>
          </cell>
        </row>
        <row r="5844">
          <cell r="B5844">
            <v>6063</v>
          </cell>
          <cell r="C5844"/>
          <cell r="D5844" t="str">
            <v>D</v>
          </cell>
          <cell r="E5844" t="str">
            <v>COBRANZA EXTERNA</v>
          </cell>
          <cell r="F5844"/>
          <cell r="G5844" t="str">
            <v>PERSONAL</v>
          </cell>
          <cell r="H5844" t="str">
            <v>Victoria Garcia Mejia</v>
          </cell>
          <cell r="I5844"/>
          <cell r="J5844" t="str">
            <v>RITA ALICIA</v>
          </cell>
          <cell r="K5844" t="str">
            <v>RENTERIA</v>
          </cell>
          <cell r="L5844" t="str">
            <v>HERMOSILLO</v>
          </cell>
          <cell r="M5844">
            <v>3000</v>
          </cell>
          <cell r="N5844">
            <v>68.8</v>
          </cell>
          <cell r="O5844" t="str">
            <v>MENSUAL</v>
          </cell>
          <cell r="P5844">
            <v>41058</v>
          </cell>
        </row>
        <row r="5845">
          <cell r="B5845">
            <v>6064</v>
          </cell>
          <cell r="C5845"/>
          <cell r="D5845" t="str">
            <v>A</v>
          </cell>
          <cell r="E5845" t="str">
            <v>LIQUIDADO</v>
          </cell>
          <cell r="F5845"/>
          <cell r="G5845" t="str">
            <v>PERSONAL</v>
          </cell>
          <cell r="H5845" t="str">
            <v>Victoria Garcia Mejia</v>
          </cell>
          <cell r="I5845"/>
          <cell r="J5845" t="str">
            <v>MA CONCEPCION</v>
          </cell>
          <cell r="K5845" t="str">
            <v>CARDENAS</v>
          </cell>
          <cell r="L5845" t="str">
            <v>MARES</v>
          </cell>
          <cell r="M5845">
            <v>5000</v>
          </cell>
          <cell r="N5845">
            <v>69.2</v>
          </cell>
          <cell r="O5845" t="str">
            <v>MENSUAL</v>
          </cell>
          <cell r="P5845">
            <v>41058</v>
          </cell>
        </row>
        <row r="5846">
          <cell r="B5846">
            <v>6065</v>
          </cell>
          <cell r="C5846"/>
          <cell r="D5846" t="str">
            <v>D</v>
          </cell>
          <cell r="E5846" t="str">
            <v>COBRANZA EXTERNA</v>
          </cell>
          <cell r="F5846"/>
          <cell r="G5846" t="str">
            <v>PERSONAL</v>
          </cell>
          <cell r="H5846" t="str">
            <v>Victoria Garcia Mejia</v>
          </cell>
          <cell r="I5846"/>
          <cell r="J5846" t="str">
            <v>MA CARMEN</v>
          </cell>
          <cell r="K5846" t="str">
            <v>MUNOZ</v>
          </cell>
          <cell r="L5846" t="str">
            <v>LARIOS</v>
          </cell>
          <cell r="M5846">
            <v>15000</v>
          </cell>
          <cell r="N5846">
            <v>59.3</v>
          </cell>
          <cell r="O5846" t="str">
            <v>MENSUAL</v>
          </cell>
          <cell r="P5846">
            <v>41058</v>
          </cell>
        </row>
        <row r="5847">
          <cell r="B5847">
            <v>6066</v>
          </cell>
          <cell r="C5847"/>
          <cell r="D5847" t="str">
            <v>D</v>
          </cell>
          <cell r="E5847" t="str">
            <v>LIQUIDADO</v>
          </cell>
          <cell r="F5847"/>
          <cell r="G5847" t="str">
            <v>PERSONAL</v>
          </cell>
          <cell r="H5847" t="str">
            <v>Victoria Garcia Mejia</v>
          </cell>
          <cell r="I5847"/>
          <cell r="J5847" t="str">
            <v>J JESUS</v>
          </cell>
          <cell r="K5847" t="str">
            <v>GUTIERREZ</v>
          </cell>
          <cell r="L5847" t="str">
            <v>VELAZQUEZ</v>
          </cell>
          <cell r="M5847">
            <v>10000</v>
          </cell>
          <cell r="N5847">
            <v>64.2</v>
          </cell>
          <cell r="O5847" t="str">
            <v>MENSUAL</v>
          </cell>
          <cell r="P5847">
            <v>41058</v>
          </cell>
        </row>
        <row r="5848">
          <cell r="B5848">
            <v>6067</v>
          </cell>
          <cell r="C5848"/>
          <cell r="D5848" t="str">
            <v>A</v>
          </cell>
          <cell r="E5848" t="str">
            <v>LIQUIDADO</v>
          </cell>
          <cell r="F5848"/>
          <cell r="G5848" t="str">
            <v>PERSONAL</v>
          </cell>
          <cell r="H5848" t="str">
            <v>Josefina Ochoa</v>
          </cell>
          <cell r="I5848"/>
          <cell r="J5848" t="str">
            <v>CELSO</v>
          </cell>
          <cell r="K5848" t="str">
            <v>VELASCO</v>
          </cell>
          <cell r="L5848" t="str">
            <v>CUEVAS</v>
          </cell>
          <cell r="M5848">
            <v>8000</v>
          </cell>
          <cell r="N5848">
            <v>104.9</v>
          </cell>
          <cell r="O5848" t="str">
            <v>SEMANAL</v>
          </cell>
          <cell r="P5848">
            <v>41059</v>
          </cell>
        </row>
        <row r="5849">
          <cell r="B5849">
            <v>6068</v>
          </cell>
          <cell r="C5849"/>
          <cell r="D5849" t="str">
            <v>B</v>
          </cell>
          <cell r="E5849" t="str">
            <v>LIQUIDADO</v>
          </cell>
          <cell r="F5849"/>
          <cell r="G5849" t="str">
            <v>PERSONAL</v>
          </cell>
          <cell r="H5849" t="str">
            <v>Josefina Ochoa</v>
          </cell>
          <cell r="I5849"/>
          <cell r="J5849" t="str">
            <v>MARIA GUADALUPE FELIPA</v>
          </cell>
          <cell r="K5849" t="str">
            <v>GUTIERREZ</v>
          </cell>
          <cell r="L5849" t="str">
            <v>CASTILLO</v>
          </cell>
          <cell r="M5849">
            <v>10000</v>
          </cell>
          <cell r="N5849">
            <v>122</v>
          </cell>
          <cell r="O5849" t="str">
            <v>SEMANAL</v>
          </cell>
          <cell r="P5849">
            <v>41059</v>
          </cell>
        </row>
        <row r="5850">
          <cell r="B5850">
            <v>6069</v>
          </cell>
          <cell r="C5850"/>
          <cell r="D5850" t="str">
            <v>B</v>
          </cell>
          <cell r="E5850" t="str">
            <v>LIQUIDADO</v>
          </cell>
          <cell r="F5850"/>
          <cell r="G5850" t="str">
            <v>PERSONAL</v>
          </cell>
          <cell r="H5850" t="str">
            <v>Josefina Ochoa</v>
          </cell>
          <cell r="I5850"/>
          <cell r="J5850" t="str">
            <v>DOMITILA</v>
          </cell>
          <cell r="K5850" t="str">
            <v>LOPEZ</v>
          </cell>
          <cell r="L5850" t="str">
            <v>MARTINEZ</v>
          </cell>
          <cell r="M5850">
            <v>5000</v>
          </cell>
          <cell r="N5850">
            <v>101.2</v>
          </cell>
          <cell r="O5850" t="str">
            <v>SEMANAL</v>
          </cell>
          <cell r="P5850">
            <v>41059</v>
          </cell>
        </row>
        <row r="5851">
          <cell r="B5851">
            <v>6070</v>
          </cell>
          <cell r="C5851"/>
          <cell r="D5851" t="str">
            <v>B</v>
          </cell>
          <cell r="E5851" t="str">
            <v>LIQUIDADO</v>
          </cell>
          <cell r="F5851"/>
          <cell r="G5851" t="str">
            <v>PERSONAL</v>
          </cell>
          <cell r="H5851" t="str">
            <v>Josefina Ochoa</v>
          </cell>
          <cell r="I5851"/>
          <cell r="J5851" t="str">
            <v>ALFONSO</v>
          </cell>
          <cell r="K5851" t="str">
            <v>ESQUIVEL</v>
          </cell>
          <cell r="L5851" t="str">
            <v>HERNANDEZ</v>
          </cell>
          <cell r="M5851">
            <v>8000</v>
          </cell>
          <cell r="N5851">
            <v>126</v>
          </cell>
          <cell r="O5851" t="str">
            <v>SEMANAL</v>
          </cell>
          <cell r="P5851">
            <v>41059</v>
          </cell>
        </row>
        <row r="5852">
          <cell r="B5852">
            <v>6071</v>
          </cell>
          <cell r="C5852"/>
          <cell r="D5852" t="str">
            <v>D</v>
          </cell>
          <cell r="E5852" t="str">
            <v>ACTIVO</v>
          </cell>
          <cell r="F5852"/>
          <cell r="G5852" t="str">
            <v>PERSONAL</v>
          </cell>
          <cell r="H5852" t="str">
            <v>Victoria Garcia Mejia</v>
          </cell>
          <cell r="I5852"/>
          <cell r="J5852" t="str">
            <v>MA GUADALUPE</v>
          </cell>
          <cell r="K5852" t="str">
            <v>CARDENAS</v>
          </cell>
          <cell r="L5852" t="str">
            <v>GALLARDO</v>
          </cell>
          <cell r="M5852">
            <v>12000</v>
          </cell>
          <cell r="N5852">
            <v>59.3</v>
          </cell>
          <cell r="O5852" t="str">
            <v>MENSUAL</v>
          </cell>
          <cell r="P5852">
            <v>41059</v>
          </cell>
        </row>
        <row r="5853">
          <cell r="B5853">
            <v>6072</v>
          </cell>
          <cell r="C5853"/>
          <cell r="D5853" t="str">
            <v>A</v>
          </cell>
          <cell r="E5853" t="str">
            <v>LIQUIDADO</v>
          </cell>
          <cell r="F5853"/>
          <cell r="G5853" t="str">
            <v>PERSONAL</v>
          </cell>
          <cell r="H5853" t="str">
            <v>Marcela Lopez Munoz</v>
          </cell>
          <cell r="I5853"/>
          <cell r="J5853" t="str">
            <v>EVANGELINA</v>
          </cell>
          <cell r="K5853" t="str">
            <v>CHAVEZ</v>
          </cell>
          <cell r="L5853" t="str">
            <v>ORTIZ</v>
          </cell>
          <cell r="M5853">
            <v>15000</v>
          </cell>
          <cell r="N5853">
            <v>92</v>
          </cell>
          <cell r="O5853" t="str">
            <v>CATORCENAL</v>
          </cell>
          <cell r="P5853">
            <v>41060</v>
          </cell>
        </row>
        <row r="5854">
          <cell r="B5854">
            <v>6073</v>
          </cell>
          <cell r="C5854"/>
          <cell r="D5854" t="str">
            <v>B</v>
          </cell>
          <cell r="E5854" t="str">
            <v>LIQUIDADO</v>
          </cell>
          <cell r="F5854"/>
          <cell r="G5854" t="str">
            <v>PERSONAL</v>
          </cell>
          <cell r="H5854" t="str">
            <v>Marcela Lopez Munoz</v>
          </cell>
          <cell r="I5854"/>
          <cell r="J5854" t="str">
            <v>HILARIO</v>
          </cell>
          <cell r="K5854" t="str">
            <v>ALTAMIRANO</v>
          </cell>
          <cell r="L5854" t="str">
            <v>VEGA</v>
          </cell>
          <cell r="M5854">
            <v>20000</v>
          </cell>
          <cell r="N5854">
            <v>81</v>
          </cell>
          <cell r="O5854" t="str">
            <v>CATORCENAL</v>
          </cell>
          <cell r="P5854">
            <v>41060</v>
          </cell>
        </row>
        <row r="5855">
          <cell r="B5855">
            <v>6074</v>
          </cell>
          <cell r="C5855"/>
          <cell r="D5855" t="str">
            <v>A</v>
          </cell>
          <cell r="E5855" t="str">
            <v>LIQUIDADO</v>
          </cell>
          <cell r="F5855"/>
          <cell r="G5855" t="str">
            <v>PERSONAL</v>
          </cell>
          <cell r="H5855" t="str">
            <v>Marcela Lopez Munoz</v>
          </cell>
          <cell r="I5855"/>
          <cell r="J5855" t="str">
            <v>BERTHA PATRICIA</v>
          </cell>
          <cell r="K5855" t="str">
            <v>RAMOS</v>
          </cell>
          <cell r="L5855" t="str">
            <v>LOPEZ</v>
          </cell>
          <cell r="M5855">
            <v>19000</v>
          </cell>
          <cell r="N5855">
            <v>115.5</v>
          </cell>
          <cell r="O5855" t="str">
            <v>SEMANAL</v>
          </cell>
          <cell r="P5855">
            <v>41060</v>
          </cell>
        </row>
        <row r="5856">
          <cell r="B5856">
            <v>6075</v>
          </cell>
          <cell r="C5856"/>
          <cell r="D5856" t="str">
            <v>C</v>
          </cell>
          <cell r="E5856" t="str">
            <v>LIQUIDADO</v>
          </cell>
          <cell r="F5856"/>
          <cell r="G5856" t="str">
            <v>PERSONAL</v>
          </cell>
          <cell r="H5856" t="str">
            <v>Victoria Garcia Mejia</v>
          </cell>
          <cell r="I5856"/>
          <cell r="J5856" t="str">
            <v>BRENDA ALEJANDRINA</v>
          </cell>
          <cell r="K5856" t="str">
            <v>VILLASENOR</v>
          </cell>
          <cell r="L5856" t="str">
            <v>GUERRERO</v>
          </cell>
          <cell r="M5856">
            <v>15000</v>
          </cell>
          <cell r="N5856">
            <v>59.3</v>
          </cell>
          <cell r="O5856" t="str">
            <v>MENSUAL</v>
          </cell>
          <cell r="P5856">
            <v>41060</v>
          </cell>
        </row>
        <row r="5857">
          <cell r="B5857">
            <v>6076</v>
          </cell>
          <cell r="C5857"/>
          <cell r="D5857" t="str">
            <v>B</v>
          </cell>
          <cell r="E5857" t="str">
            <v>LIQUIDADO</v>
          </cell>
          <cell r="F5857"/>
          <cell r="G5857" t="str">
            <v>PERSONAL</v>
          </cell>
          <cell r="H5857" t="str">
            <v>Angelica Tabares Lopez</v>
          </cell>
          <cell r="I5857"/>
          <cell r="J5857" t="str">
            <v>BERNARDA</v>
          </cell>
          <cell r="K5857" t="str">
            <v>ALQUICIRA</v>
          </cell>
          <cell r="L5857" t="str">
            <v>OSNAYA</v>
          </cell>
          <cell r="M5857">
            <v>5000</v>
          </cell>
          <cell r="N5857">
            <v>133</v>
          </cell>
          <cell r="O5857" t="str">
            <v>SEMANAL</v>
          </cell>
          <cell r="P5857">
            <v>41061</v>
          </cell>
        </row>
        <row r="5858">
          <cell r="B5858">
            <v>6077</v>
          </cell>
          <cell r="C5858"/>
          <cell r="D5858" t="str">
            <v>C</v>
          </cell>
          <cell r="E5858" t="str">
            <v>LIQUIDADO</v>
          </cell>
          <cell r="F5858"/>
          <cell r="G5858" t="str">
            <v>PERSONAL</v>
          </cell>
          <cell r="H5858" t="str">
            <v>Josefina Ochoa</v>
          </cell>
          <cell r="I5858"/>
          <cell r="J5858" t="str">
            <v>HILARIO</v>
          </cell>
          <cell r="K5858" t="str">
            <v>GARCIA</v>
          </cell>
          <cell r="L5858" t="str">
            <v>HERNANDEZ</v>
          </cell>
          <cell r="M5858">
            <v>16000</v>
          </cell>
          <cell r="N5858">
            <v>107.3</v>
          </cell>
          <cell r="O5858" t="str">
            <v>SEMANAL</v>
          </cell>
          <cell r="P5858">
            <v>41064</v>
          </cell>
        </row>
        <row r="5859">
          <cell r="B5859">
            <v>6078</v>
          </cell>
          <cell r="C5859"/>
          <cell r="D5859" t="str">
            <v>B</v>
          </cell>
          <cell r="E5859" t="str">
            <v>LIQUIDADO</v>
          </cell>
          <cell r="F5859"/>
          <cell r="G5859" t="str">
            <v>PERSONAL</v>
          </cell>
          <cell r="H5859" t="str">
            <v>Josefina Ochoa</v>
          </cell>
          <cell r="I5859"/>
          <cell r="J5859" t="str">
            <v>HERON</v>
          </cell>
          <cell r="K5859" t="str">
            <v>SANCHEZ</v>
          </cell>
          <cell r="L5859" t="str">
            <v>GARRIDO</v>
          </cell>
          <cell r="M5859">
            <v>5000</v>
          </cell>
          <cell r="N5859">
            <v>130</v>
          </cell>
          <cell r="O5859" t="str">
            <v>SEMANAL</v>
          </cell>
          <cell r="P5859">
            <v>41064</v>
          </cell>
        </row>
        <row r="5860">
          <cell r="B5860">
            <v>6079</v>
          </cell>
          <cell r="C5860"/>
          <cell r="D5860" t="str">
            <v>C</v>
          </cell>
          <cell r="E5860" t="str">
            <v>LIQUIDADO</v>
          </cell>
          <cell r="F5860"/>
          <cell r="G5860" t="str">
            <v>PERSONAL</v>
          </cell>
          <cell r="H5860" t="str">
            <v>Angelica Tabares Lopez</v>
          </cell>
          <cell r="I5860"/>
          <cell r="J5860" t="str">
            <v>JOSE ALBERTO</v>
          </cell>
          <cell r="K5860" t="str">
            <v>CARRILLO</v>
          </cell>
          <cell r="L5860" t="str">
            <v>GARCIA</v>
          </cell>
          <cell r="M5860">
            <v>8000</v>
          </cell>
          <cell r="N5860">
            <v>123</v>
          </cell>
          <cell r="O5860" t="str">
            <v>SEMANAL</v>
          </cell>
          <cell r="P5860">
            <v>41066</v>
          </cell>
        </row>
        <row r="5861">
          <cell r="B5861">
            <v>6080</v>
          </cell>
          <cell r="C5861"/>
          <cell r="D5861" t="str">
            <v>D</v>
          </cell>
          <cell r="E5861" t="str">
            <v>ACTIVO</v>
          </cell>
          <cell r="F5861"/>
          <cell r="G5861" t="str">
            <v>PERSONAL</v>
          </cell>
          <cell r="H5861" t="str">
            <v>Victoria Garcia Mejia</v>
          </cell>
          <cell r="I5861"/>
          <cell r="J5861" t="str">
            <v>LUZ MARIA</v>
          </cell>
          <cell r="K5861" t="str">
            <v>OSEGUERA</v>
          </cell>
          <cell r="L5861" t="str">
            <v>BEJARANO</v>
          </cell>
          <cell r="M5861">
            <v>12000</v>
          </cell>
          <cell r="N5861">
            <v>59.2</v>
          </cell>
          <cell r="O5861" t="str">
            <v>MENSUAL</v>
          </cell>
          <cell r="P5861">
            <v>41066</v>
          </cell>
        </row>
        <row r="5862">
          <cell r="B5862">
            <v>6081</v>
          </cell>
          <cell r="C5862"/>
          <cell r="D5862" t="str">
            <v>D</v>
          </cell>
          <cell r="E5862" t="str">
            <v>ACTIVO</v>
          </cell>
          <cell r="F5862"/>
          <cell r="G5862" t="str">
            <v>PERSONAL</v>
          </cell>
          <cell r="H5862" t="str">
            <v>Victoria Garcia Mejia</v>
          </cell>
          <cell r="I5862"/>
          <cell r="J5862" t="str">
            <v>DAVID</v>
          </cell>
          <cell r="K5862" t="str">
            <v>PUGA</v>
          </cell>
          <cell r="L5862" t="str">
            <v>GOMEZ</v>
          </cell>
          <cell r="M5862">
            <v>10000</v>
          </cell>
          <cell r="N5862">
            <v>64.2</v>
          </cell>
          <cell r="O5862" t="str">
            <v>MENSUAL</v>
          </cell>
          <cell r="P5862">
            <v>41066</v>
          </cell>
        </row>
        <row r="5863">
          <cell r="B5863">
            <v>6082</v>
          </cell>
          <cell r="C5863"/>
          <cell r="D5863" t="str">
            <v>D</v>
          </cell>
          <cell r="E5863" t="str">
            <v>LIQUIDADO</v>
          </cell>
          <cell r="F5863"/>
          <cell r="G5863" t="str">
            <v>PERSONAL</v>
          </cell>
          <cell r="H5863" t="str">
            <v>Josefina Ochoa</v>
          </cell>
          <cell r="I5863"/>
          <cell r="J5863" t="str">
            <v>LUCIA OTILIA</v>
          </cell>
          <cell r="K5863" t="str">
            <v>MONTES DE OCA</v>
          </cell>
          <cell r="L5863" t="str">
            <v>DAMIAN</v>
          </cell>
          <cell r="M5863">
            <v>6000</v>
          </cell>
          <cell r="N5863">
            <v>123</v>
          </cell>
          <cell r="O5863" t="str">
            <v>CATORCENAL</v>
          </cell>
          <cell r="P5863">
            <v>41067</v>
          </cell>
        </row>
        <row r="5864">
          <cell r="B5864">
            <v>6083</v>
          </cell>
          <cell r="C5864"/>
          <cell r="D5864" t="str">
            <v>A</v>
          </cell>
          <cell r="E5864" t="str">
            <v>LIQUIDADO</v>
          </cell>
          <cell r="F5864"/>
          <cell r="G5864" t="str">
            <v>PERSONAL</v>
          </cell>
          <cell r="H5864" t="str">
            <v>Josefina Ochoa</v>
          </cell>
          <cell r="I5864"/>
          <cell r="J5864" t="str">
            <v>LUCERO BELEM</v>
          </cell>
          <cell r="K5864" t="str">
            <v>ZULETA</v>
          </cell>
          <cell r="L5864" t="str">
            <v>VARELA</v>
          </cell>
          <cell r="M5864">
            <v>9000</v>
          </cell>
          <cell r="N5864">
            <v>107.2</v>
          </cell>
          <cell r="O5864" t="str">
            <v>SEMANAL</v>
          </cell>
          <cell r="P5864">
            <v>41067</v>
          </cell>
        </row>
        <row r="5865">
          <cell r="B5865">
            <v>6084</v>
          </cell>
          <cell r="C5865"/>
          <cell r="D5865" t="str">
            <v>B</v>
          </cell>
          <cell r="E5865" t="str">
            <v>LIQUIDADO</v>
          </cell>
          <cell r="F5865"/>
          <cell r="G5865" t="str">
            <v>PERSONAL</v>
          </cell>
          <cell r="H5865" t="str">
            <v>Josefina Ochoa</v>
          </cell>
          <cell r="I5865"/>
          <cell r="J5865" t="str">
            <v>FAUSTINO GUADALUPE</v>
          </cell>
          <cell r="K5865" t="str">
            <v>ROSALINO</v>
          </cell>
          <cell r="L5865" t="str">
            <v>RUIZ</v>
          </cell>
          <cell r="M5865">
            <v>5000</v>
          </cell>
          <cell r="N5865">
            <v>130</v>
          </cell>
          <cell r="O5865" t="str">
            <v>SEMANAL</v>
          </cell>
          <cell r="P5865">
            <v>41067</v>
          </cell>
        </row>
        <row r="5866">
          <cell r="B5866">
            <v>6085</v>
          </cell>
          <cell r="C5866"/>
          <cell r="D5866" t="str">
            <v>B</v>
          </cell>
          <cell r="E5866" t="str">
            <v>LIQUIDADO</v>
          </cell>
          <cell r="F5866"/>
          <cell r="G5866" t="str">
            <v>PERSONAL</v>
          </cell>
          <cell r="H5866" t="str">
            <v>Josefina Ochoa</v>
          </cell>
          <cell r="I5866"/>
          <cell r="J5866" t="str">
            <v>JULIAN</v>
          </cell>
          <cell r="K5866" t="str">
            <v>MARTINEZ</v>
          </cell>
          <cell r="L5866" t="str">
            <v>MARTINEZ</v>
          </cell>
          <cell r="M5866">
            <v>8000</v>
          </cell>
          <cell r="N5866">
            <v>122.6</v>
          </cell>
          <cell r="O5866" t="str">
            <v>SEMANAL</v>
          </cell>
          <cell r="P5866">
            <v>41067</v>
          </cell>
        </row>
        <row r="5867">
          <cell r="B5867">
            <v>6086</v>
          </cell>
          <cell r="C5867"/>
          <cell r="D5867" t="str">
            <v>D</v>
          </cell>
          <cell r="E5867" t="str">
            <v>LIQUIDADO</v>
          </cell>
          <cell r="F5867"/>
          <cell r="G5867" t="str">
            <v>PERSONAL</v>
          </cell>
          <cell r="H5867" t="str">
            <v>Josefina Ochoa</v>
          </cell>
          <cell r="I5867"/>
          <cell r="J5867" t="str">
            <v>MARIA ISABEL</v>
          </cell>
          <cell r="K5867" t="str">
            <v>GARCIA</v>
          </cell>
          <cell r="L5867" t="str">
            <v>HERNANDEZ</v>
          </cell>
          <cell r="M5867">
            <v>3000</v>
          </cell>
          <cell r="N5867">
            <v>142</v>
          </cell>
          <cell r="O5867" t="str">
            <v>SEMANAL</v>
          </cell>
          <cell r="P5867">
            <v>41067</v>
          </cell>
        </row>
        <row r="5868">
          <cell r="B5868">
            <v>6087</v>
          </cell>
          <cell r="C5868"/>
          <cell r="D5868" t="str">
            <v>D</v>
          </cell>
          <cell r="E5868" t="str">
            <v>LIQUIDADO</v>
          </cell>
          <cell r="F5868"/>
          <cell r="G5868" t="str">
            <v>PERSONAL</v>
          </cell>
          <cell r="H5868" t="str">
            <v>Administracion</v>
          </cell>
          <cell r="I5868"/>
          <cell r="J5868" t="str">
            <v>RODRIGO</v>
          </cell>
          <cell r="K5868" t="str">
            <v>SANCHEZ</v>
          </cell>
          <cell r="L5868" t="str">
            <v>VAZQUEZ</v>
          </cell>
          <cell r="M5868">
            <v>44420</v>
          </cell>
          <cell r="N5868">
            <v>15</v>
          </cell>
          <cell r="O5868" t="str">
            <v>QUINCENAL</v>
          </cell>
          <cell r="P5868">
            <v>41067</v>
          </cell>
        </row>
        <row r="5869">
          <cell r="B5869">
            <v>6088</v>
          </cell>
          <cell r="C5869"/>
          <cell r="D5869" t="str">
            <v>B</v>
          </cell>
          <cell r="E5869" t="str">
            <v>LIQUIDADO</v>
          </cell>
          <cell r="F5869"/>
          <cell r="G5869" t="str">
            <v>PERSONAL</v>
          </cell>
          <cell r="H5869" t="str">
            <v>Marcela Lopez Munoz</v>
          </cell>
          <cell r="I5869"/>
          <cell r="J5869" t="str">
            <v>VICTORIA</v>
          </cell>
          <cell r="K5869" t="str">
            <v>SALDIVAR</v>
          </cell>
          <cell r="L5869" t="str">
            <v>HUERTA</v>
          </cell>
          <cell r="M5869">
            <v>9000</v>
          </cell>
          <cell r="N5869">
            <v>117</v>
          </cell>
          <cell r="O5869" t="str">
            <v>SEMANAL</v>
          </cell>
          <cell r="P5869">
            <v>41068</v>
          </cell>
        </row>
        <row r="5870">
          <cell r="B5870">
            <v>6089</v>
          </cell>
          <cell r="C5870"/>
          <cell r="D5870" t="str">
            <v>B</v>
          </cell>
          <cell r="E5870" t="str">
            <v>LIQUIDADO</v>
          </cell>
          <cell r="F5870"/>
          <cell r="G5870" t="str">
            <v>PERSONAL</v>
          </cell>
          <cell r="H5870" t="str">
            <v>Marcela Lopez Munoz</v>
          </cell>
          <cell r="I5870"/>
          <cell r="J5870" t="str">
            <v>PRISCO</v>
          </cell>
          <cell r="K5870" t="str">
            <v>MARTINEZ</v>
          </cell>
          <cell r="L5870" t="str">
            <v>LOPEZ</v>
          </cell>
          <cell r="M5870">
            <v>9000</v>
          </cell>
          <cell r="N5870">
            <v>111.2</v>
          </cell>
          <cell r="O5870" t="str">
            <v>CATORCENAL</v>
          </cell>
          <cell r="P5870">
            <v>41068</v>
          </cell>
        </row>
        <row r="5871">
          <cell r="B5871">
            <v>6090</v>
          </cell>
          <cell r="C5871"/>
          <cell r="D5871" t="str">
            <v>D</v>
          </cell>
          <cell r="E5871" t="str">
            <v>LIQUIDADO</v>
          </cell>
          <cell r="F5871"/>
          <cell r="G5871" t="str">
            <v>PERSONAL</v>
          </cell>
          <cell r="H5871" t="str">
            <v>Marcela Lopez Munoz</v>
          </cell>
          <cell r="I5871"/>
          <cell r="J5871" t="str">
            <v>ALFREDO</v>
          </cell>
          <cell r="K5871" t="str">
            <v>SALAS</v>
          </cell>
          <cell r="L5871" t="str">
            <v>HERNANDEZ</v>
          </cell>
          <cell r="M5871">
            <v>3000</v>
          </cell>
          <cell r="N5871">
            <v>155</v>
          </cell>
          <cell r="O5871" t="str">
            <v>SEMANAL</v>
          </cell>
          <cell r="P5871">
            <v>41068</v>
          </cell>
        </row>
        <row r="5872">
          <cell r="B5872">
            <v>6091</v>
          </cell>
          <cell r="C5872"/>
          <cell r="D5872" t="str">
            <v>B</v>
          </cell>
          <cell r="E5872" t="str">
            <v>LIQUIDADO</v>
          </cell>
          <cell r="F5872"/>
          <cell r="G5872" t="str">
            <v>PERSONAL</v>
          </cell>
          <cell r="H5872" t="str">
            <v>Victoria Garcia Mejia</v>
          </cell>
          <cell r="I5872"/>
          <cell r="J5872" t="str">
            <v>ESMERALDA</v>
          </cell>
          <cell r="K5872" t="str">
            <v>FERNANDEZ</v>
          </cell>
          <cell r="L5872" t="str">
            <v>ALVAREZ</v>
          </cell>
          <cell r="M5872">
            <v>5000</v>
          </cell>
          <cell r="N5872">
            <v>69</v>
          </cell>
          <cell r="O5872" t="str">
            <v>MENSUAL</v>
          </cell>
          <cell r="P5872">
            <v>41071</v>
          </cell>
        </row>
        <row r="5873">
          <cell r="B5873">
            <v>6092</v>
          </cell>
          <cell r="C5873"/>
          <cell r="D5873" t="str">
            <v>D</v>
          </cell>
          <cell r="E5873" t="str">
            <v>LIQUIDADO</v>
          </cell>
          <cell r="F5873"/>
          <cell r="G5873" t="str">
            <v>PERSONAL</v>
          </cell>
          <cell r="H5873" t="str">
            <v>Victoria Garcia Mejia</v>
          </cell>
          <cell r="I5873"/>
          <cell r="J5873" t="str">
            <v>HILDA</v>
          </cell>
          <cell r="K5873" t="str">
            <v>SOSA</v>
          </cell>
          <cell r="L5873" t="str">
            <v>AGUILAR</v>
          </cell>
          <cell r="M5873">
            <v>15000</v>
          </cell>
          <cell r="N5873">
            <v>68.8</v>
          </cell>
          <cell r="O5873" t="str">
            <v>MENSUAL</v>
          </cell>
          <cell r="P5873">
            <v>41071</v>
          </cell>
        </row>
        <row r="5874">
          <cell r="B5874">
            <v>6093</v>
          </cell>
          <cell r="C5874"/>
          <cell r="D5874" t="str">
            <v>D</v>
          </cell>
          <cell r="E5874" t="str">
            <v>LIQUIDADO</v>
          </cell>
          <cell r="F5874"/>
          <cell r="G5874" t="str">
            <v>PERSONAL</v>
          </cell>
          <cell r="H5874" t="str">
            <v>Monica Flores Mendoza (colima)</v>
          </cell>
          <cell r="I5874"/>
          <cell r="J5874" t="str">
            <v>GRISELDA</v>
          </cell>
          <cell r="K5874" t="str">
            <v>RODRIGUEZ</v>
          </cell>
          <cell r="L5874" t="str">
            <v>NAJERA</v>
          </cell>
          <cell r="M5874">
            <v>5000</v>
          </cell>
          <cell r="N5874">
            <v>70</v>
          </cell>
          <cell r="O5874" t="str">
            <v>MENSUAL</v>
          </cell>
          <cell r="P5874">
            <v>41071</v>
          </cell>
        </row>
        <row r="5875">
          <cell r="B5875">
            <v>6094</v>
          </cell>
          <cell r="C5875"/>
          <cell r="D5875" t="str">
            <v>B</v>
          </cell>
          <cell r="E5875" t="str">
            <v>LIQUIDADO</v>
          </cell>
          <cell r="F5875"/>
          <cell r="G5875" t="str">
            <v>PERSONAL</v>
          </cell>
          <cell r="H5875" t="str">
            <v>Marcela Lopez Munoz</v>
          </cell>
          <cell r="I5875"/>
          <cell r="J5875" t="str">
            <v>ROCIO GUADALUPE</v>
          </cell>
          <cell r="K5875" t="str">
            <v>AGUILAR</v>
          </cell>
          <cell r="L5875" t="str">
            <v>RODRIGUEZ</v>
          </cell>
          <cell r="M5875">
            <v>25000</v>
          </cell>
          <cell r="N5875">
            <v>92.56</v>
          </cell>
          <cell r="O5875" t="str">
            <v>SEMANAL</v>
          </cell>
          <cell r="P5875">
            <v>41072</v>
          </cell>
        </row>
        <row r="5876">
          <cell r="B5876">
            <v>6095</v>
          </cell>
          <cell r="C5876"/>
          <cell r="D5876" t="str">
            <v>D</v>
          </cell>
          <cell r="E5876" t="str">
            <v>LIQUIDADO</v>
          </cell>
          <cell r="F5876"/>
          <cell r="G5876" t="str">
            <v>PERSONAL</v>
          </cell>
          <cell r="H5876" t="str">
            <v>Josefina Ochoa</v>
          </cell>
          <cell r="I5876"/>
          <cell r="J5876" t="str">
            <v>MARISOL</v>
          </cell>
          <cell r="K5876" t="str">
            <v>MARTINEZ</v>
          </cell>
          <cell r="L5876" t="str">
            <v>MARTINEZ</v>
          </cell>
          <cell r="M5876">
            <v>10000</v>
          </cell>
          <cell r="N5876">
            <v>120.5</v>
          </cell>
          <cell r="O5876" t="str">
            <v>SEMANAL</v>
          </cell>
          <cell r="P5876">
            <v>41072</v>
          </cell>
        </row>
        <row r="5877">
          <cell r="B5877">
            <v>6096</v>
          </cell>
          <cell r="C5877"/>
          <cell r="D5877" t="str">
            <v>A</v>
          </cell>
          <cell r="E5877" t="str">
            <v>LIQUIDADO</v>
          </cell>
          <cell r="F5877"/>
          <cell r="G5877" t="str">
            <v>PERSONAL</v>
          </cell>
          <cell r="H5877" t="str">
            <v>Victoria Garcia Mejia</v>
          </cell>
          <cell r="I5877"/>
          <cell r="J5877" t="str">
            <v>ALMA DEL ROCÍO</v>
          </cell>
          <cell r="K5877" t="str">
            <v>MARTINEZ</v>
          </cell>
          <cell r="L5877" t="str">
            <v>CASTELLANOS</v>
          </cell>
          <cell r="M5877">
            <v>3000</v>
          </cell>
          <cell r="N5877">
            <v>69</v>
          </cell>
          <cell r="O5877" t="str">
            <v>MENSUAL</v>
          </cell>
          <cell r="P5877">
            <v>41072</v>
          </cell>
        </row>
        <row r="5878">
          <cell r="B5878">
            <v>6097</v>
          </cell>
          <cell r="C5878"/>
          <cell r="D5878" t="str">
            <v>D</v>
          </cell>
          <cell r="E5878" t="str">
            <v>ACTIVO</v>
          </cell>
          <cell r="F5878"/>
          <cell r="G5878" t="str">
            <v>PERSONAL</v>
          </cell>
          <cell r="H5878" t="str">
            <v>Victoria Garcia Mejia</v>
          </cell>
          <cell r="I5878"/>
          <cell r="J5878" t="str">
            <v>GUILLERMINA</v>
          </cell>
          <cell r="K5878" t="str">
            <v>MORENO</v>
          </cell>
          <cell r="L5878" t="str">
            <v>TORRES</v>
          </cell>
          <cell r="M5878">
            <v>10000</v>
          </cell>
          <cell r="N5878">
            <v>64.2</v>
          </cell>
          <cell r="O5878" t="str">
            <v>MENSUAL</v>
          </cell>
          <cell r="P5878">
            <v>41072</v>
          </cell>
        </row>
        <row r="5879">
          <cell r="B5879">
            <v>6098</v>
          </cell>
          <cell r="C5879"/>
          <cell r="D5879" t="str">
            <v>B</v>
          </cell>
          <cell r="E5879" t="str">
            <v>LIQUIDADO</v>
          </cell>
          <cell r="F5879"/>
          <cell r="G5879" t="str">
            <v>PERSONAL</v>
          </cell>
          <cell r="H5879" t="str">
            <v>Josefina Ochoa</v>
          </cell>
          <cell r="I5879"/>
          <cell r="J5879" t="str">
            <v>ROGELIO</v>
          </cell>
          <cell r="K5879" t="str">
            <v>ANTONIO</v>
          </cell>
          <cell r="L5879" t="str">
            <v>GABINO</v>
          </cell>
          <cell r="M5879">
            <v>6000</v>
          </cell>
          <cell r="N5879">
            <v>126</v>
          </cell>
          <cell r="O5879" t="str">
            <v>SEMANAL</v>
          </cell>
          <cell r="P5879">
            <v>41074</v>
          </cell>
        </row>
        <row r="5880">
          <cell r="B5880">
            <v>6099</v>
          </cell>
          <cell r="C5880"/>
          <cell r="D5880" t="str">
            <v>D</v>
          </cell>
          <cell r="E5880" t="str">
            <v>LIQUIDADO</v>
          </cell>
          <cell r="F5880"/>
          <cell r="G5880" t="str">
            <v>PERSONAL</v>
          </cell>
          <cell r="H5880" t="str">
            <v>Monica Flores Mendoza (colima)</v>
          </cell>
          <cell r="I5880"/>
          <cell r="J5880" t="str">
            <v>LILIA JOSEFINA</v>
          </cell>
          <cell r="K5880" t="str">
            <v>PEDRAZA</v>
          </cell>
          <cell r="L5880" t="str">
            <v>GUTIERREZ</v>
          </cell>
          <cell r="M5880">
            <v>6000</v>
          </cell>
          <cell r="N5880">
            <v>64</v>
          </cell>
          <cell r="O5880" t="str">
            <v>MENSUAL</v>
          </cell>
          <cell r="P5880">
            <v>41074</v>
          </cell>
        </row>
        <row r="5881">
          <cell r="B5881">
            <v>6100</v>
          </cell>
          <cell r="C5881"/>
          <cell r="D5881" t="str">
            <v>A</v>
          </cell>
          <cell r="E5881" t="str">
            <v>LIQUIDADO</v>
          </cell>
          <cell r="F5881"/>
          <cell r="G5881" t="str">
            <v>PERSONAL</v>
          </cell>
          <cell r="H5881" t="str">
            <v>Marcela Lopez Munoz</v>
          </cell>
          <cell r="I5881"/>
          <cell r="J5881" t="str">
            <v>GUADALUPE</v>
          </cell>
          <cell r="K5881" t="str">
            <v>DUQUE</v>
          </cell>
          <cell r="L5881" t="str">
            <v>VELASQUEZ</v>
          </cell>
          <cell r="M5881">
            <v>10000</v>
          </cell>
          <cell r="N5881">
            <v>100</v>
          </cell>
          <cell r="O5881" t="str">
            <v>SEMANAL</v>
          </cell>
          <cell r="P5881">
            <v>41075</v>
          </cell>
        </row>
        <row r="5882">
          <cell r="B5882">
            <v>6101</v>
          </cell>
          <cell r="C5882"/>
          <cell r="D5882" t="str">
            <v>D</v>
          </cell>
          <cell r="E5882" t="str">
            <v>LIQUIDADO</v>
          </cell>
          <cell r="F5882"/>
          <cell r="G5882" t="str">
            <v>PERSONAL</v>
          </cell>
          <cell r="H5882" t="str">
            <v>Victoria Garcia Mejia</v>
          </cell>
          <cell r="I5882"/>
          <cell r="J5882" t="str">
            <v>GONZALO</v>
          </cell>
          <cell r="K5882" t="str">
            <v>FLORES</v>
          </cell>
          <cell r="L5882" t="str">
            <v>RIOS</v>
          </cell>
          <cell r="M5882">
            <v>20000</v>
          </cell>
          <cell r="N5882">
            <v>54.35</v>
          </cell>
          <cell r="O5882" t="str">
            <v>MENSUAL</v>
          </cell>
          <cell r="P5882">
            <v>41078</v>
          </cell>
        </row>
        <row r="5883">
          <cell r="B5883">
            <v>6102</v>
          </cell>
          <cell r="C5883"/>
          <cell r="D5883" t="str">
            <v>B</v>
          </cell>
          <cell r="E5883" t="str">
            <v>LIQUIDADO</v>
          </cell>
          <cell r="F5883"/>
          <cell r="G5883" t="str">
            <v>PERSONAL</v>
          </cell>
          <cell r="H5883" t="str">
            <v>Josefina Ochoa</v>
          </cell>
          <cell r="I5883"/>
          <cell r="J5883" t="str">
            <v>WENDY ELIZABETH</v>
          </cell>
          <cell r="K5883" t="str">
            <v>CHAVEZ</v>
          </cell>
          <cell r="L5883" t="str">
            <v>GORDILLO</v>
          </cell>
          <cell r="M5883">
            <v>6000</v>
          </cell>
          <cell r="N5883">
            <v>126</v>
          </cell>
          <cell r="O5883" t="str">
            <v>SEMANAL</v>
          </cell>
          <cell r="P5883">
            <v>41079</v>
          </cell>
        </row>
        <row r="5884">
          <cell r="B5884">
            <v>6103</v>
          </cell>
          <cell r="C5884"/>
          <cell r="D5884" t="str">
            <v>D</v>
          </cell>
          <cell r="E5884" t="str">
            <v>LIQUIDADO</v>
          </cell>
          <cell r="F5884"/>
          <cell r="G5884" t="str">
            <v>PERSONAL</v>
          </cell>
          <cell r="H5884" t="str">
            <v>Josefina Ochoa</v>
          </cell>
          <cell r="I5884"/>
          <cell r="J5884" t="str">
            <v>AURELIA</v>
          </cell>
          <cell r="K5884" t="str">
            <v>CUEVAS</v>
          </cell>
          <cell r="L5884" t="str">
            <v>DIAZ</v>
          </cell>
          <cell r="M5884">
            <v>6000</v>
          </cell>
          <cell r="N5884">
            <v>117</v>
          </cell>
          <cell r="O5884" t="str">
            <v>SEMANAL</v>
          </cell>
          <cell r="P5884">
            <v>41079</v>
          </cell>
        </row>
        <row r="5885">
          <cell r="B5885">
            <v>6104</v>
          </cell>
          <cell r="C5885"/>
          <cell r="D5885" t="str">
            <v>A</v>
          </cell>
          <cell r="E5885" t="str">
            <v>LIQUIDADO</v>
          </cell>
          <cell r="F5885"/>
          <cell r="G5885" t="str">
            <v>PERSONAL</v>
          </cell>
          <cell r="H5885" t="str">
            <v>Josefina Ochoa</v>
          </cell>
          <cell r="I5885"/>
          <cell r="J5885" t="str">
            <v>MONICA ESTHER</v>
          </cell>
          <cell r="K5885" t="str">
            <v>CERVANTES</v>
          </cell>
          <cell r="L5885" t="str">
            <v>RAMIREZ</v>
          </cell>
          <cell r="M5885">
            <v>7000</v>
          </cell>
          <cell r="N5885">
            <v>122.2</v>
          </cell>
          <cell r="O5885" t="str">
            <v>SEMANAL</v>
          </cell>
          <cell r="P5885">
            <v>41079</v>
          </cell>
        </row>
        <row r="5886">
          <cell r="B5886">
            <v>6105</v>
          </cell>
          <cell r="C5886"/>
          <cell r="D5886" t="str">
            <v>D</v>
          </cell>
          <cell r="E5886" t="str">
            <v>LIQUIDADO</v>
          </cell>
          <cell r="F5886"/>
          <cell r="G5886" t="str">
            <v>PERSONAL</v>
          </cell>
          <cell r="H5886" t="str">
            <v>Victoria Garcia Mejia</v>
          </cell>
          <cell r="I5886"/>
          <cell r="J5886" t="str">
            <v>ALICIA</v>
          </cell>
          <cell r="K5886" t="str">
            <v>MEZA</v>
          </cell>
          <cell r="L5886" t="str">
            <v>LOPEZ</v>
          </cell>
          <cell r="M5886">
            <v>5000</v>
          </cell>
          <cell r="N5886">
            <v>130</v>
          </cell>
          <cell r="O5886" t="str">
            <v>SEMANAL</v>
          </cell>
          <cell r="P5886">
            <v>41079</v>
          </cell>
        </row>
        <row r="5887">
          <cell r="B5887">
            <v>6106</v>
          </cell>
          <cell r="C5887"/>
          <cell r="D5887" t="str">
            <v>D</v>
          </cell>
          <cell r="E5887" t="str">
            <v>LIQUIDADO</v>
          </cell>
          <cell r="F5887"/>
          <cell r="G5887" t="str">
            <v>PERSONAL</v>
          </cell>
          <cell r="H5887" t="str">
            <v>Victoria Garcia Mejia</v>
          </cell>
          <cell r="I5887"/>
          <cell r="J5887" t="str">
            <v>J ENCARNACION</v>
          </cell>
          <cell r="K5887" t="str">
            <v>TOZCANO</v>
          </cell>
          <cell r="L5887" t="str">
            <v>DUENAS</v>
          </cell>
          <cell r="M5887">
            <v>20000</v>
          </cell>
          <cell r="N5887">
            <v>54.35</v>
          </cell>
          <cell r="O5887" t="str">
            <v>MENSUAL</v>
          </cell>
          <cell r="P5887">
            <v>41081</v>
          </cell>
        </row>
        <row r="5888">
          <cell r="B5888">
            <v>6107</v>
          </cell>
          <cell r="C5888"/>
          <cell r="D5888" t="str">
            <v>D</v>
          </cell>
          <cell r="E5888" t="str">
            <v>ACTIVO</v>
          </cell>
          <cell r="F5888"/>
          <cell r="G5888" t="str">
            <v>PERSONAL</v>
          </cell>
          <cell r="H5888" t="str">
            <v>Victoria Garcia Mejia</v>
          </cell>
          <cell r="I5888"/>
          <cell r="J5888" t="str">
            <v>MARIA ELPIDIA</v>
          </cell>
          <cell r="K5888" t="str">
            <v>RUIZ</v>
          </cell>
          <cell r="L5888" t="str">
            <v>MACIAS</v>
          </cell>
          <cell r="M5888">
            <v>8000</v>
          </cell>
          <cell r="N5888">
            <v>64.2</v>
          </cell>
          <cell r="O5888" t="str">
            <v>MENSUAL</v>
          </cell>
          <cell r="P5888">
            <v>41081</v>
          </cell>
        </row>
        <row r="5889">
          <cell r="B5889">
            <v>6108</v>
          </cell>
          <cell r="C5889"/>
          <cell r="D5889" t="str">
            <v>D</v>
          </cell>
          <cell r="E5889" t="str">
            <v>LIQUIDADO</v>
          </cell>
          <cell r="F5889"/>
          <cell r="G5889" t="str">
            <v>PERSONAL</v>
          </cell>
          <cell r="H5889" t="str">
            <v>Angelica Tabares Lopez</v>
          </cell>
          <cell r="I5889"/>
          <cell r="J5889" t="str">
            <v>VICTOR</v>
          </cell>
          <cell r="K5889" t="str">
            <v>SALAS</v>
          </cell>
          <cell r="L5889" t="str">
            <v>GONZALEZ</v>
          </cell>
          <cell r="M5889">
            <v>21000</v>
          </cell>
          <cell r="N5889">
            <v>112.7</v>
          </cell>
          <cell r="O5889" t="str">
            <v>SEMANAL</v>
          </cell>
          <cell r="P5889">
            <v>41081</v>
          </cell>
        </row>
        <row r="5890">
          <cell r="B5890">
            <v>6109</v>
          </cell>
          <cell r="C5890"/>
          <cell r="D5890" t="str">
            <v>A</v>
          </cell>
          <cell r="E5890" t="str">
            <v>LIQUIDADO</v>
          </cell>
          <cell r="F5890"/>
          <cell r="G5890" t="str">
            <v>PERSONAL</v>
          </cell>
          <cell r="H5890" t="str">
            <v>Marcela Lopez Munoz</v>
          </cell>
          <cell r="I5890"/>
          <cell r="J5890" t="str">
            <v>MARIA GUADALUPE</v>
          </cell>
          <cell r="K5890" t="str">
            <v>CUETO</v>
          </cell>
          <cell r="L5890" t="str">
            <v>UBALDO</v>
          </cell>
          <cell r="M5890">
            <v>6000</v>
          </cell>
          <cell r="N5890">
            <v>122</v>
          </cell>
          <cell r="O5890" t="str">
            <v>SEMANAL</v>
          </cell>
          <cell r="P5890">
            <v>41081</v>
          </cell>
        </row>
        <row r="5891">
          <cell r="B5891">
            <v>6110</v>
          </cell>
          <cell r="C5891"/>
          <cell r="D5891" t="str">
            <v>D</v>
          </cell>
          <cell r="E5891" t="str">
            <v>LIQUIDADO</v>
          </cell>
          <cell r="F5891"/>
          <cell r="G5891" t="str">
            <v>PERSONAL</v>
          </cell>
          <cell r="H5891" t="str">
            <v>Angelica Tabares Lopez</v>
          </cell>
          <cell r="I5891"/>
          <cell r="J5891" t="str">
            <v>JOEL</v>
          </cell>
          <cell r="K5891" t="str">
            <v>ESQUIVEL</v>
          </cell>
          <cell r="L5891" t="str">
            <v>LUNA</v>
          </cell>
          <cell r="M5891">
            <v>8000</v>
          </cell>
          <cell r="N5891">
            <v>106</v>
          </cell>
          <cell r="O5891" t="str">
            <v>SEMANAL</v>
          </cell>
          <cell r="P5891">
            <v>41081</v>
          </cell>
        </row>
        <row r="5892">
          <cell r="B5892">
            <v>6111</v>
          </cell>
          <cell r="C5892"/>
          <cell r="D5892" t="str">
            <v>B</v>
          </cell>
          <cell r="E5892" t="str">
            <v>LIQUIDADO</v>
          </cell>
          <cell r="F5892"/>
          <cell r="G5892" t="str">
            <v>PERSONAL</v>
          </cell>
          <cell r="H5892" t="str">
            <v>Angelica Tabares Lopez</v>
          </cell>
          <cell r="I5892"/>
          <cell r="J5892" t="str">
            <v>PEDRO</v>
          </cell>
          <cell r="K5892" t="str">
            <v>ALQUICIRA</v>
          </cell>
          <cell r="L5892" t="str">
            <v>OSNAYA</v>
          </cell>
          <cell r="M5892">
            <v>15000</v>
          </cell>
          <cell r="N5892">
            <v>108.2</v>
          </cell>
          <cell r="O5892" t="str">
            <v>SEMANAL</v>
          </cell>
          <cell r="P5892">
            <v>41081</v>
          </cell>
        </row>
        <row r="5893">
          <cell r="B5893">
            <v>6112</v>
          </cell>
          <cell r="C5893"/>
          <cell r="D5893" t="str">
            <v>D</v>
          </cell>
          <cell r="E5893" t="str">
            <v>LIQUIDADO</v>
          </cell>
          <cell r="F5893"/>
          <cell r="G5893" t="str">
            <v>PERSONAL</v>
          </cell>
          <cell r="H5893" t="str">
            <v>Marcela Lopez Munoz</v>
          </cell>
          <cell r="I5893"/>
          <cell r="J5893" t="str">
            <v>LEOPOLDO</v>
          </cell>
          <cell r="K5893" t="str">
            <v>SALDANA</v>
          </cell>
          <cell r="L5893" t="str">
            <v>RODRIGUEZ</v>
          </cell>
          <cell r="M5893">
            <v>5000</v>
          </cell>
          <cell r="N5893">
            <v>127</v>
          </cell>
          <cell r="O5893" t="str">
            <v>SEMANAL</v>
          </cell>
          <cell r="P5893">
            <v>41081</v>
          </cell>
        </row>
        <row r="5894">
          <cell r="B5894">
            <v>6115</v>
          </cell>
          <cell r="C5894"/>
          <cell r="D5894" t="str">
            <v>A</v>
          </cell>
          <cell r="E5894" t="str">
            <v>LIQUIDADO</v>
          </cell>
          <cell r="F5894"/>
          <cell r="G5894" t="str">
            <v>PERSONAL</v>
          </cell>
          <cell r="H5894" t="str">
            <v>Josefina Ochoa</v>
          </cell>
          <cell r="I5894"/>
          <cell r="J5894" t="str">
            <v>HUMBERTO</v>
          </cell>
          <cell r="K5894" t="str">
            <v>LUQUEÑO</v>
          </cell>
          <cell r="L5894" t="str">
            <v>LOPEZ</v>
          </cell>
          <cell r="M5894">
            <v>18000</v>
          </cell>
          <cell r="N5894">
            <v>95</v>
          </cell>
          <cell r="O5894" t="str">
            <v>CATORCENAL</v>
          </cell>
          <cell r="P5894">
            <v>41082</v>
          </cell>
        </row>
        <row r="5895">
          <cell r="B5895">
            <v>6116</v>
          </cell>
          <cell r="C5895"/>
          <cell r="D5895" t="str">
            <v>B</v>
          </cell>
          <cell r="E5895" t="str">
            <v>LIQUIDADO</v>
          </cell>
          <cell r="F5895"/>
          <cell r="G5895" t="str">
            <v>PERSONAL</v>
          </cell>
          <cell r="H5895" t="str">
            <v>Josefina Ochoa</v>
          </cell>
          <cell r="I5895"/>
          <cell r="J5895" t="str">
            <v>MIRIAM</v>
          </cell>
          <cell r="K5895" t="str">
            <v>HERRERA</v>
          </cell>
          <cell r="L5895" t="str">
            <v>RAFAEL</v>
          </cell>
          <cell r="M5895">
            <v>4000</v>
          </cell>
          <cell r="N5895">
            <v>134</v>
          </cell>
          <cell r="O5895" t="str">
            <v>SEMANAL</v>
          </cell>
          <cell r="P5895">
            <v>41082</v>
          </cell>
        </row>
        <row r="5896">
          <cell r="B5896">
            <v>6117</v>
          </cell>
          <cell r="C5896"/>
          <cell r="D5896" t="str">
            <v>D</v>
          </cell>
          <cell r="E5896" t="str">
            <v>LIQUIDADO</v>
          </cell>
          <cell r="F5896"/>
          <cell r="G5896" t="str">
            <v>PERSONAL</v>
          </cell>
          <cell r="H5896" t="str">
            <v>Josefina Ochoa</v>
          </cell>
          <cell r="I5896"/>
          <cell r="J5896" t="str">
            <v>MARIA DE LOS ANGELES</v>
          </cell>
          <cell r="K5896" t="str">
            <v>COLMENERO</v>
          </cell>
          <cell r="L5896" t="str">
            <v>LOPEZ</v>
          </cell>
          <cell r="M5896">
            <v>3000</v>
          </cell>
          <cell r="N5896">
            <v>142</v>
          </cell>
          <cell r="O5896" t="str">
            <v>SEMANAL</v>
          </cell>
          <cell r="P5896">
            <v>41082</v>
          </cell>
        </row>
        <row r="5897">
          <cell r="B5897">
            <v>6118</v>
          </cell>
          <cell r="C5897"/>
          <cell r="D5897" t="str">
            <v>D</v>
          </cell>
          <cell r="E5897" t="str">
            <v>COBRANZA EXTERNA</v>
          </cell>
          <cell r="F5897"/>
          <cell r="G5897" t="str">
            <v>PERSONAL</v>
          </cell>
          <cell r="H5897" t="str">
            <v>Victoria Garcia Mejia</v>
          </cell>
          <cell r="I5897"/>
          <cell r="J5897" t="str">
            <v>MARICELA</v>
          </cell>
          <cell r="K5897" t="str">
            <v>DELGADO</v>
          </cell>
          <cell r="L5897" t="str">
            <v>DIAZ</v>
          </cell>
          <cell r="M5897">
            <v>10000</v>
          </cell>
          <cell r="N5897">
            <v>64.2</v>
          </cell>
          <cell r="O5897" t="str">
            <v>MENSUAL</v>
          </cell>
          <cell r="P5897">
            <v>41086</v>
          </cell>
        </row>
        <row r="5898">
          <cell r="B5898">
            <v>6119</v>
          </cell>
          <cell r="C5898"/>
          <cell r="D5898" t="str">
            <v>B</v>
          </cell>
          <cell r="E5898" t="str">
            <v>LIQUIDADO</v>
          </cell>
          <cell r="F5898"/>
          <cell r="G5898" t="str">
            <v>PERSONAL</v>
          </cell>
          <cell r="H5898" t="str">
            <v>Angelica Tabares Lopez</v>
          </cell>
          <cell r="I5898"/>
          <cell r="J5898" t="str">
            <v>EDGAR</v>
          </cell>
          <cell r="K5898" t="str">
            <v>VARGAS</v>
          </cell>
          <cell r="L5898" t="str">
            <v>JUAREZ</v>
          </cell>
          <cell r="M5898">
            <v>12000</v>
          </cell>
          <cell r="N5898">
            <v>122.2</v>
          </cell>
          <cell r="O5898" t="str">
            <v>SEMANAL</v>
          </cell>
          <cell r="P5898">
            <v>41086</v>
          </cell>
        </row>
        <row r="5899">
          <cell r="B5899">
            <v>6120</v>
          </cell>
          <cell r="C5899"/>
          <cell r="D5899" t="str">
            <v>D</v>
          </cell>
          <cell r="E5899" t="str">
            <v>LIQUIDADO</v>
          </cell>
          <cell r="F5899"/>
          <cell r="G5899" t="str">
            <v>PERSONAL</v>
          </cell>
          <cell r="H5899" t="str">
            <v>Josefina Ochoa</v>
          </cell>
          <cell r="I5899"/>
          <cell r="J5899" t="str">
            <v>MARIA DE LOURDES</v>
          </cell>
          <cell r="K5899" t="str">
            <v>ACOSTA</v>
          </cell>
          <cell r="L5899" t="str">
            <v>CASTRO</v>
          </cell>
          <cell r="M5899">
            <v>3000</v>
          </cell>
          <cell r="N5899">
            <v>142</v>
          </cell>
          <cell r="O5899" t="str">
            <v>SEMANAL</v>
          </cell>
          <cell r="P5899">
            <v>41087</v>
          </cell>
        </row>
        <row r="5900">
          <cell r="B5900">
            <v>6121</v>
          </cell>
          <cell r="C5900"/>
          <cell r="D5900" t="str">
            <v>D</v>
          </cell>
          <cell r="E5900" t="str">
            <v>LIQUIDADO</v>
          </cell>
          <cell r="F5900"/>
          <cell r="G5900" t="str">
            <v>PERSONAL</v>
          </cell>
          <cell r="H5900" t="str">
            <v>Josefina Ochoa</v>
          </cell>
          <cell r="I5900"/>
          <cell r="J5900" t="str">
            <v>ZULEIMA</v>
          </cell>
          <cell r="K5900" t="str">
            <v>ALVAREZ</v>
          </cell>
          <cell r="L5900" t="str">
            <v>TORRES</v>
          </cell>
          <cell r="M5900">
            <v>4000</v>
          </cell>
          <cell r="N5900">
            <v>133</v>
          </cell>
          <cell r="O5900" t="str">
            <v>SEMANAL</v>
          </cell>
          <cell r="P5900">
            <v>41087</v>
          </cell>
        </row>
        <row r="5901">
          <cell r="B5901">
            <v>6122</v>
          </cell>
          <cell r="C5901"/>
          <cell r="D5901" t="str">
            <v>B</v>
          </cell>
          <cell r="E5901" t="str">
            <v>LIQUIDADO</v>
          </cell>
          <cell r="F5901"/>
          <cell r="G5901" t="str">
            <v>PERSONAL</v>
          </cell>
          <cell r="H5901" t="str">
            <v>Marcela Lopez Munoz</v>
          </cell>
          <cell r="I5901"/>
          <cell r="J5901" t="str">
            <v>LEONEL</v>
          </cell>
          <cell r="K5901" t="str">
            <v>SAUCEDO</v>
          </cell>
          <cell r="L5901" t="str">
            <v>RODRIGUEZ</v>
          </cell>
          <cell r="M5901">
            <v>6000</v>
          </cell>
          <cell r="N5901">
            <v>127</v>
          </cell>
          <cell r="O5901" t="str">
            <v>SEMANAL</v>
          </cell>
          <cell r="P5901">
            <v>41088</v>
          </cell>
        </row>
        <row r="5902">
          <cell r="B5902">
            <v>6124</v>
          </cell>
          <cell r="C5902"/>
          <cell r="D5902" t="str">
            <v>A</v>
          </cell>
          <cell r="E5902" t="str">
            <v>LIQUIDADO</v>
          </cell>
          <cell r="F5902"/>
          <cell r="G5902" t="str">
            <v>SOLIDARIO</v>
          </cell>
          <cell r="H5902" t="str">
            <v>Marcela Lopez Munoz</v>
          </cell>
          <cell r="I5902"/>
          <cell r="J5902" t="str">
            <v>ACUARIO</v>
          </cell>
          <cell r="K5902"/>
          <cell r="L5902"/>
          <cell r="M5902">
            <v>31000</v>
          </cell>
          <cell r="N5902">
            <v>104</v>
          </cell>
          <cell r="O5902" t="str">
            <v>SEMANAL</v>
          </cell>
          <cell r="P5902">
            <v>41088</v>
          </cell>
        </row>
        <row r="5903">
          <cell r="B5903">
            <v>6125</v>
          </cell>
          <cell r="C5903"/>
          <cell r="D5903" t="str">
            <v>D</v>
          </cell>
          <cell r="E5903" t="str">
            <v>LIQUIDADO</v>
          </cell>
          <cell r="F5903"/>
          <cell r="G5903" t="str">
            <v>PERSONAL</v>
          </cell>
          <cell r="H5903" t="str">
            <v>Angelica Tabares Lopez</v>
          </cell>
          <cell r="I5903"/>
          <cell r="J5903" t="str">
            <v>FLORINA</v>
          </cell>
          <cell r="K5903" t="str">
            <v>VAZQUEZ</v>
          </cell>
          <cell r="L5903" t="str">
            <v>RAMIREZ</v>
          </cell>
          <cell r="M5903">
            <v>3000</v>
          </cell>
          <cell r="N5903">
            <v>69</v>
          </cell>
          <cell r="O5903" t="str">
            <v>MENSUAL</v>
          </cell>
          <cell r="P5903">
            <v>41089</v>
          </cell>
        </row>
        <row r="5904">
          <cell r="B5904">
            <v>6126</v>
          </cell>
          <cell r="C5904"/>
          <cell r="D5904" t="str">
            <v>C</v>
          </cell>
          <cell r="E5904" t="str">
            <v>LIQUIDADO</v>
          </cell>
          <cell r="F5904"/>
          <cell r="G5904" t="str">
            <v>PERSONAL</v>
          </cell>
          <cell r="H5904" t="str">
            <v>Josefina Ochoa</v>
          </cell>
          <cell r="I5904"/>
          <cell r="J5904" t="str">
            <v>MARIBEL</v>
          </cell>
          <cell r="K5904" t="str">
            <v>HERNANDEZ</v>
          </cell>
          <cell r="L5904" t="str">
            <v>CARRILLO</v>
          </cell>
          <cell r="M5904">
            <v>25000</v>
          </cell>
          <cell r="N5904">
            <v>105</v>
          </cell>
          <cell r="O5904" t="str">
            <v>SEMANAL</v>
          </cell>
          <cell r="P5904">
            <v>41092</v>
          </cell>
        </row>
        <row r="5905">
          <cell r="B5905">
            <v>6127</v>
          </cell>
          <cell r="C5905"/>
          <cell r="D5905" t="str">
            <v>C</v>
          </cell>
          <cell r="E5905" t="str">
            <v>LIQUIDADO</v>
          </cell>
          <cell r="F5905"/>
          <cell r="G5905" t="str">
            <v>PERSONAL</v>
          </cell>
          <cell r="H5905" t="str">
            <v>Josefina Ochoa</v>
          </cell>
          <cell r="I5905"/>
          <cell r="J5905" t="str">
            <v>MARIA DEL CARMEN</v>
          </cell>
          <cell r="K5905" t="str">
            <v>SALCEDO</v>
          </cell>
          <cell r="L5905" t="str">
            <v>MERCADO</v>
          </cell>
          <cell r="M5905">
            <v>23000</v>
          </cell>
          <cell r="N5905">
            <v>94</v>
          </cell>
          <cell r="O5905" t="str">
            <v>SEMANAL</v>
          </cell>
          <cell r="P5905">
            <v>41092</v>
          </cell>
        </row>
        <row r="5906">
          <cell r="B5906">
            <v>6128</v>
          </cell>
          <cell r="C5906"/>
          <cell r="D5906" t="str">
            <v>D</v>
          </cell>
          <cell r="E5906" t="str">
            <v>LIQUIDADO</v>
          </cell>
          <cell r="F5906"/>
          <cell r="G5906" t="str">
            <v>PERSONAL</v>
          </cell>
          <cell r="H5906" t="str">
            <v>Josefina Ochoa</v>
          </cell>
          <cell r="I5906"/>
          <cell r="J5906" t="str">
            <v>ALMA DELIA</v>
          </cell>
          <cell r="K5906" t="str">
            <v>GARCIA</v>
          </cell>
          <cell r="L5906" t="str">
            <v>HERNANDEZ</v>
          </cell>
          <cell r="M5906">
            <v>5000</v>
          </cell>
          <cell r="N5906">
            <v>124.8</v>
          </cell>
          <cell r="O5906" t="str">
            <v>SEMANAL</v>
          </cell>
          <cell r="P5906">
            <v>41092</v>
          </cell>
        </row>
        <row r="5907">
          <cell r="B5907">
            <v>6129</v>
          </cell>
          <cell r="C5907"/>
          <cell r="D5907" t="str">
            <v>C</v>
          </cell>
          <cell r="E5907" t="str">
            <v>LIQUIDADO</v>
          </cell>
          <cell r="F5907"/>
          <cell r="G5907" t="str">
            <v>PERSONAL</v>
          </cell>
          <cell r="H5907" t="str">
            <v>Josefina Ochoa</v>
          </cell>
          <cell r="I5907"/>
          <cell r="J5907" t="str">
            <v>VERONICA YOLANDA</v>
          </cell>
          <cell r="K5907" t="str">
            <v>CERRITOS</v>
          </cell>
          <cell r="L5907" t="str">
            <v>HERNANDEZ</v>
          </cell>
          <cell r="M5907">
            <v>3000</v>
          </cell>
          <cell r="N5907">
            <v>142</v>
          </cell>
          <cell r="O5907" t="str">
            <v>SEMANAL</v>
          </cell>
          <cell r="P5907">
            <v>41092</v>
          </cell>
        </row>
        <row r="5908">
          <cell r="B5908">
            <v>6130</v>
          </cell>
          <cell r="C5908"/>
          <cell r="D5908" t="str">
            <v>D</v>
          </cell>
          <cell r="E5908" t="str">
            <v>ACTIVO</v>
          </cell>
          <cell r="F5908"/>
          <cell r="G5908" t="str">
            <v>PERSONAL</v>
          </cell>
          <cell r="H5908" t="str">
            <v>Victoria Garcia Mejia</v>
          </cell>
          <cell r="I5908"/>
          <cell r="J5908" t="str">
            <v>JOSE LUIS</v>
          </cell>
          <cell r="K5908" t="str">
            <v>LOPEZ</v>
          </cell>
          <cell r="L5908"/>
          <cell r="M5908">
            <v>5000</v>
          </cell>
          <cell r="N5908">
            <v>69</v>
          </cell>
          <cell r="O5908" t="str">
            <v>MENSUAL</v>
          </cell>
          <cell r="P5908">
            <v>41092</v>
          </cell>
        </row>
        <row r="5909">
          <cell r="B5909">
            <v>6131</v>
          </cell>
          <cell r="C5909"/>
          <cell r="D5909" t="str">
            <v>D</v>
          </cell>
          <cell r="E5909" t="str">
            <v>LIQUIDADO</v>
          </cell>
          <cell r="F5909"/>
          <cell r="G5909" t="str">
            <v>PERSONAL</v>
          </cell>
          <cell r="H5909" t="str">
            <v>Victoria Garcia Mejia</v>
          </cell>
          <cell r="I5909"/>
          <cell r="J5909" t="str">
            <v>ALEJANDRO</v>
          </cell>
          <cell r="K5909" t="str">
            <v>ANGUIANO</v>
          </cell>
          <cell r="L5909" t="str">
            <v>INIGUEZ</v>
          </cell>
          <cell r="M5909">
            <v>6000</v>
          </cell>
          <cell r="N5909">
            <v>64</v>
          </cell>
          <cell r="O5909" t="str">
            <v>MENSUAL</v>
          </cell>
          <cell r="P5909">
            <v>41092</v>
          </cell>
        </row>
        <row r="5910">
          <cell r="B5910">
            <v>6132</v>
          </cell>
          <cell r="C5910"/>
          <cell r="D5910" t="str">
            <v>D</v>
          </cell>
          <cell r="E5910" t="str">
            <v>LIQUIDADO</v>
          </cell>
          <cell r="F5910"/>
          <cell r="G5910" t="str">
            <v>PERSONAL</v>
          </cell>
          <cell r="H5910" t="str">
            <v>Angelica Tabares Lopez</v>
          </cell>
          <cell r="I5910"/>
          <cell r="J5910" t="str">
            <v>REYNA</v>
          </cell>
          <cell r="K5910" t="str">
            <v>JASSO</v>
          </cell>
          <cell r="L5910" t="str">
            <v>MARTINEZ</v>
          </cell>
          <cell r="M5910">
            <v>5000</v>
          </cell>
          <cell r="N5910">
            <v>69</v>
          </cell>
          <cell r="O5910" t="str">
            <v>MENSUAL</v>
          </cell>
          <cell r="P5910">
            <v>41094</v>
          </cell>
        </row>
        <row r="5911">
          <cell r="B5911">
            <v>6133</v>
          </cell>
          <cell r="C5911"/>
          <cell r="D5911" t="str">
            <v>C</v>
          </cell>
          <cell r="E5911" t="str">
            <v>LIQUIDADO</v>
          </cell>
          <cell r="F5911"/>
          <cell r="G5911" t="str">
            <v>PERSONAL</v>
          </cell>
          <cell r="H5911" t="str">
            <v>Angelica Tabares Lopez</v>
          </cell>
          <cell r="I5911"/>
          <cell r="J5911" t="str">
            <v>JUAN LEONARDO</v>
          </cell>
          <cell r="K5911" t="str">
            <v>SOTO</v>
          </cell>
          <cell r="L5911" t="str">
            <v>LEANDRO</v>
          </cell>
          <cell r="M5911">
            <v>7000</v>
          </cell>
          <cell r="N5911">
            <v>64</v>
          </cell>
          <cell r="O5911" t="str">
            <v>MENSUAL</v>
          </cell>
          <cell r="P5911">
            <v>41094</v>
          </cell>
        </row>
        <row r="5912">
          <cell r="B5912">
            <v>6134</v>
          </cell>
          <cell r="C5912"/>
          <cell r="D5912" t="str">
            <v>D</v>
          </cell>
          <cell r="E5912" t="str">
            <v>ACTIVO</v>
          </cell>
          <cell r="F5912"/>
          <cell r="G5912" t="str">
            <v>PERSONAL</v>
          </cell>
          <cell r="H5912" t="str">
            <v>Administracion</v>
          </cell>
          <cell r="I5912"/>
          <cell r="J5912" t="str">
            <v>LUIS ALBERTO</v>
          </cell>
          <cell r="K5912" t="str">
            <v>BEREA</v>
          </cell>
          <cell r="L5912" t="str">
            <v>FONCERRADA</v>
          </cell>
          <cell r="M5912">
            <v>15000</v>
          </cell>
          <cell r="N5912">
            <v>91.1</v>
          </cell>
          <cell r="O5912" t="str">
            <v>MENSUAL</v>
          </cell>
          <cell r="P5912">
            <v>41094</v>
          </cell>
        </row>
        <row r="5913">
          <cell r="B5913">
            <v>6135</v>
          </cell>
          <cell r="C5913"/>
          <cell r="D5913" t="str">
            <v>D</v>
          </cell>
          <cell r="E5913" t="str">
            <v>COBRANZA EXTERNA</v>
          </cell>
          <cell r="F5913"/>
          <cell r="G5913" t="str">
            <v>PERSONAL</v>
          </cell>
          <cell r="H5913" t="str">
            <v>Victoria Garcia Mejia</v>
          </cell>
          <cell r="I5913"/>
          <cell r="J5913" t="str">
            <v>LUIS</v>
          </cell>
          <cell r="K5913" t="str">
            <v>VARGAS</v>
          </cell>
          <cell r="L5913" t="str">
            <v>NUCAMENDI</v>
          </cell>
          <cell r="M5913">
            <v>10000</v>
          </cell>
          <cell r="N5913">
            <v>64.2</v>
          </cell>
          <cell r="O5913" t="str">
            <v>MENSUAL</v>
          </cell>
          <cell r="P5913">
            <v>41094</v>
          </cell>
        </row>
        <row r="5914">
          <cell r="B5914">
            <v>6136</v>
          </cell>
          <cell r="C5914"/>
          <cell r="D5914" t="str">
            <v>D</v>
          </cell>
          <cell r="E5914" t="str">
            <v>COBRANZA EXTERNA</v>
          </cell>
          <cell r="F5914"/>
          <cell r="G5914" t="str">
            <v>PERSONAL</v>
          </cell>
          <cell r="H5914" t="str">
            <v>Victoria Garcia Mejia</v>
          </cell>
          <cell r="I5914"/>
          <cell r="J5914" t="str">
            <v>MARIA EUGENIA</v>
          </cell>
          <cell r="K5914" t="str">
            <v>ESCARENO</v>
          </cell>
          <cell r="L5914" t="str">
            <v>TORRES</v>
          </cell>
          <cell r="M5914">
            <v>10000</v>
          </cell>
          <cell r="N5914">
            <v>64.2</v>
          </cell>
          <cell r="O5914" t="str">
            <v>MENSUAL</v>
          </cell>
          <cell r="P5914">
            <v>41094</v>
          </cell>
        </row>
        <row r="5915">
          <cell r="B5915">
            <v>6137</v>
          </cell>
          <cell r="C5915"/>
          <cell r="D5915" t="str">
            <v>D</v>
          </cell>
          <cell r="E5915" t="str">
            <v>LIQUIDADO</v>
          </cell>
          <cell r="F5915"/>
          <cell r="G5915" t="str">
            <v>PERSONAL</v>
          </cell>
          <cell r="H5915" t="str">
            <v>Josefina Ochoa</v>
          </cell>
          <cell r="I5915"/>
          <cell r="J5915" t="str">
            <v>FRANCISCO</v>
          </cell>
          <cell r="K5915" t="str">
            <v>VILLALOBOS</v>
          </cell>
          <cell r="L5915" t="str">
            <v>HERNANDEZ</v>
          </cell>
          <cell r="M5915">
            <v>3000</v>
          </cell>
          <cell r="N5915">
            <v>135</v>
          </cell>
          <cell r="O5915" t="str">
            <v>SEMANAL</v>
          </cell>
          <cell r="P5915">
            <v>41095</v>
          </cell>
        </row>
        <row r="5916">
          <cell r="B5916">
            <v>6138</v>
          </cell>
          <cell r="C5916"/>
          <cell r="D5916" t="str">
            <v>A</v>
          </cell>
          <cell r="E5916" t="str">
            <v>LIQUIDADO</v>
          </cell>
          <cell r="F5916"/>
          <cell r="G5916" t="str">
            <v>PERSONAL</v>
          </cell>
          <cell r="H5916" t="str">
            <v>Josefina Ochoa</v>
          </cell>
          <cell r="I5916"/>
          <cell r="J5916" t="str">
            <v>JOSE ABRAHAM ALFONSO</v>
          </cell>
          <cell r="K5916" t="str">
            <v>ALVARADO</v>
          </cell>
          <cell r="L5916" t="str">
            <v>ACOLTZI</v>
          </cell>
          <cell r="M5916">
            <v>15000</v>
          </cell>
          <cell r="N5916">
            <v>106</v>
          </cell>
          <cell r="O5916" t="str">
            <v>SEMANAL</v>
          </cell>
          <cell r="P5916">
            <v>41095</v>
          </cell>
        </row>
        <row r="5917">
          <cell r="B5917">
            <v>6139</v>
          </cell>
          <cell r="C5917"/>
          <cell r="D5917" t="str">
            <v>D</v>
          </cell>
          <cell r="E5917" t="str">
            <v>COBRANZA EXTERNA</v>
          </cell>
          <cell r="F5917"/>
          <cell r="G5917" t="str">
            <v>PERSONAL</v>
          </cell>
          <cell r="H5917" t="str">
            <v>Josefina Ochoa</v>
          </cell>
          <cell r="I5917"/>
          <cell r="J5917" t="str">
            <v>NATIVIDAD</v>
          </cell>
          <cell r="K5917" t="str">
            <v>CUEVAS</v>
          </cell>
          <cell r="L5917" t="str">
            <v>VAZQUEZ</v>
          </cell>
          <cell r="M5917">
            <v>4000</v>
          </cell>
          <cell r="N5917">
            <v>134</v>
          </cell>
          <cell r="O5917" t="str">
            <v>SEMANAL</v>
          </cell>
          <cell r="P5917">
            <v>41095</v>
          </cell>
        </row>
        <row r="5918">
          <cell r="B5918">
            <v>6140</v>
          </cell>
          <cell r="C5918"/>
          <cell r="D5918" t="str">
            <v>B</v>
          </cell>
          <cell r="E5918" t="str">
            <v>LIQUIDADO</v>
          </cell>
          <cell r="F5918"/>
          <cell r="G5918" t="str">
            <v>PERSONAL</v>
          </cell>
          <cell r="H5918" t="str">
            <v>Marcela Lopez Munoz</v>
          </cell>
          <cell r="I5918"/>
          <cell r="J5918" t="str">
            <v>ANTONIO</v>
          </cell>
          <cell r="K5918" t="str">
            <v>VELAZQUEZ</v>
          </cell>
          <cell r="L5918" t="str">
            <v>ARCE</v>
          </cell>
          <cell r="M5918">
            <v>3000</v>
          </cell>
          <cell r="N5918">
            <v>142</v>
          </cell>
          <cell r="O5918" t="str">
            <v>SEMANAL</v>
          </cell>
          <cell r="P5918">
            <v>41096</v>
          </cell>
        </row>
        <row r="5919">
          <cell r="B5919">
            <v>6141</v>
          </cell>
          <cell r="C5919"/>
          <cell r="D5919" t="str">
            <v>B</v>
          </cell>
          <cell r="E5919" t="str">
            <v>LIQUIDADO</v>
          </cell>
          <cell r="F5919"/>
          <cell r="G5919" t="str">
            <v>PERSONAL</v>
          </cell>
          <cell r="H5919" t="str">
            <v>Victoria Garcia Mejia</v>
          </cell>
          <cell r="I5919"/>
          <cell r="J5919" t="str">
            <v>ROSA</v>
          </cell>
          <cell r="K5919" t="str">
            <v>MAGANA</v>
          </cell>
          <cell r="L5919" t="str">
            <v>PRECIADO</v>
          </cell>
          <cell r="M5919">
            <v>10000</v>
          </cell>
          <cell r="N5919">
            <v>64.2</v>
          </cell>
          <cell r="O5919" t="str">
            <v>MENSUAL</v>
          </cell>
          <cell r="P5919">
            <v>41096</v>
          </cell>
        </row>
        <row r="5920">
          <cell r="B5920">
            <v>6142</v>
          </cell>
          <cell r="C5920"/>
          <cell r="D5920" t="str">
            <v>B</v>
          </cell>
          <cell r="E5920" t="str">
            <v>LIQUIDADO</v>
          </cell>
          <cell r="F5920"/>
          <cell r="G5920" t="str">
            <v>PERSONAL</v>
          </cell>
          <cell r="H5920" t="str">
            <v>Angelica Tabares Lopez</v>
          </cell>
          <cell r="I5920"/>
          <cell r="J5920" t="str">
            <v>BIBIANA</v>
          </cell>
          <cell r="K5920" t="str">
            <v>HERNANDEZ</v>
          </cell>
          <cell r="L5920" t="str">
            <v>GARCIA</v>
          </cell>
          <cell r="M5920">
            <v>20000</v>
          </cell>
          <cell r="N5920">
            <v>118.7</v>
          </cell>
          <cell r="O5920" t="str">
            <v>SEMANAL</v>
          </cell>
          <cell r="P5920">
            <v>41099</v>
          </cell>
        </row>
        <row r="5921">
          <cell r="B5921">
            <v>6144</v>
          </cell>
          <cell r="C5921"/>
          <cell r="D5921" t="str">
            <v>A</v>
          </cell>
          <cell r="E5921" t="str">
            <v>LIQUIDADO</v>
          </cell>
          <cell r="F5921"/>
          <cell r="G5921" t="str">
            <v>PERSONAL</v>
          </cell>
          <cell r="H5921" t="str">
            <v>Marcela Lopez Munoz</v>
          </cell>
          <cell r="I5921"/>
          <cell r="J5921" t="str">
            <v>JOSEFINA</v>
          </cell>
          <cell r="K5921" t="str">
            <v>CALLEJA</v>
          </cell>
          <cell r="L5921" t="str">
            <v>ARANO</v>
          </cell>
          <cell r="M5921">
            <v>8000</v>
          </cell>
          <cell r="N5921">
            <v>122</v>
          </cell>
          <cell r="O5921" t="str">
            <v>SEMANAL</v>
          </cell>
          <cell r="P5921">
            <v>41101</v>
          </cell>
        </row>
        <row r="5922">
          <cell r="B5922">
            <v>6145</v>
          </cell>
          <cell r="C5922"/>
          <cell r="D5922" t="str">
            <v>D</v>
          </cell>
          <cell r="E5922" t="str">
            <v>LIQUIDADO</v>
          </cell>
          <cell r="F5922"/>
          <cell r="G5922" t="str">
            <v>PERSONAL</v>
          </cell>
          <cell r="H5922" t="str">
            <v>Marcela Lopez Munoz</v>
          </cell>
          <cell r="I5922"/>
          <cell r="J5922" t="str">
            <v>DULCE KARINA</v>
          </cell>
          <cell r="K5922" t="str">
            <v>DOMINGUEZ</v>
          </cell>
          <cell r="L5922" t="str">
            <v>AYALA</v>
          </cell>
          <cell r="M5922">
            <v>9000</v>
          </cell>
          <cell r="N5922">
            <v>121.4</v>
          </cell>
          <cell r="O5922" t="str">
            <v>SEMANAL</v>
          </cell>
          <cell r="P5922">
            <v>41101</v>
          </cell>
        </row>
        <row r="5923">
          <cell r="B5923">
            <v>6146</v>
          </cell>
          <cell r="C5923"/>
          <cell r="D5923" t="str">
            <v>D</v>
          </cell>
          <cell r="E5923" t="str">
            <v>COBRANZA EXTERNA</v>
          </cell>
          <cell r="F5923"/>
          <cell r="G5923" t="str">
            <v>PERSONAL</v>
          </cell>
          <cell r="H5923" t="str">
            <v>Marcela Lopez Munoz</v>
          </cell>
          <cell r="I5923"/>
          <cell r="J5923" t="str">
            <v>CARMEN</v>
          </cell>
          <cell r="K5923" t="str">
            <v>RODRIGUEZ</v>
          </cell>
          <cell r="L5923" t="str">
            <v>ORTIZ</v>
          </cell>
          <cell r="M5923">
            <v>8000</v>
          </cell>
          <cell r="N5923">
            <v>123</v>
          </cell>
          <cell r="O5923" t="str">
            <v>SEMANAL</v>
          </cell>
          <cell r="P5923">
            <v>41101</v>
          </cell>
        </row>
        <row r="5924">
          <cell r="B5924">
            <v>6147</v>
          </cell>
          <cell r="C5924"/>
          <cell r="D5924" t="str">
            <v>B</v>
          </cell>
          <cell r="E5924" t="str">
            <v>LIQUIDADO</v>
          </cell>
          <cell r="F5924"/>
          <cell r="G5924" t="str">
            <v>PERSONAL</v>
          </cell>
          <cell r="H5924" t="str">
            <v>Marcela Lopez Munoz</v>
          </cell>
          <cell r="I5924"/>
          <cell r="J5924" t="str">
            <v>RAUL</v>
          </cell>
          <cell r="K5924" t="str">
            <v>LOPEZ</v>
          </cell>
          <cell r="L5924" t="str">
            <v>LLAGUNO</v>
          </cell>
          <cell r="M5924">
            <v>10000</v>
          </cell>
          <cell r="N5924">
            <v>120.5</v>
          </cell>
          <cell r="O5924" t="str">
            <v>SEMANAL</v>
          </cell>
          <cell r="P5924">
            <v>41101</v>
          </cell>
        </row>
        <row r="5925">
          <cell r="B5925">
            <v>6148</v>
          </cell>
          <cell r="C5925"/>
          <cell r="D5925" t="str">
            <v>D</v>
          </cell>
          <cell r="E5925" t="str">
            <v>ACTIVO</v>
          </cell>
          <cell r="F5925"/>
          <cell r="G5925" t="str">
            <v>PERSONAL</v>
          </cell>
          <cell r="H5925" t="str">
            <v>Victoria Garcia Mejia</v>
          </cell>
          <cell r="I5925"/>
          <cell r="J5925" t="str">
            <v>ALICIA</v>
          </cell>
          <cell r="K5925" t="str">
            <v>GONZALEZ</v>
          </cell>
          <cell r="L5925" t="str">
            <v>QUINTERO</v>
          </cell>
          <cell r="M5925">
            <v>10000</v>
          </cell>
          <cell r="N5925">
            <v>64.2</v>
          </cell>
          <cell r="O5925" t="str">
            <v>MENSUAL</v>
          </cell>
          <cell r="P5925">
            <v>41101</v>
          </cell>
        </row>
        <row r="5926">
          <cell r="B5926">
            <v>6149</v>
          </cell>
          <cell r="C5926"/>
          <cell r="D5926" t="str">
            <v>B</v>
          </cell>
          <cell r="E5926" t="str">
            <v>LIQUIDADO</v>
          </cell>
          <cell r="F5926"/>
          <cell r="G5926" t="str">
            <v>PERSONAL</v>
          </cell>
          <cell r="H5926" t="str">
            <v>Angelica Tabares Lopez</v>
          </cell>
          <cell r="I5926"/>
          <cell r="J5926" t="str">
            <v>Ma Bernarda</v>
          </cell>
          <cell r="K5926" t="str">
            <v>Mendieta</v>
          </cell>
          <cell r="L5926" t="str">
            <v>Mendieta</v>
          </cell>
          <cell r="M5926">
            <v>14000</v>
          </cell>
          <cell r="N5926">
            <v>111</v>
          </cell>
          <cell r="O5926" t="str">
            <v>SEMANAL</v>
          </cell>
          <cell r="P5926">
            <v>41102</v>
          </cell>
        </row>
        <row r="5927">
          <cell r="B5927">
            <v>6150</v>
          </cell>
          <cell r="C5927"/>
          <cell r="D5927" t="str">
            <v>B</v>
          </cell>
          <cell r="E5927" t="str">
            <v>LIQUIDADO</v>
          </cell>
          <cell r="F5927"/>
          <cell r="G5927" t="str">
            <v>PERSONAL</v>
          </cell>
          <cell r="H5927" t="str">
            <v>Angelica Tabares Lopez</v>
          </cell>
          <cell r="I5927"/>
          <cell r="J5927" t="str">
            <v>MARIA SACNICTE</v>
          </cell>
          <cell r="K5927" t="str">
            <v>OROZCO</v>
          </cell>
          <cell r="L5927" t="str">
            <v>RAFAEL</v>
          </cell>
          <cell r="M5927">
            <v>11000</v>
          </cell>
          <cell r="N5927">
            <v>120</v>
          </cell>
          <cell r="O5927" t="str">
            <v>SEMANAL</v>
          </cell>
          <cell r="P5927">
            <v>41102</v>
          </cell>
        </row>
        <row r="5928">
          <cell r="B5928">
            <v>6151</v>
          </cell>
          <cell r="C5928"/>
          <cell r="D5928" t="str">
            <v>B</v>
          </cell>
          <cell r="E5928" t="str">
            <v>LIQUIDADO</v>
          </cell>
          <cell r="F5928"/>
          <cell r="G5928" t="str">
            <v>PERSONAL</v>
          </cell>
          <cell r="H5928" t="str">
            <v>Josefina Ochoa</v>
          </cell>
          <cell r="I5928"/>
          <cell r="J5928" t="str">
            <v>SOYLA</v>
          </cell>
          <cell r="K5928" t="str">
            <v>ALANIZ</v>
          </cell>
          <cell r="L5928" t="str">
            <v>GUTIERREZ</v>
          </cell>
          <cell r="M5928">
            <v>12000</v>
          </cell>
          <cell r="N5928">
            <v>60</v>
          </cell>
          <cell r="O5928" t="str">
            <v>SEMANAL</v>
          </cell>
          <cell r="P5928">
            <v>41103</v>
          </cell>
        </row>
        <row r="5929">
          <cell r="B5929">
            <v>6152</v>
          </cell>
          <cell r="C5929"/>
          <cell r="D5929" t="str">
            <v>B</v>
          </cell>
          <cell r="E5929" t="str">
            <v>LIQUIDADO</v>
          </cell>
          <cell r="F5929"/>
          <cell r="G5929" t="str">
            <v>PERSONAL</v>
          </cell>
          <cell r="H5929" t="str">
            <v>Josefina Ochoa</v>
          </cell>
          <cell r="I5929"/>
          <cell r="J5929" t="str">
            <v>GUILLERMO</v>
          </cell>
          <cell r="K5929" t="str">
            <v>MONTESINOS</v>
          </cell>
          <cell r="L5929" t="str">
            <v>BOBADILLA</v>
          </cell>
          <cell r="M5929">
            <v>4000</v>
          </cell>
          <cell r="N5929">
            <v>143</v>
          </cell>
          <cell r="O5929" t="str">
            <v>SEMANAL</v>
          </cell>
          <cell r="P5929">
            <v>41103</v>
          </cell>
        </row>
        <row r="5930">
          <cell r="B5930">
            <v>6154</v>
          </cell>
          <cell r="C5930"/>
          <cell r="D5930" t="str">
            <v>B</v>
          </cell>
          <cell r="E5930" t="str">
            <v>LIQUIDADO</v>
          </cell>
          <cell r="F5930"/>
          <cell r="G5930" t="str">
            <v>PERSONAL</v>
          </cell>
          <cell r="H5930" t="str">
            <v>Marcela Lopez Munoz</v>
          </cell>
          <cell r="I5930"/>
          <cell r="J5930" t="str">
            <v>GUADALUPE</v>
          </cell>
          <cell r="K5930" t="str">
            <v>DIAZ</v>
          </cell>
          <cell r="L5930" t="str">
            <v>LOPEZ</v>
          </cell>
          <cell r="M5930">
            <v>3000</v>
          </cell>
          <cell r="N5930">
            <v>140</v>
          </cell>
          <cell r="O5930" t="str">
            <v>SEMANAL</v>
          </cell>
          <cell r="P5930">
            <v>41106</v>
          </cell>
        </row>
        <row r="5931">
          <cell r="B5931">
            <v>6155</v>
          </cell>
          <cell r="C5931"/>
          <cell r="D5931" t="str">
            <v>C</v>
          </cell>
          <cell r="E5931" t="str">
            <v>LIQUIDADO</v>
          </cell>
          <cell r="F5931"/>
          <cell r="G5931" t="str">
            <v>PERSONAL</v>
          </cell>
          <cell r="H5931" t="str">
            <v>Marcela Lopez Munoz</v>
          </cell>
          <cell r="I5931"/>
          <cell r="J5931" t="str">
            <v>CATALINA</v>
          </cell>
          <cell r="K5931" t="str">
            <v>GIL</v>
          </cell>
          <cell r="L5931" t="str">
            <v>VEGA</v>
          </cell>
          <cell r="M5931">
            <v>8000</v>
          </cell>
          <cell r="N5931">
            <v>114.9</v>
          </cell>
          <cell r="O5931" t="str">
            <v>SEMANAL</v>
          </cell>
          <cell r="P5931">
            <v>41106</v>
          </cell>
        </row>
        <row r="5932">
          <cell r="B5932">
            <v>6156</v>
          </cell>
          <cell r="C5932"/>
          <cell r="D5932" t="str">
            <v>D</v>
          </cell>
          <cell r="E5932" t="str">
            <v>LIQUIDADO</v>
          </cell>
          <cell r="F5932"/>
          <cell r="G5932" t="str">
            <v>PERSONAL</v>
          </cell>
          <cell r="H5932" t="str">
            <v>Josefina Ochoa</v>
          </cell>
          <cell r="I5932"/>
          <cell r="J5932" t="str">
            <v>MARIA ISABEL</v>
          </cell>
          <cell r="K5932" t="str">
            <v>HERNANDEZ</v>
          </cell>
          <cell r="L5932" t="str">
            <v>MARTINEZ</v>
          </cell>
          <cell r="M5932">
            <v>7000</v>
          </cell>
          <cell r="N5932">
            <v>124</v>
          </cell>
          <cell r="O5932" t="str">
            <v>SEMANAL</v>
          </cell>
          <cell r="P5932">
            <v>41106</v>
          </cell>
        </row>
        <row r="5933">
          <cell r="B5933">
            <v>6157</v>
          </cell>
          <cell r="C5933"/>
          <cell r="D5933" t="str">
            <v>D</v>
          </cell>
          <cell r="E5933" t="str">
            <v>LIQUIDADO</v>
          </cell>
          <cell r="F5933"/>
          <cell r="G5933" t="str">
            <v>PERSONAL</v>
          </cell>
          <cell r="H5933" t="str">
            <v>Josefina Ochoa</v>
          </cell>
          <cell r="I5933"/>
          <cell r="J5933" t="str">
            <v>ALMA IVETTE</v>
          </cell>
          <cell r="K5933" t="str">
            <v>VELAZCO</v>
          </cell>
          <cell r="L5933" t="str">
            <v>TORRES</v>
          </cell>
          <cell r="M5933">
            <v>12000</v>
          </cell>
          <cell r="N5933">
            <v>116</v>
          </cell>
          <cell r="O5933" t="str">
            <v>SEMANAL</v>
          </cell>
          <cell r="P5933">
            <v>41108</v>
          </cell>
        </row>
        <row r="5934">
          <cell r="B5934">
            <v>6158</v>
          </cell>
          <cell r="C5934"/>
          <cell r="D5934" t="str">
            <v>B</v>
          </cell>
          <cell r="E5934" t="str">
            <v>LIQUIDADO</v>
          </cell>
          <cell r="F5934"/>
          <cell r="G5934" t="str">
            <v>PERSONAL</v>
          </cell>
          <cell r="H5934" t="str">
            <v>Josefina Ochoa</v>
          </cell>
          <cell r="I5934"/>
          <cell r="J5934" t="str">
            <v>MARIA DEL CARMEN</v>
          </cell>
          <cell r="K5934" t="str">
            <v>GONZALEZ</v>
          </cell>
          <cell r="L5934" t="str">
            <v>MARTINEZ</v>
          </cell>
          <cell r="M5934">
            <v>3000</v>
          </cell>
          <cell r="N5934">
            <v>140</v>
          </cell>
          <cell r="O5934" t="str">
            <v>SEMANAL</v>
          </cell>
          <cell r="P5934">
            <v>41108</v>
          </cell>
        </row>
        <row r="5935">
          <cell r="B5935">
            <v>6159</v>
          </cell>
          <cell r="C5935"/>
          <cell r="D5935" t="str">
            <v>B</v>
          </cell>
          <cell r="E5935" t="str">
            <v>LIQUIDADO</v>
          </cell>
          <cell r="F5935"/>
          <cell r="G5935" t="str">
            <v>PERSONAL</v>
          </cell>
          <cell r="H5935" t="str">
            <v>Josefina Ochoa</v>
          </cell>
          <cell r="I5935"/>
          <cell r="J5935" t="str">
            <v>ANGELICA</v>
          </cell>
          <cell r="K5935" t="str">
            <v>MARTINEZ</v>
          </cell>
          <cell r="L5935" t="str">
            <v>MARTINEZ</v>
          </cell>
          <cell r="M5935">
            <v>20000</v>
          </cell>
          <cell r="N5935">
            <v>112.8</v>
          </cell>
          <cell r="O5935" t="str">
            <v>SEMANAL</v>
          </cell>
          <cell r="P5935">
            <v>41108</v>
          </cell>
        </row>
        <row r="5936">
          <cell r="B5936">
            <v>6160</v>
          </cell>
          <cell r="C5936"/>
          <cell r="D5936" t="str">
            <v>B</v>
          </cell>
          <cell r="E5936" t="str">
            <v>LIQUIDADO</v>
          </cell>
          <cell r="F5936"/>
          <cell r="G5936" t="str">
            <v>PERSONAL</v>
          </cell>
          <cell r="H5936" t="str">
            <v>Marcela Lopez Munoz</v>
          </cell>
          <cell r="I5936"/>
          <cell r="J5936" t="str">
            <v>REYNA</v>
          </cell>
          <cell r="K5936" t="str">
            <v>MARTINEZ</v>
          </cell>
          <cell r="L5936" t="str">
            <v>SOTO</v>
          </cell>
          <cell r="M5936">
            <v>14000</v>
          </cell>
          <cell r="N5936">
            <v>116</v>
          </cell>
          <cell r="O5936" t="str">
            <v>SEMANAL</v>
          </cell>
          <cell r="P5936">
            <v>41108</v>
          </cell>
        </row>
        <row r="5937">
          <cell r="B5937">
            <v>6161</v>
          </cell>
          <cell r="C5937"/>
          <cell r="D5937" t="str">
            <v>D</v>
          </cell>
          <cell r="E5937" t="str">
            <v>LIQUIDADO</v>
          </cell>
          <cell r="F5937"/>
          <cell r="G5937" t="str">
            <v>PERSONAL</v>
          </cell>
          <cell r="H5937" t="str">
            <v>Marcela Lopez Munoz</v>
          </cell>
          <cell r="I5937"/>
          <cell r="J5937" t="str">
            <v>MARIA ELEAZAR</v>
          </cell>
          <cell r="K5937" t="str">
            <v>JACOBO</v>
          </cell>
          <cell r="L5937" t="str">
            <v>GARNICA</v>
          </cell>
          <cell r="M5937">
            <v>3000</v>
          </cell>
          <cell r="N5937">
            <v>140</v>
          </cell>
          <cell r="O5937" t="str">
            <v>SEMANAL</v>
          </cell>
          <cell r="P5937">
            <v>41109</v>
          </cell>
        </row>
        <row r="5938">
          <cell r="B5938">
            <v>6162</v>
          </cell>
          <cell r="C5938"/>
          <cell r="D5938" t="str">
            <v>B</v>
          </cell>
          <cell r="E5938" t="str">
            <v>LIQUIDADO</v>
          </cell>
          <cell r="F5938"/>
          <cell r="G5938" t="str">
            <v>PERSONAL</v>
          </cell>
          <cell r="H5938" t="str">
            <v>Marcela Lopez Munoz</v>
          </cell>
          <cell r="I5938"/>
          <cell r="J5938" t="str">
            <v>PEDRO</v>
          </cell>
          <cell r="K5938" t="str">
            <v>GUZMAN</v>
          </cell>
          <cell r="L5938" t="str">
            <v>HERNANDEZ</v>
          </cell>
          <cell r="M5938">
            <v>4000</v>
          </cell>
          <cell r="N5938">
            <v>155</v>
          </cell>
          <cell r="O5938" t="str">
            <v>SEMANAL</v>
          </cell>
          <cell r="P5938">
            <v>41109</v>
          </cell>
        </row>
        <row r="5939">
          <cell r="B5939">
            <v>6163</v>
          </cell>
          <cell r="C5939"/>
          <cell r="D5939" t="str">
            <v>D</v>
          </cell>
          <cell r="E5939" t="str">
            <v>LIQUIDADO</v>
          </cell>
          <cell r="F5939"/>
          <cell r="G5939" t="str">
            <v>PERSONAL</v>
          </cell>
          <cell r="H5939" t="str">
            <v>Marcela Lopez Munoz</v>
          </cell>
          <cell r="I5939"/>
          <cell r="J5939" t="str">
            <v>MARIA ELIZABETH</v>
          </cell>
          <cell r="K5939" t="str">
            <v>LARA</v>
          </cell>
          <cell r="L5939" t="str">
            <v>JUAREZ</v>
          </cell>
          <cell r="M5939">
            <v>3000</v>
          </cell>
          <cell r="N5939">
            <v>142</v>
          </cell>
          <cell r="O5939" t="str">
            <v>SEMANAL</v>
          </cell>
          <cell r="P5939">
            <v>41109</v>
          </cell>
        </row>
        <row r="5940">
          <cell r="B5940">
            <v>6164</v>
          </cell>
          <cell r="C5940"/>
          <cell r="D5940" t="str">
            <v>A</v>
          </cell>
          <cell r="E5940" t="str">
            <v>LIQUIDADO</v>
          </cell>
          <cell r="F5940"/>
          <cell r="G5940" t="str">
            <v>PERSONAL</v>
          </cell>
          <cell r="H5940" t="str">
            <v>Administracion</v>
          </cell>
          <cell r="I5940"/>
          <cell r="J5940" t="str">
            <v>ARACELI</v>
          </cell>
          <cell r="K5940" t="str">
            <v>CABRERA</v>
          </cell>
          <cell r="L5940" t="str">
            <v>CARRILLO</v>
          </cell>
          <cell r="M5940">
            <v>40000</v>
          </cell>
          <cell r="N5940">
            <v>65</v>
          </cell>
          <cell r="O5940" t="str">
            <v>SEMANAL</v>
          </cell>
          <cell r="P5940">
            <v>41109</v>
          </cell>
        </row>
        <row r="5941">
          <cell r="B5941">
            <v>6165</v>
          </cell>
          <cell r="C5941"/>
          <cell r="D5941" t="str">
            <v>D</v>
          </cell>
          <cell r="E5941" t="str">
            <v>LIQUIDADO</v>
          </cell>
          <cell r="F5941"/>
          <cell r="G5941" t="str">
            <v>PERSONAL</v>
          </cell>
          <cell r="H5941" t="str">
            <v>Victoria Garcia Mejia</v>
          </cell>
          <cell r="I5941"/>
          <cell r="J5941" t="str">
            <v>CRISTINA</v>
          </cell>
          <cell r="K5941" t="str">
            <v>IBARRA</v>
          </cell>
          <cell r="L5941" t="str">
            <v>MORALES</v>
          </cell>
          <cell r="M5941">
            <v>3000</v>
          </cell>
          <cell r="N5941">
            <v>69</v>
          </cell>
          <cell r="O5941" t="str">
            <v>MENSUAL</v>
          </cell>
          <cell r="P5941">
            <v>41110</v>
          </cell>
        </row>
        <row r="5942">
          <cell r="B5942">
            <v>6166</v>
          </cell>
          <cell r="C5942"/>
          <cell r="D5942" t="str">
            <v>D</v>
          </cell>
          <cell r="E5942" t="str">
            <v>LIQUIDADO</v>
          </cell>
          <cell r="F5942"/>
          <cell r="G5942" t="str">
            <v>PERSONAL</v>
          </cell>
          <cell r="H5942" t="str">
            <v>Victoria Garcia Mejia</v>
          </cell>
          <cell r="I5942"/>
          <cell r="J5942" t="str">
            <v>MARIA DE LOS ANGELES</v>
          </cell>
          <cell r="K5942" t="str">
            <v>TIZNADO</v>
          </cell>
          <cell r="L5942" t="str">
            <v>HERNANDEZ</v>
          </cell>
          <cell r="M5942">
            <v>8000</v>
          </cell>
          <cell r="N5942">
            <v>64.2</v>
          </cell>
          <cell r="O5942" t="str">
            <v>MENSUAL</v>
          </cell>
          <cell r="P5942">
            <v>41110</v>
          </cell>
        </row>
        <row r="5943">
          <cell r="B5943">
            <v>6167</v>
          </cell>
          <cell r="C5943"/>
          <cell r="D5943" t="str">
            <v>B</v>
          </cell>
          <cell r="E5943" t="str">
            <v>LIQUIDADO</v>
          </cell>
          <cell r="F5943"/>
          <cell r="G5943" t="str">
            <v>PERSONAL</v>
          </cell>
          <cell r="H5943" t="str">
            <v>Josefina Ochoa</v>
          </cell>
          <cell r="I5943"/>
          <cell r="J5943" t="str">
            <v>DELFINO</v>
          </cell>
          <cell r="K5943" t="str">
            <v>CRUZ</v>
          </cell>
          <cell r="L5943" t="str">
            <v>SOLIS</v>
          </cell>
          <cell r="M5943">
            <v>12000</v>
          </cell>
          <cell r="N5943">
            <v>116</v>
          </cell>
          <cell r="O5943" t="str">
            <v>SEMANAL</v>
          </cell>
          <cell r="P5943">
            <v>41113</v>
          </cell>
        </row>
        <row r="5944">
          <cell r="B5944">
            <v>6168</v>
          </cell>
          <cell r="C5944"/>
          <cell r="D5944" t="str">
            <v>B</v>
          </cell>
          <cell r="E5944" t="str">
            <v>LIQUIDADO</v>
          </cell>
          <cell r="F5944"/>
          <cell r="G5944" t="str">
            <v>PERSONAL</v>
          </cell>
          <cell r="H5944" t="str">
            <v>Josefina Ochoa</v>
          </cell>
          <cell r="I5944"/>
          <cell r="J5944" t="str">
            <v>FIDEL</v>
          </cell>
          <cell r="K5944" t="str">
            <v>PACHECO</v>
          </cell>
          <cell r="L5944" t="str">
            <v>TORRES</v>
          </cell>
          <cell r="M5944">
            <v>11000</v>
          </cell>
          <cell r="N5944">
            <v>121.3</v>
          </cell>
          <cell r="O5944" t="str">
            <v>CATORCENAL</v>
          </cell>
          <cell r="P5944">
            <v>41113</v>
          </cell>
        </row>
        <row r="5945">
          <cell r="B5945">
            <v>6169</v>
          </cell>
          <cell r="C5945"/>
          <cell r="D5945" t="str">
            <v>D</v>
          </cell>
          <cell r="E5945" t="str">
            <v>LIQUIDADO</v>
          </cell>
          <cell r="F5945"/>
          <cell r="G5945" t="str">
            <v>PERSONAL</v>
          </cell>
          <cell r="H5945" t="str">
            <v>Josefina Ochoa</v>
          </cell>
          <cell r="I5945"/>
          <cell r="J5945" t="str">
            <v>DAVID</v>
          </cell>
          <cell r="K5945" t="str">
            <v>ALCANTARA</v>
          </cell>
          <cell r="L5945" t="str">
            <v>SANCHEZ</v>
          </cell>
          <cell r="M5945">
            <v>12000</v>
          </cell>
          <cell r="N5945">
            <v>135</v>
          </cell>
          <cell r="O5945" t="str">
            <v>SEMANAL</v>
          </cell>
          <cell r="P5945">
            <v>41113</v>
          </cell>
        </row>
        <row r="5946">
          <cell r="B5946">
            <v>6170</v>
          </cell>
          <cell r="C5946"/>
          <cell r="D5946" t="str">
            <v>B</v>
          </cell>
          <cell r="E5946" t="str">
            <v>LIQUIDADO</v>
          </cell>
          <cell r="F5946"/>
          <cell r="G5946" t="str">
            <v>PERSONAL</v>
          </cell>
          <cell r="H5946" t="str">
            <v>Josefina Ochoa</v>
          </cell>
          <cell r="I5946"/>
          <cell r="J5946" t="str">
            <v>ALEJANDRO</v>
          </cell>
          <cell r="K5946" t="str">
            <v>HERNANDEZ</v>
          </cell>
          <cell r="L5946" t="str">
            <v>ANDRADE</v>
          </cell>
          <cell r="M5946">
            <v>8000</v>
          </cell>
          <cell r="N5946">
            <v>123</v>
          </cell>
          <cell r="O5946" t="str">
            <v>SEMANAL</v>
          </cell>
          <cell r="P5946">
            <v>41113</v>
          </cell>
        </row>
        <row r="5947">
          <cell r="B5947">
            <v>6173</v>
          </cell>
          <cell r="C5947"/>
          <cell r="D5947" t="str">
            <v>D</v>
          </cell>
          <cell r="E5947" t="str">
            <v>LIQUIDADO</v>
          </cell>
          <cell r="F5947"/>
          <cell r="G5947" t="str">
            <v>PERSONAL</v>
          </cell>
          <cell r="H5947" t="str">
            <v>Marcela Lopez Munoz</v>
          </cell>
          <cell r="I5947"/>
          <cell r="J5947" t="str">
            <v>PERLA</v>
          </cell>
          <cell r="K5947" t="str">
            <v>GUTIERREZ</v>
          </cell>
          <cell r="L5947" t="str">
            <v>SOSA</v>
          </cell>
          <cell r="M5947">
            <v>12000</v>
          </cell>
          <cell r="N5947">
            <v>93.6</v>
          </cell>
          <cell r="O5947" t="str">
            <v>SEMANAL</v>
          </cell>
          <cell r="P5947">
            <v>41114</v>
          </cell>
        </row>
        <row r="5948">
          <cell r="B5948">
            <v>6174</v>
          </cell>
          <cell r="C5948"/>
          <cell r="D5948" t="str">
            <v>B</v>
          </cell>
          <cell r="E5948" t="str">
            <v>LIQUIDADO</v>
          </cell>
          <cell r="F5948"/>
          <cell r="G5948" t="str">
            <v>PERSONAL</v>
          </cell>
          <cell r="H5948" t="str">
            <v>Marcela Lopez Munoz</v>
          </cell>
          <cell r="I5948"/>
          <cell r="J5948" t="str">
            <v>LETICIA</v>
          </cell>
          <cell r="K5948" t="str">
            <v>LOPEZ</v>
          </cell>
          <cell r="L5948" t="str">
            <v>RAMIREZ</v>
          </cell>
          <cell r="M5948">
            <v>5000</v>
          </cell>
          <cell r="N5948">
            <v>130</v>
          </cell>
          <cell r="O5948" t="str">
            <v>SEMANAL</v>
          </cell>
          <cell r="P5948">
            <v>41114</v>
          </cell>
        </row>
        <row r="5949">
          <cell r="B5949">
            <v>6175</v>
          </cell>
          <cell r="C5949"/>
          <cell r="D5949" t="str">
            <v>B</v>
          </cell>
          <cell r="E5949" t="str">
            <v>LIQUIDADO</v>
          </cell>
          <cell r="F5949"/>
          <cell r="G5949" t="str">
            <v>PERSONAL</v>
          </cell>
          <cell r="H5949" t="str">
            <v>Angelica Tabares Lopez</v>
          </cell>
          <cell r="I5949"/>
          <cell r="J5949" t="str">
            <v>RICARDO</v>
          </cell>
          <cell r="K5949" t="str">
            <v>HERNANDEZ</v>
          </cell>
          <cell r="L5949" t="str">
            <v>ROSALES</v>
          </cell>
          <cell r="M5949">
            <v>19000</v>
          </cell>
          <cell r="N5949">
            <v>93</v>
          </cell>
          <cell r="O5949" t="str">
            <v>SEMANAL</v>
          </cell>
          <cell r="P5949">
            <v>41115</v>
          </cell>
        </row>
        <row r="5950">
          <cell r="B5950">
            <v>6176</v>
          </cell>
          <cell r="C5950"/>
          <cell r="D5950" t="str">
            <v>C</v>
          </cell>
          <cell r="E5950" t="str">
            <v>LIQUIDADO</v>
          </cell>
          <cell r="F5950"/>
          <cell r="G5950" t="str">
            <v>PERSONAL</v>
          </cell>
          <cell r="H5950" t="str">
            <v>Angelica Tabares Lopez</v>
          </cell>
          <cell r="I5950"/>
          <cell r="J5950" t="str">
            <v>MARIA DEL ROSARIO</v>
          </cell>
          <cell r="K5950" t="str">
            <v>AVILA</v>
          </cell>
          <cell r="L5950" t="str">
            <v>FLORES</v>
          </cell>
          <cell r="M5950">
            <v>7000</v>
          </cell>
          <cell r="N5950">
            <v>127.9</v>
          </cell>
          <cell r="O5950" t="str">
            <v>SEMANAL</v>
          </cell>
          <cell r="P5950">
            <v>41115</v>
          </cell>
        </row>
        <row r="5951">
          <cell r="B5951">
            <v>6177</v>
          </cell>
          <cell r="C5951"/>
          <cell r="D5951" t="str">
            <v>D</v>
          </cell>
          <cell r="E5951" t="str">
            <v>LIQUIDADO</v>
          </cell>
          <cell r="F5951"/>
          <cell r="G5951" t="str">
            <v>PERSONAL</v>
          </cell>
          <cell r="H5951" t="str">
            <v>Angelica Tabares Lopez</v>
          </cell>
          <cell r="I5951"/>
          <cell r="J5951" t="str">
            <v>JOSE ANTONIO</v>
          </cell>
          <cell r="K5951" t="str">
            <v>JIMENEZ</v>
          </cell>
          <cell r="L5951" t="str">
            <v>VIDAL</v>
          </cell>
          <cell r="M5951">
            <v>5000</v>
          </cell>
          <cell r="N5951">
            <v>69</v>
          </cell>
          <cell r="O5951" t="str">
            <v>MENSUAL</v>
          </cell>
          <cell r="P5951">
            <v>41115</v>
          </cell>
        </row>
        <row r="5952">
          <cell r="B5952">
            <v>6178</v>
          </cell>
          <cell r="C5952"/>
          <cell r="D5952" t="str">
            <v>A</v>
          </cell>
          <cell r="E5952" t="str">
            <v>LIQUIDADO</v>
          </cell>
          <cell r="F5952"/>
          <cell r="G5952" t="str">
            <v>PERSONAL</v>
          </cell>
          <cell r="H5952" t="str">
            <v>Josefina Ochoa</v>
          </cell>
          <cell r="I5952"/>
          <cell r="J5952" t="str">
            <v>MARTHA ESTELA</v>
          </cell>
          <cell r="K5952" t="str">
            <v>NERI</v>
          </cell>
          <cell r="L5952" t="str">
            <v>RAMIREZ</v>
          </cell>
          <cell r="M5952">
            <v>6000</v>
          </cell>
          <cell r="N5952">
            <v>120</v>
          </cell>
          <cell r="O5952" t="str">
            <v>SEMANAL</v>
          </cell>
          <cell r="P5952">
            <v>41116</v>
          </cell>
        </row>
        <row r="5953">
          <cell r="B5953">
            <v>6179</v>
          </cell>
          <cell r="C5953"/>
          <cell r="D5953" t="str">
            <v>C</v>
          </cell>
          <cell r="E5953" t="str">
            <v>LIQUIDADO</v>
          </cell>
          <cell r="F5953"/>
          <cell r="G5953" t="str">
            <v>PERSONAL</v>
          </cell>
          <cell r="H5953" t="str">
            <v>Marcela Lopez Munoz</v>
          </cell>
          <cell r="I5953"/>
          <cell r="J5953" t="str">
            <v>MARIA</v>
          </cell>
          <cell r="K5953" t="str">
            <v>MUNOZ</v>
          </cell>
          <cell r="L5953" t="str">
            <v>FRAGOSO</v>
          </cell>
          <cell r="M5953">
            <v>12000</v>
          </cell>
          <cell r="N5953">
            <v>116</v>
          </cell>
          <cell r="O5953" t="str">
            <v>SEMANAL</v>
          </cell>
          <cell r="P5953">
            <v>41117</v>
          </cell>
        </row>
        <row r="5954">
          <cell r="B5954">
            <v>6180</v>
          </cell>
          <cell r="C5954"/>
          <cell r="D5954" t="str">
            <v>D</v>
          </cell>
          <cell r="E5954" t="str">
            <v>LIQUIDADO</v>
          </cell>
          <cell r="F5954"/>
          <cell r="G5954" t="str">
            <v>PERSONAL</v>
          </cell>
          <cell r="H5954" t="str">
            <v>Victoria Garcia Mejia</v>
          </cell>
          <cell r="I5954"/>
          <cell r="J5954" t="str">
            <v>MIGUEL ROBERTO</v>
          </cell>
          <cell r="K5954" t="str">
            <v>ROSALES</v>
          </cell>
          <cell r="L5954" t="str">
            <v>HERNANDEZ</v>
          </cell>
          <cell r="M5954">
            <v>12000</v>
          </cell>
          <cell r="N5954">
            <v>59.3</v>
          </cell>
          <cell r="O5954" t="str">
            <v>MENSUAL</v>
          </cell>
          <cell r="P5954">
            <v>41116</v>
          </cell>
        </row>
        <row r="5955">
          <cell r="B5955">
            <v>6181</v>
          </cell>
          <cell r="C5955"/>
          <cell r="D5955" t="str">
            <v>B</v>
          </cell>
          <cell r="E5955" t="str">
            <v>LIQUIDADO</v>
          </cell>
          <cell r="F5955"/>
          <cell r="G5955" t="str">
            <v>PERSONAL</v>
          </cell>
          <cell r="H5955" t="str">
            <v>Victoria Garcia Mejia</v>
          </cell>
          <cell r="I5955"/>
          <cell r="J5955" t="str">
            <v>FELIPE</v>
          </cell>
          <cell r="K5955" t="str">
            <v>MICHEL</v>
          </cell>
          <cell r="L5955" t="str">
            <v>VILLASENOR</v>
          </cell>
          <cell r="M5955">
            <v>10000</v>
          </cell>
          <cell r="N5955">
            <v>64.2</v>
          </cell>
          <cell r="O5955" t="str">
            <v>MENSUAL</v>
          </cell>
          <cell r="P5955">
            <v>41116</v>
          </cell>
        </row>
        <row r="5956">
          <cell r="B5956">
            <v>6182</v>
          </cell>
          <cell r="C5956"/>
          <cell r="D5956" t="str">
            <v>D</v>
          </cell>
          <cell r="E5956" t="str">
            <v>LIQUIDADO</v>
          </cell>
          <cell r="F5956"/>
          <cell r="G5956" t="str">
            <v>PERSONAL</v>
          </cell>
          <cell r="H5956" t="str">
            <v>Victoria Garcia Mejia</v>
          </cell>
          <cell r="I5956"/>
          <cell r="J5956" t="str">
            <v>MA ROSA ELENA</v>
          </cell>
          <cell r="K5956" t="str">
            <v>GASPAR</v>
          </cell>
          <cell r="L5956" t="str">
            <v>RANGEL</v>
          </cell>
          <cell r="M5956">
            <v>5000</v>
          </cell>
          <cell r="N5956">
            <v>69</v>
          </cell>
          <cell r="O5956" t="str">
            <v>MENSUAL</v>
          </cell>
          <cell r="P5956">
            <v>41120</v>
          </cell>
        </row>
        <row r="5957">
          <cell r="B5957">
            <v>6183</v>
          </cell>
          <cell r="C5957"/>
          <cell r="D5957" t="str">
            <v>C</v>
          </cell>
          <cell r="E5957" t="str">
            <v>LIQUIDADO</v>
          </cell>
          <cell r="F5957"/>
          <cell r="G5957" t="str">
            <v>PERSONAL</v>
          </cell>
          <cell r="H5957" t="str">
            <v>Angelica Tabares Lopez</v>
          </cell>
          <cell r="I5957"/>
          <cell r="J5957" t="str">
            <v>ANGELICA</v>
          </cell>
          <cell r="K5957" t="str">
            <v>TABARES</v>
          </cell>
          <cell r="L5957" t="str">
            <v>LOPEZ</v>
          </cell>
          <cell r="M5957">
            <v>6034</v>
          </cell>
          <cell r="N5957">
            <v>0.96</v>
          </cell>
          <cell r="O5957" t="str">
            <v>QUINCENAL</v>
          </cell>
          <cell r="P5957">
            <v>41120</v>
          </cell>
        </row>
        <row r="5958">
          <cell r="B5958">
            <v>6184</v>
          </cell>
          <cell r="C5958"/>
          <cell r="D5958" t="str">
            <v>B</v>
          </cell>
          <cell r="E5958" t="str">
            <v>LIQUIDADO</v>
          </cell>
          <cell r="F5958"/>
          <cell r="G5958" t="str">
            <v>PERSONAL</v>
          </cell>
          <cell r="H5958" t="str">
            <v>Angelica Tabares Lopez</v>
          </cell>
          <cell r="I5958"/>
          <cell r="J5958" t="str">
            <v>MIGUEL LUIS</v>
          </cell>
          <cell r="K5958" t="str">
            <v>BECERRIL</v>
          </cell>
          <cell r="L5958" t="str">
            <v>MARTINEZ</v>
          </cell>
          <cell r="M5958">
            <v>7000</v>
          </cell>
          <cell r="N5958">
            <v>142</v>
          </cell>
          <cell r="O5958" t="str">
            <v>SEMANAL</v>
          </cell>
          <cell r="P5958">
            <v>41120</v>
          </cell>
        </row>
        <row r="5959">
          <cell r="B5959">
            <v>6185</v>
          </cell>
          <cell r="C5959"/>
          <cell r="D5959" t="str">
            <v>C</v>
          </cell>
          <cell r="E5959" t="str">
            <v>LIQUIDADO</v>
          </cell>
          <cell r="F5959"/>
          <cell r="G5959" t="str">
            <v>PERSONAL</v>
          </cell>
          <cell r="H5959" t="str">
            <v>Angelica Tabares Lopez</v>
          </cell>
          <cell r="I5959"/>
          <cell r="J5959" t="str">
            <v>MARTHA</v>
          </cell>
          <cell r="K5959" t="str">
            <v>MORALES</v>
          </cell>
          <cell r="L5959" t="str">
            <v>LEON</v>
          </cell>
          <cell r="M5959">
            <v>4000</v>
          </cell>
          <cell r="N5959">
            <v>69</v>
          </cell>
          <cell r="O5959" t="str">
            <v>MENSUAL</v>
          </cell>
          <cell r="P5959">
            <v>41120</v>
          </cell>
        </row>
        <row r="5960">
          <cell r="B5960">
            <v>6186</v>
          </cell>
          <cell r="C5960"/>
          <cell r="D5960" t="str">
            <v>D</v>
          </cell>
          <cell r="E5960" t="str">
            <v>COBRANZA EXTERNA</v>
          </cell>
          <cell r="F5960"/>
          <cell r="G5960" t="str">
            <v>PERSONAL</v>
          </cell>
          <cell r="H5960" t="str">
            <v>Marcela Lopez Munoz</v>
          </cell>
          <cell r="I5960"/>
          <cell r="J5960" t="str">
            <v>ESTEBAN</v>
          </cell>
          <cell r="K5960" t="str">
            <v>ANGELES</v>
          </cell>
          <cell r="L5960" t="str">
            <v>ESTRADA</v>
          </cell>
          <cell r="M5960">
            <v>7000</v>
          </cell>
          <cell r="N5960">
            <v>135</v>
          </cell>
          <cell r="O5960" t="str">
            <v>CATORCENAL</v>
          </cell>
          <cell r="P5960">
            <v>41121</v>
          </cell>
        </row>
        <row r="5961">
          <cell r="B5961">
            <v>6187</v>
          </cell>
          <cell r="C5961"/>
          <cell r="D5961" t="str">
            <v>A</v>
          </cell>
          <cell r="E5961" t="str">
            <v>LIQUIDADO</v>
          </cell>
          <cell r="F5961"/>
          <cell r="G5961" t="str">
            <v>PERSONAL</v>
          </cell>
          <cell r="H5961" t="str">
            <v>Josefina Ochoa</v>
          </cell>
          <cell r="I5961"/>
          <cell r="J5961" t="str">
            <v>OBDULIA</v>
          </cell>
          <cell r="K5961" t="str">
            <v>CHINO</v>
          </cell>
          <cell r="L5961" t="str">
            <v>APOLONIO</v>
          </cell>
          <cell r="M5961">
            <v>3000</v>
          </cell>
          <cell r="N5961">
            <v>135</v>
          </cell>
          <cell r="O5961" t="str">
            <v>SEMANAL</v>
          </cell>
          <cell r="P5961">
            <v>41121</v>
          </cell>
        </row>
        <row r="5962">
          <cell r="B5962">
            <v>6188</v>
          </cell>
          <cell r="C5962"/>
          <cell r="D5962" t="str">
            <v>A</v>
          </cell>
          <cell r="E5962" t="str">
            <v>LIQUIDADO</v>
          </cell>
          <cell r="F5962"/>
          <cell r="G5962" t="str">
            <v>PERSONAL</v>
          </cell>
          <cell r="H5962" t="str">
            <v>Marcela Lopez Munoz</v>
          </cell>
          <cell r="I5962"/>
          <cell r="J5962" t="str">
            <v>JUAN MANUEL</v>
          </cell>
          <cell r="K5962" t="str">
            <v>ROSAS</v>
          </cell>
          <cell r="L5962" t="str">
            <v>JIMENEZ</v>
          </cell>
          <cell r="M5962">
            <v>13000</v>
          </cell>
          <cell r="N5962">
            <v>120</v>
          </cell>
          <cell r="O5962" t="str">
            <v>SEMANAL</v>
          </cell>
          <cell r="P5962">
            <v>41122</v>
          </cell>
        </row>
        <row r="5963">
          <cell r="B5963">
            <v>6189</v>
          </cell>
          <cell r="C5963"/>
          <cell r="D5963" t="str">
            <v>D</v>
          </cell>
          <cell r="E5963" t="str">
            <v>LIQUIDADO</v>
          </cell>
          <cell r="F5963"/>
          <cell r="G5963" t="str">
            <v>PERSONAL</v>
          </cell>
          <cell r="H5963" t="str">
            <v>Marcela Lopez Munoz</v>
          </cell>
          <cell r="I5963"/>
          <cell r="J5963" t="str">
            <v>MARIO ALBERTO</v>
          </cell>
          <cell r="K5963" t="str">
            <v>HERNANDEZ</v>
          </cell>
          <cell r="L5963" t="str">
            <v>FLORES</v>
          </cell>
          <cell r="M5963">
            <v>10000</v>
          </cell>
          <cell r="N5963">
            <v>122</v>
          </cell>
          <cell r="O5963" t="str">
            <v>SEMANAL</v>
          </cell>
          <cell r="P5963">
            <v>41122</v>
          </cell>
        </row>
        <row r="5964">
          <cell r="B5964">
            <v>6190</v>
          </cell>
          <cell r="C5964"/>
          <cell r="D5964" t="str">
            <v>C</v>
          </cell>
          <cell r="E5964" t="str">
            <v>LIQUIDADO</v>
          </cell>
          <cell r="F5964"/>
          <cell r="G5964" t="str">
            <v>PERSONAL</v>
          </cell>
          <cell r="H5964" t="str">
            <v>Josefina Ochoa</v>
          </cell>
          <cell r="I5964"/>
          <cell r="J5964" t="str">
            <v>JULIO CESAR</v>
          </cell>
          <cell r="K5964" t="str">
            <v>ESTRADA</v>
          </cell>
          <cell r="L5964" t="str">
            <v>CAMACHO</v>
          </cell>
          <cell r="M5964">
            <v>5000</v>
          </cell>
          <cell r="N5964">
            <v>140</v>
          </cell>
          <cell r="O5964" t="str">
            <v>SEMANAL</v>
          </cell>
          <cell r="P5964">
            <v>41123</v>
          </cell>
        </row>
        <row r="5965">
          <cell r="B5965">
            <v>6191</v>
          </cell>
          <cell r="C5965"/>
          <cell r="D5965" t="str">
            <v>B</v>
          </cell>
          <cell r="E5965" t="str">
            <v>LIQUIDADO</v>
          </cell>
          <cell r="F5965"/>
          <cell r="G5965" t="str">
            <v>PERSONAL</v>
          </cell>
          <cell r="H5965" t="str">
            <v>Josefina Ochoa</v>
          </cell>
          <cell r="I5965"/>
          <cell r="J5965" t="str">
            <v>NORMA</v>
          </cell>
          <cell r="K5965" t="str">
            <v>PERALTA</v>
          </cell>
          <cell r="L5965" t="str">
            <v>DUARTE</v>
          </cell>
          <cell r="M5965">
            <v>8000</v>
          </cell>
          <cell r="N5965">
            <v>123</v>
          </cell>
          <cell r="O5965" t="str">
            <v>SEMANAL</v>
          </cell>
          <cell r="P5965">
            <v>41123</v>
          </cell>
        </row>
        <row r="5966">
          <cell r="B5966">
            <v>6192</v>
          </cell>
          <cell r="C5966"/>
          <cell r="D5966" t="str">
            <v>B</v>
          </cell>
          <cell r="E5966" t="str">
            <v>LIQUIDADO</v>
          </cell>
          <cell r="F5966"/>
          <cell r="G5966" t="str">
            <v>PERSONAL</v>
          </cell>
          <cell r="H5966" t="str">
            <v>Josefina Ochoa</v>
          </cell>
          <cell r="I5966"/>
          <cell r="J5966" t="str">
            <v>EVELIA</v>
          </cell>
          <cell r="K5966" t="str">
            <v>GONZALEZ</v>
          </cell>
          <cell r="L5966" t="str">
            <v>PEREZ</v>
          </cell>
          <cell r="M5966">
            <v>14000</v>
          </cell>
          <cell r="N5966">
            <v>117</v>
          </cell>
          <cell r="O5966" t="str">
            <v>SEMANAL</v>
          </cell>
          <cell r="P5966">
            <v>41127</v>
          </cell>
        </row>
        <row r="5967">
          <cell r="B5967">
            <v>6193</v>
          </cell>
          <cell r="C5967"/>
          <cell r="D5967" t="str">
            <v>A</v>
          </cell>
          <cell r="E5967" t="str">
            <v>LIQUIDADO</v>
          </cell>
          <cell r="F5967"/>
          <cell r="G5967" t="str">
            <v>PERSONAL</v>
          </cell>
          <cell r="H5967" t="str">
            <v>Josefina Ochoa</v>
          </cell>
          <cell r="I5967"/>
          <cell r="J5967" t="str">
            <v>ANGELICA</v>
          </cell>
          <cell r="K5967" t="str">
            <v>SANCHEZ</v>
          </cell>
          <cell r="L5967" t="str">
            <v>ESPINOSA</v>
          </cell>
          <cell r="M5967">
            <v>17000</v>
          </cell>
          <cell r="N5967">
            <v>116</v>
          </cell>
          <cell r="O5967" t="str">
            <v>SEMANAL</v>
          </cell>
          <cell r="P5967">
            <v>41127</v>
          </cell>
        </row>
        <row r="5968">
          <cell r="B5968">
            <v>6194</v>
          </cell>
          <cell r="C5968"/>
          <cell r="D5968" t="str">
            <v>A</v>
          </cell>
          <cell r="E5968" t="str">
            <v>LIQUIDADO</v>
          </cell>
          <cell r="F5968"/>
          <cell r="G5968" t="str">
            <v>PERSONAL</v>
          </cell>
          <cell r="H5968" t="str">
            <v>Marcela Lopez Munoz</v>
          </cell>
          <cell r="I5968"/>
          <cell r="J5968" t="str">
            <v>JOSE LUIS</v>
          </cell>
          <cell r="K5968" t="str">
            <v>GARCIA</v>
          </cell>
          <cell r="L5968" t="str">
            <v>BERRIO</v>
          </cell>
          <cell r="M5968">
            <v>10000</v>
          </cell>
          <cell r="N5968">
            <v>97</v>
          </cell>
          <cell r="O5968" t="str">
            <v>SEMANAL</v>
          </cell>
          <cell r="P5968">
            <v>41127</v>
          </cell>
        </row>
        <row r="5969">
          <cell r="B5969">
            <v>6195</v>
          </cell>
          <cell r="C5969"/>
          <cell r="D5969" t="str">
            <v>D</v>
          </cell>
          <cell r="E5969" t="str">
            <v>COBRANZA EXTERNA</v>
          </cell>
          <cell r="F5969"/>
          <cell r="G5969" t="str">
            <v>PERSONAL</v>
          </cell>
          <cell r="H5969" t="str">
            <v>Victoria Garcia Mejia</v>
          </cell>
          <cell r="I5969"/>
          <cell r="J5969" t="str">
            <v>HECTOR VLADIMIR</v>
          </cell>
          <cell r="K5969" t="str">
            <v>MENDOZA</v>
          </cell>
          <cell r="L5969" t="str">
            <v>CORTEZ</v>
          </cell>
          <cell r="M5969">
            <v>6000</v>
          </cell>
          <cell r="N5969">
            <v>64</v>
          </cell>
          <cell r="O5969" t="str">
            <v>MENSUAL</v>
          </cell>
          <cell r="P5969">
            <v>41127</v>
          </cell>
        </row>
        <row r="5970">
          <cell r="B5970">
            <v>6196</v>
          </cell>
          <cell r="C5970"/>
          <cell r="D5970" t="str">
            <v>A</v>
          </cell>
          <cell r="E5970" t="str">
            <v>LIQUIDADO</v>
          </cell>
          <cell r="F5970"/>
          <cell r="G5970" t="str">
            <v>PERSONAL</v>
          </cell>
          <cell r="H5970" t="str">
            <v>Marcela Lopez Munoz</v>
          </cell>
          <cell r="I5970"/>
          <cell r="J5970" t="str">
            <v>FLAVIO</v>
          </cell>
          <cell r="K5970" t="str">
            <v>NAJERA</v>
          </cell>
          <cell r="L5970" t="str">
            <v>ZAMORA</v>
          </cell>
          <cell r="M5970">
            <v>8000</v>
          </cell>
          <cell r="N5970">
            <v>120</v>
          </cell>
          <cell r="O5970" t="str">
            <v>SEMANAL</v>
          </cell>
          <cell r="P5970">
            <v>41129</v>
          </cell>
        </row>
        <row r="5971">
          <cell r="B5971">
            <v>6197</v>
          </cell>
          <cell r="C5971"/>
          <cell r="D5971" t="str">
            <v>D</v>
          </cell>
          <cell r="E5971" t="str">
            <v>LIQUIDADO</v>
          </cell>
          <cell r="F5971"/>
          <cell r="G5971" t="str">
            <v>PERSONAL</v>
          </cell>
          <cell r="H5971" t="str">
            <v>Angelica Tabares Lopez</v>
          </cell>
          <cell r="I5971"/>
          <cell r="J5971" t="str">
            <v>ROGELIO</v>
          </cell>
          <cell r="K5971" t="str">
            <v>TORRES</v>
          </cell>
          <cell r="L5971" t="str">
            <v>ESPINOSA</v>
          </cell>
          <cell r="M5971">
            <v>6000</v>
          </cell>
          <cell r="N5971">
            <v>108.1</v>
          </cell>
          <cell r="O5971" t="str">
            <v>SEMANAL</v>
          </cell>
          <cell r="P5971">
            <v>41130</v>
          </cell>
        </row>
        <row r="5972">
          <cell r="B5972">
            <v>6198</v>
          </cell>
          <cell r="C5972"/>
          <cell r="D5972" t="str">
            <v>B</v>
          </cell>
          <cell r="E5972" t="str">
            <v>LIQUIDADO</v>
          </cell>
          <cell r="F5972"/>
          <cell r="G5972" t="str">
            <v>PERSONAL</v>
          </cell>
          <cell r="H5972" t="str">
            <v>Marcela Lopez Munoz</v>
          </cell>
          <cell r="I5972"/>
          <cell r="J5972" t="str">
            <v>UBALDO</v>
          </cell>
          <cell r="K5972" t="str">
            <v>CARDENAS</v>
          </cell>
          <cell r="L5972" t="str">
            <v>HERNANDEZ</v>
          </cell>
          <cell r="M5972">
            <v>7000</v>
          </cell>
          <cell r="N5972">
            <v>124</v>
          </cell>
          <cell r="O5972" t="str">
            <v>SEMANAL</v>
          </cell>
          <cell r="P5972">
            <v>41130</v>
          </cell>
        </row>
        <row r="5973">
          <cell r="B5973">
            <v>6199</v>
          </cell>
          <cell r="C5973"/>
          <cell r="D5973" t="str">
            <v>D</v>
          </cell>
          <cell r="E5973" t="str">
            <v>ACTIVO</v>
          </cell>
          <cell r="F5973"/>
          <cell r="G5973" t="str">
            <v>PERSONAL</v>
          </cell>
          <cell r="H5973" t="str">
            <v>Victoria Garcia Mejia</v>
          </cell>
          <cell r="I5973"/>
          <cell r="J5973" t="str">
            <v>ROSALBA</v>
          </cell>
          <cell r="K5973" t="str">
            <v>DELGADO</v>
          </cell>
          <cell r="L5973" t="str">
            <v>CAMPOS</v>
          </cell>
          <cell r="M5973">
            <v>10000</v>
          </cell>
          <cell r="N5973">
            <v>64.2</v>
          </cell>
          <cell r="O5973" t="str">
            <v>MENSUAL</v>
          </cell>
          <cell r="P5973">
            <v>41131</v>
          </cell>
        </row>
        <row r="5974">
          <cell r="B5974">
            <v>6200</v>
          </cell>
          <cell r="C5974"/>
          <cell r="D5974" t="str">
            <v>B</v>
          </cell>
          <cell r="E5974" t="str">
            <v>LIQUIDADO</v>
          </cell>
          <cell r="F5974"/>
          <cell r="G5974" t="str">
            <v>PERSONAL</v>
          </cell>
          <cell r="H5974" t="str">
            <v>Josefina Ochoa</v>
          </cell>
          <cell r="I5974"/>
          <cell r="J5974" t="str">
            <v>ANGELA</v>
          </cell>
          <cell r="K5974" t="str">
            <v>VELAZQUEZ</v>
          </cell>
          <cell r="L5974" t="str">
            <v>SANCHEZ</v>
          </cell>
          <cell r="M5974">
            <v>4000</v>
          </cell>
          <cell r="N5974">
            <v>135</v>
          </cell>
          <cell r="O5974" t="str">
            <v>SEMANAL</v>
          </cell>
          <cell r="P5974">
            <v>41131</v>
          </cell>
        </row>
        <row r="5975">
          <cell r="B5975">
            <v>6201</v>
          </cell>
          <cell r="C5975"/>
          <cell r="D5975" t="str">
            <v>C</v>
          </cell>
          <cell r="E5975" t="str">
            <v>LIQUIDADO</v>
          </cell>
          <cell r="F5975"/>
          <cell r="G5975" t="str">
            <v>PERSONAL</v>
          </cell>
          <cell r="H5975" t="str">
            <v>Josefina Ochoa</v>
          </cell>
          <cell r="I5975"/>
          <cell r="J5975" t="str">
            <v>JUANA</v>
          </cell>
          <cell r="K5975" t="str">
            <v>MAGDALENO</v>
          </cell>
          <cell r="L5975" t="str">
            <v>CANDELARIO</v>
          </cell>
          <cell r="M5975">
            <v>4000</v>
          </cell>
          <cell r="N5975">
            <v>135</v>
          </cell>
          <cell r="O5975" t="str">
            <v>SEMANAL</v>
          </cell>
          <cell r="P5975">
            <v>41131</v>
          </cell>
        </row>
        <row r="5976">
          <cell r="B5976">
            <v>6202</v>
          </cell>
          <cell r="C5976"/>
          <cell r="D5976" t="str">
            <v>C</v>
          </cell>
          <cell r="E5976" t="str">
            <v>LIQUIDADO</v>
          </cell>
          <cell r="F5976"/>
          <cell r="G5976" t="str">
            <v>PERSONAL</v>
          </cell>
          <cell r="H5976" t="str">
            <v>Marcela Lopez Munoz</v>
          </cell>
          <cell r="I5976"/>
          <cell r="J5976" t="str">
            <v>MARGARITA</v>
          </cell>
          <cell r="K5976" t="str">
            <v>CHAVEZ</v>
          </cell>
          <cell r="L5976" t="str">
            <v>HERNANDEZ</v>
          </cell>
          <cell r="M5976">
            <v>8000</v>
          </cell>
          <cell r="N5976">
            <v>123.5</v>
          </cell>
          <cell r="O5976" t="str">
            <v>SEMANAL</v>
          </cell>
          <cell r="P5976">
            <v>41134</v>
          </cell>
        </row>
        <row r="5977">
          <cell r="B5977">
            <v>6203</v>
          </cell>
          <cell r="C5977"/>
          <cell r="D5977" t="str">
            <v>D</v>
          </cell>
          <cell r="E5977" t="str">
            <v>LIQUIDADO</v>
          </cell>
          <cell r="F5977"/>
          <cell r="G5977" t="str">
            <v>PERSONAL</v>
          </cell>
          <cell r="H5977" t="str">
            <v>Victoria Garcia Mejia</v>
          </cell>
          <cell r="I5977"/>
          <cell r="J5977" t="str">
            <v>ARMANDO</v>
          </cell>
          <cell r="K5977" t="str">
            <v>PUENTE</v>
          </cell>
          <cell r="L5977" t="str">
            <v>PEDROZA</v>
          </cell>
          <cell r="M5977">
            <v>15000</v>
          </cell>
          <cell r="N5977">
            <v>59.3</v>
          </cell>
          <cell r="O5977" t="str">
            <v>MENSUAL</v>
          </cell>
          <cell r="P5977">
            <v>41134</v>
          </cell>
        </row>
        <row r="5978">
          <cell r="B5978">
            <v>6204</v>
          </cell>
          <cell r="C5978"/>
          <cell r="D5978" t="str">
            <v>A</v>
          </cell>
          <cell r="E5978" t="str">
            <v>LIQUIDADO</v>
          </cell>
          <cell r="F5978"/>
          <cell r="G5978" t="str">
            <v>PERSONAL</v>
          </cell>
          <cell r="H5978" t="str">
            <v>Josefina Ochoa</v>
          </cell>
          <cell r="I5978"/>
          <cell r="J5978" t="str">
            <v>MANUELA</v>
          </cell>
          <cell r="K5978" t="str">
            <v>LOZANO</v>
          </cell>
          <cell r="L5978" t="str">
            <v>JUAREZ</v>
          </cell>
          <cell r="M5978">
            <v>8000</v>
          </cell>
          <cell r="N5978">
            <v>128.9</v>
          </cell>
          <cell r="O5978" t="str">
            <v>SEMANAL</v>
          </cell>
          <cell r="P5978">
            <v>41135</v>
          </cell>
        </row>
        <row r="5979">
          <cell r="B5979">
            <v>6205</v>
          </cell>
          <cell r="C5979"/>
          <cell r="D5979" t="str">
            <v>A</v>
          </cell>
          <cell r="E5979" t="str">
            <v>LIQUIDADO</v>
          </cell>
          <cell r="F5979"/>
          <cell r="G5979" t="str">
            <v>PERSONAL</v>
          </cell>
          <cell r="H5979" t="str">
            <v>Josefina Ochoa</v>
          </cell>
          <cell r="I5979"/>
          <cell r="J5979" t="str">
            <v>MA ELVA</v>
          </cell>
          <cell r="K5979" t="str">
            <v>PEREZ</v>
          </cell>
          <cell r="L5979" t="str">
            <v>BAENA</v>
          </cell>
          <cell r="M5979">
            <v>10000</v>
          </cell>
          <cell r="N5979">
            <v>137</v>
          </cell>
          <cell r="O5979" t="str">
            <v>SEMANAL</v>
          </cell>
          <cell r="P5979">
            <v>41135</v>
          </cell>
        </row>
        <row r="5980">
          <cell r="B5980">
            <v>6207</v>
          </cell>
          <cell r="C5980"/>
          <cell r="D5980" t="str">
            <v>B</v>
          </cell>
          <cell r="E5980" t="str">
            <v>LIQUIDADO</v>
          </cell>
          <cell r="F5980"/>
          <cell r="G5980" t="str">
            <v>PERSONAL</v>
          </cell>
          <cell r="H5980" t="str">
            <v>Marcela Lopez Munoz</v>
          </cell>
          <cell r="I5980"/>
          <cell r="J5980" t="str">
            <v>JULIAN</v>
          </cell>
          <cell r="K5980" t="str">
            <v>PEREZ</v>
          </cell>
          <cell r="L5980" t="str">
            <v>AVENDANO</v>
          </cell>
          <cell r="M5980">
            <v>3000</v>
          </cell>
          <cell r="N5980">
            <v>99.8</v>
          </cell>
          <cell r="O5980" t="str">
            <v>SEMANAL</v>
          </cell>
          <cell r="P5980">
            <v>41136</v>
          </cell>
        </row>
        <row r="5981">
          <cell r="B5981">
            <v>6209</v>
          </cell>
          <cell r="C5981"/>
          <cell r="D5981" t="str">
            <v>A</v>
          </cell>
          <cell r="E5981" t="str">
            <v>LIQUIDADO</v>
          </cell>
          <cell r="F5981"/>
          <cell r="G5981" t="str">
            <v>PERSONAL</v>
          </cell>
          <cell r="H5981" t="str">
            <v>Josefina Ochoa</v>
          </cell>
          <cell r="I5981"/>
          <cell r="J5981" t="str">
            <v>DANIEL</v>
          </cell>
          <cell r="K5981" t="str">
            <v>SOLIS</v>
          </cell>
          <cell r="L5981" t="str">
            <v>GONZALEZ</v>
          </cell>
          <cell r="M5981">
            <v>12000</v>
          </cell>
          <cell r="N5981">
            <v>67.400000000000006</v>
          </cell>
          <cell r="O5981" t="str">
            <v>SEMANAL</v>
          </cell>
          <cell r="P5981">
            <v>41137</v>
          </cell>
        </row>
        <row r="5982">
          <cell r="B5982">
            <v>6210</v>
          </cell>
          <cell r="C5982"/>
          <cell r="D5982" t="str">
            <v>D</v>
          </cell>
          <cell r="E5982" t="str">
            <v>LIQUIDADO</v>
          </cell>
          <cell r="F5982"/>
          <cell r="G5982" t="str">
            <v>PERSONAL</v>
          </cell>
          <cell r="H5982" t="str">
            <v>Josefina Ochoa</v>
          </cell>
          <cell r="I5982"/>
          <cell r="J5982" t="str">
            <v>FELIPE</v>
          </cell>
          <cell r="K5982" t="str">
            <v>LICONA</v>
          </cell>
          <cell r="L5982" t="str">
            <v>HERNANDEZ</v>
          </cell>
          <cell r="M5982">
            <v>12000</v>
          </cell>
          <cell r="N5982">
            <v>129</v>
          </cell>
          <cell r="O5982" t="str">
            <v>QUINCENAL</v>
          </cell>
          <cell r="P5982">
            <v>41137</v>
          </cell>
        </row>
        <row r="5983">
          <cell r="B5983">
            <v>6211</v>
          </cell>
          <cell r="C5983"/>
          <cell r="D5983" t="str">
            <v>A</v>
          </cell>
          <cell r="E5983" t="str">
            <v>LIQUIDADO</v>
          </cell>
          <cell r="F5983"/>
          <cell r="G5983" t="str">
            <v>SOLIDARIO</v>
          </cell>
          <cell r="H5983" t="str">
            <v>Angelica Tabares Lopez</v>
          </cell>
          <cell r="I5983"/>
          <cell r="J5983" t="str">
            <v>UNIDO</v>
          </cell>
          <cell r="K5983"/>
          <cell r="L5983"/>
          <cell r="M5983">
            <v>24350</v>
          </cell>
          <cell r="N5983">
            <v>81</v>
          </cell>
          <cell r="O5983" t="str">
            <v>CATORCENAL</v>
          </cell>
          <cell r="P5983">
            <v>41138</v>
          </cell>
        </row>
        <row r="5984">
          <cell r="B5984">
            <v>6212</v>
          </cell>
          <cell r="C5984"/>
          <cell r="D5984" t="str">
            <v>B</v>
          </cell>
          <cell r="E5984" t="str">
            <v>LIQUIDADO</v>
          </cell>
          <cell r="F5984"/>
          <cell r="G5984" t="str">
            <v>PERSONAL</v>
          </cell>
          <cell r="H5984" t="str">
            <v>Josefina Ochoa</v>
          </cell>
          <cell r="I5984"/>
          <cell r="J5984" t="str">
            <v>JUANA ERENDIRA</v>
          </cell>
          <cell r="K5984" t="str">
            <v>SANDOVAL</v>
          </cell>
          <cell r="L5984" t="str">
            <v>GOMEZ</v>
          </cell>
          <cell r="M5984">
            <v>3000</v>
          </cell>
          <cell r="N5984">
            <v>132.5</v>
          </cell>
          <cell r="O5984" t="str">
            <v>SEMANAL</v>
          </cell>
          <cell r="P5984">
            <v>41141</v>
          </cell>
        </row>
        <row r="5985">
          <cell r="B5985">
            <v>6213</v>
          </cell>
          <cell r="C5985"/>
          <cell r="D5985" t="str">
            <v>B</v>
          </cell>
          <cell r="E5985" t="str">
            <v>LIQUIDADO</v>
          </cell>
          <cell r="F5985"/>
          <cell r="G5985" t="str">
            <v>PERSONAL</v>
          </cell>
          <cell r="H5985" t="str">
            <v>Marcela Lopez Munoz</v>
          </cell>
          <cell r="I5985"/>
          <cell r="J5985" t="str">
            <v>JACQUELINE</v>
          </cell>
          <cell r="K5985" t="str">
            <v>PACHECO</v>
          </cell>
          <cell r="L5985" t="str">
            <v>ORTEGA</v>
          </cell>
          <cell r="M5985">
            <v>12000</v>
          </cell>
          <cell r="N5985">
            <v>122</v>
          </cell>
          <cell r="O5985" t="str">
            <v>SEMANAL</v>
          </cell>
          <cell r="P5985">
            <v>41141</v>
          </cell>
        </row>
        <row r="5986">
          <cell r="B5986">
            <v>6214</v>
          </cell>
          <cell r="C5986"/>
          <cell r="D5986" t="str">
            <v>D</v>
          </cell>
          <cell r="E5986" t="str">
            <v>ACTIVO</v>
          </cell>
          <cell r="F5986"/>
          <cell r="G5986" t="str">
            <v>PERSONAL</v>
          </cell>
          <cell r="H5986" t="str">
            <v>Victoria Garcia Mejia</v>
          </cell>
          <cell r="I5986"/>
          <cell r="J5986" t="str">
            <v>SILVIA JOSEFINA</v>
          </cell>
          <cell r="K5986" t="str">
            <v>VALLES</v>
          </cell>
          <cell r="L5986" t="str">
            <v>LEVARIO</v>
          </cell>
          <cell r="M5986">
            <v>5000</v>
          </cell>
          <cell r="N5986">
            <v>69</v>
          </cell>
          <cell r="O5986" t="str">
            <v>MENSUAL</v>
          </cell>
          <cell r="P5986">
            <v>41141</v>
          </cell>
        </row>
        <row r="5987">
          <cell r="B5987">
            <v>6215</v>
          </cell>
          <cell r="C5987"/>
          <cell r="D5987" t="str">
            <v>B</v>
          </cell>
          <cell r="E5987" t="str">
            <v>LIQUIDADO</v>
          </cell>
          <cell r="F5987"/>
          <cell r="G5987" t="str">
            <v>PERSONAL</v>
          </cell>
          <cell r="H5987" t="str">
            <v>Marcela Lopez Munoz</v>
          </cell>
          <cell r="I5987"/>
          <cell r="J5987" t="str">
            <v>JORGE ARTURO</v>
          </cell>
          <cell r="K5987" t="str">
            <v>LOPEZ</v>
          </cell>
          <cell r="L5987" t="str">
            <v>SANTIAGO</v>
          </cell>
          <cell r="M5987">
            <v>3000</v>
          </cell>
          <cell r="N5987">
            <v>135</v>
          </cell>
          <cell r="O5987" t="str">
            <v>SEMANAL</v>
          </cell>
          <cell r="P5987">
            <v>41141</v>
          </cell>
        </row>
        <row r="5988">
          <cell r="B5988">
            <v>6216</v>
          </cell>
          <cell r="C5988"/>
          <cell r="D5988" t="str">
            <v>D</v>
          </cell>
          <cell r="E5988" t="str">
            <v>LIQUIDADO</v>
          </cell>
          <cell r="F5988"/>
          <cell r="G5988" t="str">
            <v>PERSONAL</v>
          </cell>
          <cell r="H5988" t="str">
            <v>Angelica Tabares Lopez</v>
          </cell>
          <cell r="I5988"/>
          <cell r="J5988" t="str">
            <v>MARIA DEL CARMEN</v>
          </cell>
          <cell r="K5988" t="str">
            <v>MURILLO</v>
          </cell>
          <cell r="L5988" t="str">
            <v>JARAMILLO</v>
          </cell>
          <cell r="M5988">
            <v>80000</v>
          </cell>
          <cell r="N5988">
            <v>75</v>
          </cell>
          <cell r="O5988" t="str">
            <v>SEMANAL</v>
          </cell>
          <cell r="P5988">
            <v>41142</v>
          </cell>
        </row>
        <row r="5989">
          <cell r="B5989">
            <v>6217</v>
          </cell>
          <cell r="C5989"/>
          <cell r="D5989" t="str">
            <v>D</v>
          </cell>
          <cell r="E5989" t="str">
            <v>LIQUIDADO</v>
          </cell>
          <cell r="F5989"/>
          <cell r="G5989" t="str">
            <v>PERSONAL</v>
          </cell>
          <cell r="H5989" t="str">
            <v>Marcela Lopez Munoz</v>
          </cell>
          <cell r="I5989"/>
          <cell r="J5989" t="str">
            <v>ELENA GUADALUPE</v>
          </cell>
          <cell r="K5989" t="str">
            <v>PEREZ</v>
          </cell>
          <cell r="L5989" t="str">
            <v>RAMIREZ</v>
          </cell>
          <cell r="M5989">
            <v>7000</v>
          </cell>
          <cell r="N5989">
            <v>115</v>
          </cell>
          <cell r="O5989" t="str">
            <v>SEMANAL</v>
          </cell>
          <cell r="P5989">
            <v>41142</v>
          </cell>
        </row>
        <row r="5990">
          <cell r="B5990">
            <v>6218</v>
          </cell>
          <cell r="C5990"/>
          <cell r="D5990" t="str">
            <v>D</v>
          </cell>
          <cell r="E5990" t="str">
            <v>LIQUIDADO</v>
          </cell>
          <cell r="F5990"/>
          <cell r="G5990" t="str">
            <v>PERSONAL</v>
          </cell>
          <cell r="H5990" t="str">
            <v>Victoria Garcia Mejia</v>
          </cell>
          <cell r="I5990"/>
          <cell r="J5990" t="str">
            <v>GLORIA</v>
          </cell>
          <cell r="K5990" t="str">
            <v>ALVAREZ</v>
          </cell>
          <cell r="L5990" t="str">
            <v>GAMBOA</v>
          </cell>
          <cell r="M5990">
            <v>10000</v>
          </cell>
          <cell r="N5990">
            <v>67.34</v>
          </cell>
          <cell r="O5990" t="str">
            <v>MENSUAL</v>
          </cell>
          <cell r="P5990">
            <v>41143</v>
          </cell>
        </row>
        <row r="5991">
          <cell r="B5991">
            <v>6219</v>
          </cell>
          <cell r="C5991"/>
          <cell r="D5991" t="str">
            <v>D</v>
          </cell>
          <cell r="E5991" t="str">
            <v>LIQUIDADO</v>
          </cell>
          <cell r="F5991"/>
          <cell r="G5991" t="str">
            <v>PERSONAL</v>
          </cell>
          <cell r="H5991" t="str">
            <v>Josefina Ochoa</v>
          </cell>
          <cell r="I5991"/>
          <cell r="J5991" t="str">
            <v>ALICIA</v>
          </cell>
          <cell r="K5991" t="str">
            <v>SALAZAR</v>
          </cell>
          <cell r="L5991" t="str">
            <v>LIMON</v>
          </cell>
          <cell r="M5991">
            <v>6000</v>
          </cell>
          <cell r="N5991">
            <v>127</v>
          </cell>
          <cell r="O5991" t="str">
            <v>SEMANAL</v>
          </cell>
          <cell r="P5991">
            <v>41143</v>
          </cell>
        </row>
        <row r="5992">
          <cell r="B5992">
            <v>6220</v>
          </cell>
          <cell r="C5992"/>
          <cell r="D5992" t="str">
            <v>B</v>
          </cell>
          <cell r="E5992" t="str">
            <v>LIQUIDADO</v>
          </cell>
          <cell r="F5992"/>
          <cell r="G5992" t="str">
            <v>PERSONAL</v>
          </cell>
          <cell r="H5992" t="str">
            <v>Marcela Lopez Munoz</v>
          </cell>
          <cell r="I5992"/>
          <cell r="J5992" t="str">
            <v>RUBEN REFUGIO</v>
          </cell>
          <cell r="K5992" t="str">
            <v>RAMIREZ</v>
          </cell>
          <cell r="L5992" t="str">
            <v>REYES</v>
          </cell>
          <cell r="M5992">
            <v>5000</v>
          </cell>
          <cell r="N5992">
            <v>130</v>
          </cell>
          <cell r="O5992" t="str">
            <v>SEMANAL</v>
          </cell>
          <cell r="P5992">
            <v>41143</v>
          </cell>
        </row>
        <row r="5993">
          <cell r="B5993">
            <v>6221</v>
          </cell>
          <cell r="C5993"/>
          <cell r="D5993" t="str">
            <v>B</v>
          </cell>
          <cell r="E5993" t="str">
            <v>LIQUIDADO</v>
          </cell>
          <cell r="F5993"/>
          <cell r="G5993" t="str">
            <v>PERSONAL</v>
          </cell>
          <cell r="H5993" t="str">
            <v>Angelica Tabares Lopez</v>
          </cell>
          <cell r="I5993"/>
          <cell r="J5993" t="str">
            <v>CIRIA</v>
          </cell>
          <cell r="K5993" t="str">
            <v>PAULINO</v>
          </cell>
          <cell r="L5993" t="str">
            <v>FRANCISCO</v>
          </cell>
          <cell r="M5993">
            <v>6000</v>
          </cell>
          <cell r="N5993">
            <v>125.8</v>
          </cell>
          <cell r="O5993" t="str">
            <v>SEMANAL</v>
          </cell>
          <cell r="P5993">
            <v>41144</v>
          </cell>
        </row>
        <row r="5994">
          <cell r="B5994">
            <v>6222</v>
          </cell>
          <cell r="C5994"/>
          <cell r="D5994" t="str">
            <v>D</v>
          </cell>
          <cell r="E5994" t="str">
            <v>LIQUIDADO</v>
          </cell>
          <cell r="F5994"/>
          <cell r="G5994" t="str">
            <v>PERSONAL</v>
          </cell>
          <cell r="H5994" t="str">
            <v>Marcela Lopez Munoz</v>
          </cell>
          <cell r="I5994"/>
          <cell r="J5994" t="str">
            <v>BENJAMIN</v>
          </cell>
          <cell r="K5994" t="str">
            <v>MONTUFAR</v>
          </cell>
          <cell r="L5994" t="str">
            <v>CEJA</v>
          </cell>
          <cell r="M5994">
            <v>4000</v>
          </cell>
          <cell r="N5994">
            <v>135</v>
          </cell>
          <cell r="O5994" t="str">
            <v>SEMANAL</v>
          </cell>
          <cell r="P5994">
            <v>41145</v>
          </cell>
        </row>
        <row r="5995">
          <cell r="B5995">
            <v>6223</v>
          </cell>
          <cell r="C5995"/>
          <cell r="D5995" t="str">
            <v>B</v>
          </cell>
          <cell r="E5995" t="str">
            <v>LIQUIDADO</v>
          </cell>
          <cell r="F5995"/>
          <cell r="G5995" t="str">
            <v>PERSONAL</v>
          </cell>
          <cell r="H5995" t="str">
            <v>Josefina Ochoa</v>
          </cell>
          <cell r="I5995"/>
          <cell r="J5995" t="str">
            <v>NESTOR ENRIQUE</v>
          </cell>
          <cell r="K5995" t="str">
            <v>ARELLANO</v>
          </cell>
          <cell r="L5995" t="str">
            <v>ESMERADO</v>
          </cell>
          <cell r="M5995">
            <v>3000</v>
          </cell>
          <cell r="N5995">
            <v>116</v>
          </cell>
          <cell r="O5995" t="str">
            <v>SEMANAL</v>
          </cell>
          <cell r="P5995">
            <v>41145</v>
          </cell>
        </row>
        <row r="5996">
          <cell r="B5996">
            <v>6224</v>
          </cell>
          <cell r="C5996"/>
          <cell r="D5996" t="str">
            <v>B</v>
          </cell>
          <cell r="E5996" t="str">
            <v>LIQUIDADO</v>
          </cell>
          <cell r="F5996"/>
          <cell r="G5996" t="str">
            <v>PERSONAL</v>
          </cell>
          <cell r="H5996" t="str">
            <v>Josefina Ochoa</v>
          </cell>
          <cell r="I5996"/>
          <cell r="J5996" t="str">
            <v>VICTOR</v>
          </cell>
          <cell r="K5996" t="str">
            <v>GONZALEZ</v>
          </cell>
          <cell r="L5996" t="str">
            <v>ANTONIO</v>
          </cell>
          <cell r="M5996">
            <v>90000</v>
          </cell>
          <cell r="N5996">
            <v>95.1</v>
          </cell>
          <cell r="O5996" t="str">
            <v>SEMANAL</v>
          </cell>
          <cell r="P5996">
            <v>41148</v>
          </cell>
        </row>
        <row r="5997">
          <cell r="B5997">
            <v>6225</v>
          </cell>
          <cell r="C5997"/>
          <cell r="D5997" t="str">
            <v>D</v>
          </cell>
          <cell r="E5997" t="str">
            <v>LIQUIDADO</v>
          </cell>
          <cell r="F5997"/>
          <cell r="G5997" t="str">
            <v>PERSONAL</v>
          </cell>
          <cell r="H5997" t="str">
            <v>Administracion</v>
          </cell>
          <cell r="I5997"/>
          <cell r="J5997" t="str">
            <v>Agustín</v>
          </cell>
          <cell r="K5997" t="str">
            <v>Manzo</v>
          </cell>
          <cell r="L5997" t="str">
            <v>Cardona</v>
          </cell>
          <cell r="M5997">
            <v>50000</v>
          </cell>
          <cell r="N5997">
            <v>35</v>
          </cell>
          <cell r="O5997" t="str">
            <v>MENSUAL</v>
          </cell>
          <cell r="P5997">
            <v>41148</v>
          </cell>
        </row>
        <row r="5998">
          <cell r="B5998">
            <v>6226</v>
          </cell>
          <cell r="C5998"/>
          <cell r="D5998" t="str">
            <v>C</v>
          </cell>
          <cell r="E5998" t="str">
            <v>LIQUIDADO</v>
          </cell>
          <cell r="F5998"/>
          <cell r="G5998" t="str">
            <v>PERSONAL</v>
          </cell>
          <cell r="H5998" t="str">
            <v>Marcela Lopez Munoz</v>
          </cell>
          <cell r="I5998"/>
          <cell r="J5998" t="str">
            <v>JOSEFA</v>
          </cell>
          <cell r="K5998" t="str">
            <v>FLORES</v>
          </cell>
          <cell r="L5998" t="str">
            <v>PADILLA</v>
          </cell>
          <cell r="M5998">
            <v>13000</v>
          </cell>
          <cell r="N5998">
            <v>98</v>
          </cell>
          <cell r="O5998" t="str">
            <v>SEMANAL</v>
          </cell>
          <cell r="P5998">
            <v>41149</v>
          </cell>
        </row>
        <row r="5999">
          <cell r="B5999">
            <v>6227</v>
          </cell>
          <cell r="C5999"/>
          <cell r="D5999" t="str">
            <v>B</v>
          </cell>
          <cell r="E5999" t="str">
            <v>LIQUIDADO</v>
          </cell>
          <cell r="F5999"/>
          <cell r="G5999" t="str">
            <v>PERSONAL</v>
          </cell>
          <cell r="H5999" t="str">
            <v>Marcela Lopez Munoz</v>
          </cell>
          <cell r="I5999"/>
          <cell r="J5999" t="str">
            <v>ERNESTINA</v>
          </cell>
          <cell r="K5999" t="str">
            <v>FLORES</v>
          </cell>
          <cell r="L5999" t="str">
            <v>FLORES</v>
          </cell>
          <cell r="M5999">
            <v>10000</v>
          </cell>
          <cell r="N5999">
            <v>125</v>
          </cell>
          <cell r="O5999" t="str">
            <v>SEMANAL</v>
          </cell>
          <cell r="P5999">
            <v>41149</v>
          </cell>
        </row>
        <row r="6000">
          <cell r="B6000">
            <v>6228</v>
          </cell>
          <cell r="C6000"/>
          <cell r="D6000" t="str">
            <v>A</v>
          </cell>
          <cell r="E6000" t="str">
            <v>LIQUIDADO</v>
          </cell>
          <cell r="F6000"/>
          <cell r="G6000" t="str">
            <v>PERSONAL</v>
          </cell>
          <cell r="H6000" t="str">
            <v>Josefina Ochoa</v>
          </cell>
          <cell r="I6000"/>
          <cell r="J6000" t="str">
            <v>LEONOR</v>
          </cell>
          <cell r="K6000" t="str">
            <v>HERNANDEZ</v>
          </cell>
          <cell r="L6000" t="str">
            <v>BRAVO</v>
          </cell>
          <cell r="M6000">
            <v>8000</v>
          </cell>
          <cell r="N6000">
            <v>130</v>
          </cell>
          <cell r="O6000" t="str">
            <v>SEMANAL</v>
          </cell>
          <cell r="P6000">
            <v>41149</v>
          </cell>
        </row>
        <row r="6001">
          <cell r="B6001">
            <v>6231</v>
          </cell>
          <cell r="C6001"/>
          <cell r="D6001" t="str">
            <v>C</v>
          </cell>
          <cell r="E6001" t="str">
            <v>LIQUIDADO</v>
          </cell>
          <cell r="F6001"/>
          <cell r="G6001" t="str">
            <v>PERSONAL</v>
          </cell>
          <cell r="H6001" t="str">
            <v>Marcela Lopez Munoz</v>
          </cell>
          <cell r="I6001"/>
          <cell r="J6001" t="str">
            <v>LEONARDO</v>
          </cell>
          <cell r="K6001" t="str">
            <v>ADAME</v>
          </cell>
          <cell r="L6001" t="str">
            <v>ALVIZO</v>
          </cell>
          <cell r="M6001">
            <v>6000</v>
          </cell>
          <cell r="N6001">
            <v>124</v>
          </cell>
          <cell r="O6001" t="str">
            <v>SEMANAL</v>
          </cell>
          <cell r="P6001">
            <v>41156</v>
          </cell>
        </row>
        <row r="6002">
          <cell r="B6002">
            <v>6232</v>
          </cell>
          <cell r="C6002"/>
          <cell r="D6002" t="str">
            <v>D</v>
          </cell>
          <cell r="E6002" t="str">
            <v>LIQUIDADO</v>
          </cell>
          <cell r="F6002"/>
          <cell r="G6002" t="str">
            <v>PERSONAL</v>
          </cell>
          <cell r="H6002" t="str">
            <v>Josefina Ochoa</v>
          </cell>
          <cell r="I6002"/>
          <cell r="J6002" t="str">
            <v>IVAN</v>
          </cell>
          <cell r="K6002" t="str">
            <v>GARCIA</v>
          </cell>
          <cell r="L6002" t="str">
            <v>MATEO</v>
          </cell>
          <cell r="M6002">
            <v>6000</v>
          </cell>
          <cell r="N6002">
            <v>128</v>
          </cell>
          <cell r="O6002" t="str">
            <v>SEMANAL</v>
          </cell>
          <cell r="P6002">
            <v>41157</v>
          </cell>
        </row>
        <row r="6003">
          <cell r="B6003">
            <v>6233</v>
          </cell>
          <cell r="C6003"/>
          <cell r="D6003" t="str">
            <v>D</v>
          </cell>
          <cell r="E6003" t="str">
            <v>LIQUIDADO</v>
          </cell>
          <cell r="F6003"/>
          <cell r="G6003" t="str">
            <v>PERSONAL</v>
          </cell>
          <cell r="H6003" t="str">
            <v>Josefina Ochoa</v>
          </cell>
          <cell r="I6003"/>
          <cell r="J6003" t="str">
            <v>MARIA EULALIA</v>
          </cell>
          <cell r="K6003" t="str">
            <v>CERVANTES</v>
          </cell>
          <cell r="L6003" t="str">
            <v>CARDOSO</v>
          </cell>
          <cell r="M6003">
            <v>9000</v>
          </cell>
          <cell r="N6003">
            <v>123</v>
          </cell>
          <cell r="O6003" t="str">
            <v>SEMANAL</v>
          </cell>
          <cell r="P6003">
            <v>41157</v>
          </cell>
        </row>
        <row r="6004">
          <cell r="B6004">
            <v>6234</v>
          </cell>
          <cell r="C6004"/>
          <cell r="D6004" t="str">
            <v>C</v>
          </cell>
          <cell r="E6004" t="str">
            <v>LIQUIDADO</v>
          </cell>
          <cell r="F6004"/>
          <cell r="G6004" t="str">
            <v>PERSONAL</v>
          </cell>
          <cell r="H6004" t="str">
            <v>Marcela Lopez Munoz</v>
          </cell>
          <cell r="I6004"/>
          <cell r="J6004" t="str">
            <v>SILVIA</v>
          </cell>
          <cell r="K6004" t="str">
            <v>SANCHEZ</v>
          </cell>
          <cell r="L6004" t="str">
            <v>AMAYA</v>
          </cell>
          <cell r="M6004">
            <v>5000</v>
          </cell>
          <cell r="N6004">
            <v>125.7</v>
          </cell>
          <cell r="O6004" t="str">
            <v>SEMANAL</v>
          </cell>
          <cell r="P6004">
            <v>41157</v>
          </cell>
        </row>
        <row r="6005">
          <cell r="B6005">
            <v>6235</v>
          </cell>
          <cell r="C6005"/>
          <cell r="D6005" t="str">
            <v>D</v>
          </cell>
          <cell r="E6005" t="str">
            <v>COBRANZA EXTERNA</v>
          </cell>
          <cell r="F6005"/>
          <cell r="G6005" t="str">
            <v>PERSONAL</v>
          </cell>
          <cell r="H6005" t="str">
            <v>Marcela Lopez Munoz</v>
          </cell>
          <cell r="I6005"/>
          <cell r="J6005" t="str">
            <v>MARIA DEL CARMEN</v>
          </cell>
          <cell r="K6005" t="str">
            <v>RODRIGUEZ</v>
          </cell>
          <cell r="L6005" t="str">
            <v>VAZQUEZ</v>
          </cell>
          <cell r="M6005">
            <v>2275</v>
          </cell>
          <cell r="N6005">
            <v>100</v>
          </cell>
          <cell r="O6005" t="str">
            <v>SEMANAL</v>
          </cell>
          <cell r="P6005">
            <v>41162</v>
          </cell>
        </row>
        <row r="6006">
          <cell r="B6006">
            <v>6236</v>
          </cell>
          <cell r="C6006"/>
          <cell r="D6006" t="str">
            <v>D</v>
          </cell>
          <cell r="E6006" t="str">
            <v>COBRANZA EXTERNA</v>
          </cell>
          <cell r="F6006"/>
          <cell r="G6006" t="str">
            <v>PERSONAL</v>
          </cell>
          <cell r="H6006" t="str">
            <v>Marcela Lopez Munoz</v>
          </cell>
          <cell r="I6006"/>
          <cell r="J6006" t="str">
            <v>RUTH</v>
          </cell>
          <cell r="K6006" t="str">
            <v>SALAZAR</v>
          </cell>
          <cell r="L6006" t="str">
            <v>RODRIGUEZ</v>
          </cell>
          <cell r="M6006">
            <v>1622</v>
          </cell>
          <cell r="N6006">
            <v>100</v>
          </cell>
          <cell r="O6006" t="str">
            <v>QUINCENAL</v>
          </cell>
          <cell r="P6006">
            <v>41162</v>
          </cell>
        </row>
        <row r="6007">
          <cell r="B6007">
            <v>6237</v>
          </cell>
          <cell r="C6007"/>
          <cell r="D6007" t="str">
            <v>D</v>
          </cell>
          <cell r="E6007" t="str">
            <v>COBRANZA EXTERNA</v>
          </cell>
          <cell r="F6007"/>
          <cell r="G6007" t="str">
            <v>PERSONAL</v>
          </cell>
          <cell r="H6007" t="str">
            <v>Marcela Lopez Munoz</v>
          </cell>
          <cell r="I6007"/>
          <cell r="J6007" t="str">
            <v>JUANA</v>
          </cell>
          <cell r="K6007" t="str">
            <v>RODRIGUEZ</v>
          </cell>
          <cell r="L6007" t="str">
            <v>VAZQUEZ</v>
          </cell>
          <cell r="M6007">
            <v>3013</v>
          </cell>
          <cell r="N6007">
            <v>100</v>
          </cell>
          <cell r="O6007" t="str">
            <v>SEMANAL</v>
          </cell>
          <cell r="P6007">
            <v>41162</v>
          </cell>
        </row>
        <row r="6008">
          <cell r="B6008">
            <v>6238</v>
          </cell>
          <cell r="C6008"/>
          <cell r="D6008" t="str">
            <v>A</v>
          </cell>
          <cell r="E6008" t="str">
            <v>LIQUIDADO</v>
          </cell>
          <cell r="F6008"/>
          <cell r="G6008" t="str">
            <v>PERSONAL</v>
          </cell>
          <cell r="H6008" t="str">
            <v>Marcela Lopez Munoz</v>
          </cell>
          <cell r="I6008"/>
          <cell r="J6008" t="str">
            <v>EVANGELINA</v>
          </cell>
          <cell r="K6008" t="str">
            <v>CHAVEZ</v>
          </cell>
          <cell r="L6008" t="str">
            <v>ORTIZ</v>
          </cell>
          <cell r="M6008">
            <v>15000</v>
          </cell>
          <cell r="N6008">
            <v>82</v>
          </cell>
          <cell r="O6008" t="str">
            <v>SEMANAL</v>
          </cell>
          <cell r="P6008">
            <v>41162</v>
          </cell>
        </row>
        <row r="6009">
          <cell r="B6009">
            <v>6239</v>
          </cell>
          <cell r="C6009"/>
          <cell r="D6009" t="str">
            <v>B</v>
          </cell>
          <cell r="E6009" t="str">
            <v>LIQUIDADO</v>
          </cell>
          <cell r="F6009"/>
          <cell r="G6009" t="str">
            <v>SOLIDARIO</v>
          </cell>
          <cell r="H6009" t="str">
            <v>Marcela Lopez Munoz</v>
          </cell>
          <cell r="I6009"/>
          <cell r="J6009" t="str">
            <v>GOBERNADOR</v>
          </cell>
          <cell r="K6009"/>
          <cell r="L6009"/>
          <cell r="M6009">
            <v>12000</v>
          </cell>
          <cell r="N6009">
            <v>127</v>
          </cell>
          <cell r="O6009" t="str">
            <v>CATORCENAL</v>
          </cell>
          <cell r="P6009">
            <v>41162</v>
          </cell>
        </row>
        <row r="6010">
          <cell r="B6010">
            <v>6240</v>
          </cell>
          <cell r="C6010"/>
          <cell r="D6010" t="str">
            <v>D</v>
          </cell>
          <cell r="E6010" t="str">
            <v>LIQUIDADO</v>
          </cell>
          <cell r="F6010"/>
          <cell r="G6010" t="str">
            <v>PERSONAL</v>
          </cell>
          <cell r="H6010" t="str">
            <v>Josefina Ochoa</v>
          </cell>
          <cell r="I6010"/>
          <cell r="J6010" t="str">
            <v>LAURA ALICIA</v>
          </cell>
          <cell r="K6010" t="str">
            <v>TENA</v>
          </cell>
          <cell r="L6010" t="str">
            <v>SALAZAR</v>
          </cell>
          <cell r="M6010">
            <v>9000</v>
          </cell>
          <cell r="N6010">
            <v>124</v>
          </cell>
          <cell r="O6010" t="str">
            <v>SEMANAL</v>
          </cell>
          <cell r="P6010">
            <v>41163</v>
          </cell>
        </row>
        <row r="6011">
          <cell r="B6011">
            <v>6241</v>
          </cell>
          <cell r="C6011"/>
          <cell r="D6011" t="str">
            <v>B</v>
          </cell>
          <cell r="E6011" t="str">
            <v>LIQUIDADO</v>
          </cell>
          <cell r="F6011"/>
          <cell r="G6011" t="str">
            <v>PERSONAL</v>
          </cell>
          <cell r="H6011" t="str">
            <v>Josefina Ochoa</v>
          </cell>
          <cell r="I6011"/>
          <cell r="J6011" t="str">
            <v>ROGELIO</v>
          </cell>
          <cell r="K6011" t="str">
            <v>ANTONIO</v>
          </cell>
          <cell r="L6011" t="str">
            <v>GABINO</v>
          </cell>
          <cell r="M6011">
            <v>7000</v>
          </cell>
          <cell r="N6011">
            <v>126</v>
          </cell>
          <cell r="O6011" t="str">
            <v>SEMANAL</v>
          </cell>
          <cell r="P6011">
            <v>41163</v>
          </cell>
        </row>
        <row r="6012">
          <cell r="B6012">
            <v>6242</v>
          </cell>
          <cell r="C6012"/>
          <cell r="D6012" t="str">
            <v>C</v>
          </cell>
          <cell r="E6012" t="str">
            <v>LIQUIDADO</v>
          </cell>
          <cell r="F6012"/>
          <cell r="G6012" t="str">
            <v>PERSONAL</v>
          </cell>
          <cell r="H6012" t="str">
            <v>Josefina Ochoa</v>
          </cell>
          <cell r="I6012"/>
          <cell r="J6012" t="str">
            <v>CARLOS HUMBERTO</v>
          </cell>
          <cell r="K6012" t="str">
            <v>GODINEZ</v>
          </cell>
          <cell r="L6012" t="str">
            <v>CRUZ</v>
          </cell>
          <cell r="M6012">
            <v>4000</v>
          </cell>
          <cell r="N6012">
            <v>116</v>
          </cell>
          <cell r="O6012" t="str">
            <v>QUINCENAL</v>
          </cell>
          <cell r="P6012">
            <v>41163</v>
          </cell>
        </row>
        <row r="6013">
          <cell r="B6013">
            <v>6243</v>
          </cell>
          <cell r="C6013"/>
          <cell r="D6013" t="str">
            <v>C</v>
          </cell>
          <cell r="E6013" t="str">
            <v>LIQUIDADO</v>
          </cell>
          <cell r="F6013"/>
          <cell r="G6013" t="str">
            <v>PERSONAL</v>
          </cell>
          <cell r="H6013" t="str">
            <v>Josefina Ochoa</v>
          </cell>
          <cell r="I6013"/>
          <cell r="J6013" t="str">
            <v>FRANCISCO</v>
          </cell>
          <cell r="K6013" t="str">
            <v>CHIMAL</v>
          </cell>
          <cell r="L6013" t="str">
            <v>RAZO</v>
          </cell>
          <cell r="M6013">
            <v>70000</v>
          </cell>
          <cell r="N6013">
            <v>80</v>
          </cell>
          <cell r="O6013" t="str">
            <v>SEMANAL</v>
          </cell>
          <cell r="P6013">
            <v>41163</v>
          </cell>
        </row>
        <row r="6014">
          <cell r="B6014">
            <v>6244</v>
          </cell>
          <cell r="C6014"/>
          <cell r="D6014" t="str">
            <v>B</v>
          </cell>
          <cell r="E6014" t="str">
            <v>LIQUIDADO</v>
          </cell>
          <cell r="F6014"/>
          <cell r="G6014" t="str">
            <v>PERSONAL</v>
          </cell>
          <cell r="H6014" t="str">
            <v>Marcela Lopez Munoz</v>
          </cell>
          <cell r="I6014"/>
          <cell r="J6014" t="str">
            <v>EMILIANO</v>
          </cell>
          <cell r="K6014" t="str">
            <v>MIRELES</v>
          </cell>
          <cell r="L6014" t="str">
            <v>GONZALEZ</v>
          </cell>
          <cell r="M6014">
            <v>10000</v>
          </cell>
          <cell r="N6014">
            <v>107</v>
          </cell>
          <cell r="O6014" t="str">
            <v>SEMANAL</v>
          </cell>
          <cell r="P6014">
            <v>41163</v>
          </cell>
        </row>
        <row r="6015">
          <cell r="B6015">
            <v>6245</v>
          </cell>
          <cell r="C6015"/>
          <cell r="D6015" t="str">
            <v>D</v>
          </cell>
          <cell r="E6015" t="str">
            <v>LIQUIDADO</v>
          </cell>
          <cell r="F6015"/>
          <cell r="G6015" t="str">
            <v>PERSONAL</v>
          </cell>
          <cell r="H6015" t="str">
            <v>Marcela Lopez Munoz</v>
          </cell>
          <cell r="I6015"/>
          <cell r="J6015" t="str">
            <v>MARIA</v>
          </cell>
          <cell r="K6015" t="str">
            <v>ALDAY</v>
          </cell>
          <cell r="L6015" t="str">
            <v>MONTANO</v>
          </cell>
          <cell r="M6015">
            <v>8415</v>
          </cell>
          <cell r="N6015">
            <v>39.700000000000003</v>
          </cell>
          <cell r="O6015" t="str">
            <v>MENSUAL</v>
          </cell>
          <cell r="P6015">
            <v>41163</v>
          </cell>
        </row>
        <row r="6016">
          <cell r="B6016">
            <v>6246</v>
          </cell>
          <cell r="C6016"/>
          <cell r="D6016" t="str">
            <v>D</v>
          </cell>
          <cell r="E6016" t="str">
            <v>LIQUIDADO</v>
          </cell>
          <cell r="F6016"/>
          <cell r="G6016" t="str">
            <v>PERSONAL</v>
          </cell>
          <cell r="H6016" t="str">
            <v>Marcela Lopez Munoz</v>
          </cell>
          <cell r="I6016"/>
          <cell r="J6016" t="str">
            <v>JOSE MANUEL</v>
          </cell>
          <cell r="K6016" t="str">
            <v>DIAZ</v>
          </cell>
          <cell r="L6016" t="str">
            <v>GARCIA</v>
          </cell>
          <cell r="M6016">
            <v>20000</v>
          </cell>
          <cell r="N6016">
            <v>65</v>
          </cell>
          <cell r="O6016" t="str">
            <v>SEMANAL</v>
          </cell>
          <cell r="P6016">
            <v>41163</v>
          </cell>
        </row>
        <row r="6017">
          <cell r="B6017">
            <v>6247</v>
          </cell>
          <cell r="C6017"/>
          <cell r="D6017" t="str">
            <v>D</v>
          </cell>
          <cell r="E6017" t="str">
            <v>LIQUIDADO</v>
          </cell>
          <cell r="F6017"/>
          <cell r="G6017" t="str">
            <v>PERSONAL</v>
          </cell>
          <cell r="H6017" t="str">
            <v>Angelica Tabares Lopez</v>
          </cell>
          <cell r="I6017"/>
          <cell r="J6017" t="str">
            <v>MARIA ISABEL</v>
          </cell>
          <cell r="K6017" t="str">
            <v>CERON</v>
          </cell>
          <cell r="L6017" t="str">
            <v>MARTINEZ</v>
          </cell>
          <cell r="M6017">
            <v>10000</v>
          </cell>
          <cell r="N6017">
            <v>64</v>
          </cell>
          <cell r="O6017" t="str">
            <v>MENSUAL</v>
          </cell>
          <cell r="P6017">
            <v>41164</v>
          </cell>
        </row>
        <row r="6018">
          <cell r="B6018">
            <v>6248</v>
          </cell>
          <cell r="C6018"/>
          <cell r="D6018" t="str">
            <v>D</v>
          </cell>
          <cell r="E6018" t="str">
            <v>LIQUIDADO</v>
          </cell>
          <cell r="F6018"/>
          <cell r="G6018" t="str">
            <v>PERSONAL</v>
          </cell>
          <cell r="H6018" t="str">
            <v>Angelica Tabares Lopez</v>
          </cell>
          <cell r="I6018"/>
          <cell r="J6018" t="str">
            <v>GREGORIO</v>
          </cell>
          <cell r="K6018" t="str">
            <v>TORRES</v>
          </cell>
          <cell r="L6018" t="str">
            <v>GARCIA</v>
          </cell>
          <cell r="M6018">
            <v>10000</v>
          </cell>
          <cell r="N6018">
            <v>64.2</v>
          </cell>
          <cell r="O6018" t="str">
            <v>MENSUAL</v>
          </cell>
          <cell r="P6018">
            <v>41164</v>
          </cell>
        </row>
        <row r="6019">
          <cell r="B6019">
            <v>6249</v>
          </cell>
          <cell r="C6019"/>
          <cell r="D6019" t="str">
            <v>B</v>
          </cell>
          <cell r="E6019" t="str">
            <v>LIQUIDADO</v>
          </cell>
          <cell r="F6019"/>
          <cell r="G6019" t="str">
            <v>PERSONAL</v>
          </cell>
          <cell r="H6019" t="str">
            <v>Angelica Tabares Lopez</v>
          </cell>
          <cell r="I6019"/>
          <cell r="J6019" t="str">
            <v>NOE</v>
          </cell>
          <cell r="K6019" t="str">
            <v>SANCHEZ</v>
          </cell>
          <cell r="L6019" t="str">
            <v>GALVAN</v>
          </cell>
          <cell r="M6019">
            <v>23000</v>
          </cell>
          <cell r="N6019">
            <v>95.2</v>
          </cell>
          <cell r="O6019" t="str">
            <v>SEMANAL</v>
          </cell>
          <cell r="P6019">
            <v>41164</v>
          </cell>
        </row>
        <row r="6020">
          <cell r="B6020">
            <v>6250</v>
          </cell>
          <cell r="C6020"/>
          <cell r="D6020" t="str">
            <v>A</v>
          </cell>
          <cell r="E6020" t="str">
            <v>LIQUIDADO</v>
          </cell>
          <cell r="F6020"/>
          <cell r="G6020" t="str">
            <v>PERSONAL</v>
          </cell>
          <cell r="H6020" t="str">
            <v>Marcela Lopez Munoz</v>
          </cell>
          <cell r="I6020"/>
          <cell r="J6020" t="str">
            <v>MARIO</v>
          </cell>
          <cell r="K6020" t="str">
            <v>MARTINEZ</v>
          </cell>
          <cell r="L6020" t="str">
            <v>HERNANDEZ</v>
          </cell>
          <cell r="M6020">
            <v>7000</v>
          </cell>
          <cell r="N6020">
            <v>125.5</v>
          </cell>
          <cell r="O6020" t="str">
            <v>SEMANAL</v>
          </cell>
          <cell r="P6020">
            <v>41165</v>
          </cell>
        </row>
        <row r="6021">
          <cell r="B6021">
            <v>6251</v>
          </cell>
          <cell r="C6021"/>
          <cell r="D6021" t="str">
            <v>D</v>
          </cell>
          <cell r="E6021" t="str">
            <v>LIQUIDADO</v>
          </cell>
          <cell r="F6021"/>
          <cell r="G6021" t="str">
            <v>PERSONAL</v>
          </cell>
          <cell r="H6021" t="str">
            <v>Angelica Tabares Lopez</v>
          </cell>
          <cell r="I6021"/>
          <cell r="J6021" t="str">
            <v>FAUSTINO</v>
          </cell>
          <cell r="K6021" t="str">
            <v>PRICILIANO</v>
          </cell>
          <cell r="L6021" t="str">
            <v>MARTINEZ</v>
          </cell>
          <cell r="M6021">
            <v>30000</v>
          </cell>
          <cell r="N6021">
            <v>87.3</v>
          </cell>
          <cell r="O6021" t="str">
            <v>SEMANAL</v>
          </cell>
          <cell r="P6021">
            <v>41166</v>
          </cell>
        </row>
        <row r="6022">
          <cell r="B6022">
            <v>6252</v>
          </cell>
          <cell r="C6022"/>
          <cell r="D6022" t="str">
            <v>A</v>
          </cell>
          <cell r="E6022" t="str">
            <v>LIQUIDADO</v>
          </cell>
          <cell r="F6022"/>
          <cell r="G6022" t="str">
            <v>PERSONAL</v>
          </cell>
          <cell r="H6022" t="str">
            <v>Angelica Tabares Lopez</v>
          </cell>
          <cell r="I6022"/>
          <cell r="J6022" t="str">
            <v>ERNESTO</v>
          </cell>
          <cell r="K6022" t="str">
            <v>FUENTES</v>
          </cell>
          <cell r="L6022" t="str">
            <v>PEREZ</v>
          </cell>
          <cell r="M6022">
            <v>8000</v>
          </cell>
          <cell r="N6022">
            <v>135</v>
          </cell>
          <cell r="O6022" t="str">
            <v>SEMANAL</v>
          </cell>
          <cell r="P6022">
            <v>41166</v>
          </cell>
        </row>
        <row r="6023">
          <cell r="B6023">
            <v>6253</v>
          </cell>
          <cell r="C6023"/>
          <cell r="D6023" t="str">
            <v>D</v>
          </cell>
          <cell r="E6023" t="str">
            <v>LIQUIDADO</v>
          </cell>
          <cell r="F6023"/>
          <cell r="G6023" t="str">
            <v>PERSONAL</v>
          </cell>
          <cell r="H6023" t="str">
            <v>Marcela Lopez Munoz</v>
          </cell>
          <cell r="I6023"/>
          <cell r="J6023" t="str">
            <v>VICTORIA</v>
          </cell>
          <cell r="K6023" t="str">
            <v>SALDIVAR</v>
          </cell>
          <cell r="L6023" t="str">
            <v>HUERTA</v>
          </cell>
          <cell r="M6023">
            <v>9000</v>
          </cell>
          <cell r="N6023">
            <v>117</v>
          </cell>
          <cell r="O6023" t="str">
            <v>SEMANAL</v>
          </cell>
          <cell r="P6023">
            <v>41169</v>
          </cell>
        </row>
        <row r="6024">
          <cell r="B6024">
            <v>6254</v>
          </cell>
          <cell r="C6024"/>
          <cell r="D6024" t="str">
            <v>D</v>
          </cell>
          <cell r="E6024" t="str">
            <v>LIQUIDADO</v>
          </cell>
          <cell r="F6024"/>
          <cell r="G6024" t="str">
            <v>PERSONAL</v>
          </cell>
          <cell r="H6024" t="str">
            <v>Josefina Ochoa</v>
          </cell>
          <cell r="I6024"/>
          <cell r="J6024" t="str">
            <v>RAQUEL</v>
          </cell>
          <cell r="K6024" t="str">
            <v>MARTINEZ</v>
          </cell>
          <cell r="L6024" t="str">
            <v>PEREZ</v>
          </cell>
          <cell r="M6024">
            <v>6000</v>
          </cell>
          <cell r="N6024">
            <v>143</v>
          </cell>
          <cell r="O6024" t="str">
            <v>SEMANAL</v>
          </cell>
          <cell r="P6024">
            <v>41169</v>
          </cell>
        </row>
        <row r="6025">
          <cell r="B6025">
            <v>6255</v>
          </cell>
          <cell r="C6025"/>
          <cell r="D6025" t="str">
            <v>C</v>
          </cell>
          <cell r="E6025" t="str">
            <v>LIQUIDADO</v>
          </cell>
          <cell r="F6025"/>
          <cell r="G6025" t="str">
            <v>PERSONAL</v>
          </cell>
          <cell r="H6025" t="str">
            <v>Josefina Ochoa</v>
          </cell>
          <cell r="I6025"/>
          <cell r="J6025" t="str">
            <v>HUGO ARTURO</v>
          </cell>
          <cell r="K6025" t="str">
            <v>GONZALEZ</v>
          </cell>
          <cell r="L6025" t="str">
            <v>ESPINOSA</v>
          </cell>
          <cell r="M6025">
            <v>10000</v>
          </cell>
          <cell r="N6025">
            <v>108</v>
          </cell>
          <cell r="O6025" t="str">
            <v>CATORCENAL</v>
          </cell>
          <cell r="P6025">
            <v>41169</v>
          </cell>
        </row>
        <row r="6026">
          <cell r="B6026">
            <v>6256</v>
          </cell>
          <cell r="C6026"/>
          <cell r="D6026" t="str">
            <v>D</v>
          </cell>
          <cell r="E6026" t="str">
            <v>LIQUIDADO</v>
          </cell>
          <cell r="F6026"/>
          <cell r="G6026" t="str">
            <v>PERSONAL</v>
          </cell>
          <cell r="H6026" t="str">
            <v>Josefina Ochoa</v>
          </cell>
          <cell r="I6026"/>
          <cell r="J6026" t="str">
            <v>HUGO ARTURO</v>
          </cell>
          <cell r="K6026" t="str">
            <v>GONZALEZ</v>
          </cell>
          <cell r="L6026" t="str">
            <v>VILLAR</v>
          </cell>
          <cell r="M6026">
            <v>45000</v>
          </cell>
          <cell r="N6026">
            <v>80</v>
          </cell>
          <cell r="O6026" t="str">
            <v>CATORCENAL</v>
          </cell>
          <cell r="P6026">
            <v>41169</v>
          </cell>
        </row>
        <row r="6027">
          <cell r="B6027">
            <v>6257</v>
          </cell>
          <cell r="C6027"/>
          <cell r="D6027" t="str">
            <v>C</v>
          </cell>
          <cell r="E6027" t="str">
            <v>LIQUIDADO</v>
          </cell>
          <cell r="F6027"/>
          <cell r="G6027" t="str">
            <v>PERSONAL</v>
          </cell>
          <cell r="H6027" t="str">
            <v>Marcela Lopez Munoz</v>
          </cell>
          <cell r="I6027"/>
          <cell r="J6027" t="str">
            <v>MARIA LUISA</v>
          </cell>
          <cell r="K6027" t="str">
            <v>RAMIREZ</v>
          </cell>
          <cell r="L6027" t="str">
            <v>BARRON</v>
          </cell>
          <cell r="M6027">
            <v>5000</v>
          </cell>
          <cell r="N6027">
            <v>129</v>
          </cell>
          <cell r="O6027" t="str">
            <v>SEMANAL</v>
          </cell>
          <cell r="P6027">
            <v>41170</v>
          </cell>
        </row>
        <row r="6028">
          <cell r="B6028">
            <v>6258</v>
          </cell>
          <cell r="C6028"/>
          <cell r="D6028" t="str">
            <v>B</v>
          </cell>
          <cell r="E6028" t="str">
            <v>LIQUIDADO</v>
          </cell>
          <cell r="F6028"/>
          <cell r="G6028" t="str">
            <v>PERSONAL</v>
          </cell>
          <cell r="H6028" t="str">
            <v>Josefina Ochoa</v>
          </cell>
          <cell r="I6028"/>
          <cell r="J6028" t="str">
            <v>MONICA ESTHER</v>
          </cell>
          <cell r="K6028" t="str">
            <v>CERVANTES</v>
          </cell>
          <cell r="L6028" t="str">
            <v>RAMIREZ</v>
          </cell>
          <cell r="M6028">
            <v>10000</v>
          </cell>
          <cell r="N6028">
            <v>122</v>
          </cell>
          <cell r="O6028" t="str">
            <v>SEMANAL</v>
          </cell>
          <cell r="P6028">
            <v>41171</v>
          </cell>
        </row>
        <row r="6029">
          <cell r="B6029">
            <v>6259</v>
          </cell>
          <cell r="C6029"/>
          <cell r="D6029" t="str">
            <v>D</v>
          </cell>
          <cell r="E6029" t="str">
            <v>LIQUIDADO</v>
          </cell>
          <cell r="F6029"/>
          <cell r="G6029" t="str">
            <v>PERSONAL</v>
          </cell>
          <cell r="H6029" t="str">
            <v>Josefina Ochoa</v>
          </cell>
          <cell r="I6029"/>
          <cell r="J6029" t="str">
            <v>HUMBERTO</v>
          </cell>
          <cell r="K6029" t="str">
            <v>LUQUEÑO</v>
          </cell>
          <cell r="L6029" t="str">
            <v>LOPEZ</v>
          </cell>
          <cell r="M6029">
            <v>18000</v>
          </cell>
          <cell r="N6029">
            <v>85</v>
          </cell>
          <cell r="O6029" t="str">
            <v>CATORCENAL</v>
          </cell>
          <cell r="P6029">
            <v>41171</v>
          </cell>
        </row>
        <row r="6030">
          <cell r="B6030">
            <v>6260</v>
          </cell>
          <cell r="C6030"/>
          <cell r="D6030" t="str">
            <v>D</v>
          </cell>
          <cell r="E6030" t="str">
            <v>LIQUIDADO</v>
          </cell>
          <cell r="F6030"/>
          <cell r="G6030" t="str">
            <v>PERSONAL</v>
          </cell>
          <cell r="H6030" t="str">
            <v>Marcela Lopez Munoz</v>
          </cell>
          <cell r="I6030"/>
          <cell r="J6030" t="str">
            <v>MARIA GUADALUPE</v>
          </cell>
          <cell r="K6030" t="str">
            <v>FRANCO</v>
          </cell>
          <cell r="L6030" t="str">
            <v>JARAMILLO</v>
          </cell>
          <cell r="M6030">
            <v>4000</v>
          </cell>
          <cell r="N6030">
            <v>142</v>
          </cell>
          <cell r="O6030" t="str">
            <v>SEMANAL</v>
          </cell>
          <cell r="P6030">
            <v>41171</v>
          </cell>
        </row>
        <row r="6031">
          <cell r="B6031">
            <v>6261</v>
          </cell>
          <cell r="C6031"/>
          <cell r="D6031" t="str">
            <v>B</v>
          </cell>
          <cell r="E6031" t="str">
            <v>LIQUIDADO</v>
          </cell>
          <cell r="F6031"/>
          <cell r="G6031" t="str">
            <v>PERSONAL</v>
          </cell>
          <cell r="H6031" t="str">
            <v>Angelica Tabares Lopez</v>
          </cell>
          <cell r="I6031"/>
          <cell r="J6031" t="str">
            <v>JOB</v>
          </cell>
          <cell r="K6031" t="str">
            <v>ESTRADA</v>
          </cell>
          <cell r="L6031" t="str">
            <v>MARTINEZ</v>
          </cell>
          <cell r="M6031">
            <v>16000</v>
          </cell>
          <cell r="N6031">
            <v>98.6</v>
          </cell>
          <cell r="O6031" t="str">
            <v>QUINCENAL</v>
          </cell>
          <cell r="P6031">
            <v>41172</v>
          </cell>
        </row>
        <row r="6032">
          <cell r="B6032">
            <v>6263</v>
          </cell>
          <cell r="C6032"/>
          <cell r="D6032" t="str">
            <v>D</v>
          </cell>
          <cell r="E6032" t="str">
            <v>LIQUIDADO</v>
          </cell>
          <cell r="F6032"/>
          <cell r="G6032" t="str">
            <v>PERSONAL</v>
          </cell>
          <cell r="H6032" t="str">
            <v>Marcela Lopez Munoz</v>
          </cell>
          <cell r="I6032"/>
          <cell r="J6032" t="str">
            <v>MARIA ELENA</v>
          </cell>
          <cell r="K6032" t="str">
            <v>ROCHA</v>
          </cell>
          <cell r="L6032" t="str">
            <v>TOLEDO</v>
          </cell>
          <cell r="M6032">
            <v>5000</v>
          </cell>
          <cell r="N6032">
            <v>135</v>
          </cell>
          <cell r="O6032" t="str">
            <v>SEMANAL</v>
          </cell>
          <cell r="P6032">
            <v>41172</v>
          </cell>
        </row>
        <row r="6033">
          <cell r="B6033">
            <v>6264</v>
          </cell>
          <cell r="C6033"/>
          <cell r="D6033" t="str">
            <v>A</v>
          </cell>
          <cell r="E6033" t="str">
            <v>LIQUIDADO</v>
          </cell>
          <cell r="F6033"/>
          <cell r="G6033" t="str">
            <v>PERSONAL</v>
          </cell>
          <cell r="H6033" t="str">
            <v>Angelica Tabares Lopez</v>
          </cell>
          <cell r="I6033"/>
          <cell r="J6033" t="str">
            <v>CLEMENTE</v>
          </cell>
          <cell r="K6033" t="str">
            <v>HERNANDEZ</v>
          </cell>
          <cell r="L6033" t="str">
            <v>JIMENEZ</v>
          </cell>
          <cell r="M6033">
            <v>4000</v>
          </cell>
          <cell r="N6033">
            <v>135</v>
          </cell>
          <cell r="O6033" t="str">
            <v>SEMANAL</v>
          </cell>
          <cell r="P6033">
            <v>41172</v>
          </cell>
        </row>
        <row r="6034">
          <cell r="B6034">
            <v>6265</v>
          </cell>
          <cell r="C6034"/>
          <cell r="D6034" t="str">
            <v>D</v>
          </cell>
          <cell r="E6034" t="str">
            <v>LIQUIDADO</v>
          </cell>
          <cell r="F6034"/>
          <cell r="G6034" t="str">
            <v>PERSONAL</v>
          </cell>
          <cell r="H6034" t="str">
            <v>Josefina Ochoa</v>
          </cell>
          <cell r="I6034"/>
          <cell r="J6034" t="str">
            <v>JOSE SANTIAGO</v>
          </cell>
          <cell r="K6034" t="str">
            <v>CARBAJAL</v>
          </cell>
          <cell r="L6034" t="str">
            <v>ISLAS</v>
          </cell>
          <cell r="M6034">
            <v>11000</v>
          </cell>
          <cell r="N6034">
            <v>93.6</v>
          </cell>
          <cell r="O6034" t="str">
            <v>SEMANAL</v>
          </cell>
          <cell r="P6034">
            <v>41177</v>
          </cell>
        </row>
        <row r="6035">
          <cell r="B6035">
            <v>6266</v>
          </cell>
          <cell r="C6035"/>
          <cell r="D6035" t="str">
            <v>B</v>
          </cell>
          <cell r="E6035" t="str">
            <v>LIQUIDADO</v>
          </cell>
          <cell r="F6035"/>
          <cell r="G6035" t="str">
            <v>PERSONAL</v>
          </cell>
          <cell r="H6035" t="str">
            <v>Josefina Ochoa</v>
          </cell>
          <cell r="I6035"/>
          <cell r="J6035" t="str">
            <v>HERON</v>
          </cell>
          <cell r="K6035" t="str">
            <v>SANCHEZ</v>
          </cell>
          <cell r="L6035" t="str">
            <v>GARRIDO</v>
          </cell>
          <cell r="M6035">
            <v>5000</v>
          </cell>
          <cell r="N6035">
            <v>130</v>
          </cell>
          <cell r="O6035" t="str">
            <v>SEMANAL</v>
          </cell>
          <cell r="P6035">
            <v>41177</v>
          </cell>
        </row>
        <row r="6036">
          <cell r="B6036">
            <v>6267</v>
          </cell>
          <cell r="C6036"/>
          <cell r="D6036" t="str">
            <v>D</v>
          </cell>
          <cell r="E6036" t="str">
            <v>LIQUIDADO</v>
          </cell>
          <cell r="F6036"/>
          <cell r="G6036" t="str">
            <v>PERSONAL</v>
          </cell>
          <cell r="H6036" t="str">
            <v>Marcela Lopez Munoz</v>
          </cell>
          <cell r="I6036"/>
          <cell r="J6036" t="str">
            <v>JOSE MANUEL</v>
          </cell>
          <cell r="K6036" t="str">
            <v>CARBAJAL</v>
          </cell>
          <cell r="L6036" t="str">
            <v>ISLAS</v>
          </cell>
          <cell r="M6036">
            <v>5000</v>
          </cell>
          <cell r="N6036">
            <v>135</v>
          </cell>
          <cell r="O6036" t="str">
            <v>SEMANAL</v>
          </cell>
          <cell r="P6036">
            <v>41177</v>
          </cell>
        </row>
        <row r="6037">
          <cell r="B6037">
            <v>6268</v>
          </cell>
          <cell r="C6037"/>
          <cell r="D6037" t="str">
            <v>C</v>
          </cell>
          <cell r="E6037" t="str">
            <v>LIQUIDADO</v>
          </cell>
          <cell r="F6037"/>
          <cell r="G6037" t="str">
            <v>PERSONAL</v>
          </cell>
          <cell r="H6037" t="str">
            <v>Josefina Ochoa</v>
          </cell>
          <cell r="I6037"/>
          <cell r="J6037" t="str">
            <v>JORGE TRINIDAD</v>
          </cell>
          <cell r="K6037" t="str">
            <v>ACOSTA</v>
          </cell>
          <cell r="L6037" t="str">
            <v>MARTINEZ</v>
          </cell>
          <cell r="M6037">
            <v>4000</v>
          </cell>
          <cell r="N6037">
            <v>125</v>
          </cell>
          <cell r="O6037" t="str">
            <v>SEMANAL</v>
          </cell>
          <cell r="P6037">
            <v>41177</v>
          </cell>
        </row>
        <row r="6038">
          <cell r="B6038">
            <v>6269</v>
          </cell>
          <cell r="C6038"/>
          <cell r="D6038" t="str">
            <v>D</v>
          </cell>
          <cell r="E6038" t="str">
            <v>LIQUIDADO</v>
          </cell>
          <cell r="F6038"/>
          <cell r="G6038" t="str">
            <v>PERSONAL</v>
          </cell>
          <cell r="H6038" t="str">
            <v>Angelica Tabares Lopez</v>
          </cell>
          <cell r="I6038"/>
          <cell r="J6038" t="str">
            <v>ROSALINDA</v>
          </cell>
          <cell r="K6038" t="str">
            <v>VELAZQUEZ</v>
          </cell>
          <cell r="L6038" t="str">
            <v>ZAMORA</v>
          </cell>
          <cell r="M6038">
            <v>9000</v>
          </cell>
          <cell r="N6038">
            <v>121</v>
          </cell>
          <cell r="O6038" t="str">
            <v>SEMANAL</v>
          </cell>
          <cell r="P6038">
            <v>41178</v>
          </cell>
        </row>
        <row r="6039">
          <cell r="B6039">
            <v>6270</v>
          </cell>
          <cell r="C6039"/>
          <cell r="D6039" t="str">
            <v>B</v>
          </cell>
          <cell r="E6039" t="str">
            <v>LIQUIDADO</v>
          </cell>
          <cell r="F6039"/>
          <cell r="G6039" t="str">
            <v>PERSONAL</v>
          </cell>
          <cell r="H6039" t="str">
            <v>Josefina Ochoa</v>
          </cell>
          <cell r="I6039"/>
          <cell r="J6039" t="str">
            <v>JOSE ABRAHAM ALFONSO</v>
          </cell>
          <cell r="K6039" t="str">
            <v>ALVARADO</v>
          </cell>
          <cell r="L6039" t="str">
            <v>ACOLTZI</v>
          </cell>
          <cell r="M6039">
            <v>19000</v>
          </cell>
          <cell r="N6039">
            <v>96</v>
          </cell>
          <cell r="O6039" t="str">
            <v>SEMANAL</v>
          </cell>
          <cell r="P6039">
            <v>41179</v>
          </cell>
        </row>
        <row r="6040">
          <cell r="B6040">
            <v>6271</v>
          </cell>
          <cell r="C6040"/>
          <cell r="D6040" t="str">
            <v>D</v>
          </cell>
          <cell r="E6040" t="str">
            <v>LIQUIDADO</v>
          </cell>
          <cell r="F6040"/>
          <cell r="G6040" t="str">
            <v>PERSONAL</v>
          </cell>
          <cell r="H6040" t="str">
            <v>Josefina Ochoa</v>
          </cell>
          <cell r="I6040"/>
          <cell r="J6040" t="str">
            <v>JOEL</v>
          </cell>
          <cell r="K6040" t="str">
            <v>DE REZA</v>
          </cell>
          <cell r="L6040" t="str">
            <v>PEREZ</v>
          </cell>
          <cell r="M6040">
            <v>12000</v>
          </cell>
          <cell r="N6040">
            <v>94.2</v>
          </cell>
          <cell r="O6040" t="str">
            <v>SEMANAL</v>
          </cell>
          <cell r="P6040">
            <v>41179</v>
          </cell>
        </row>
        <row r="6041">
          <cell r="B6041">
            <v>6272</v>
          </cell>
          <cell r="C6041"/>
          <cell r="D6041" t="str">
            <v>C</v>
          </cell>
          <cell r="E6041" t="str">
            <v>LIQUIDADO</v>
          </cell>
          <cell r="F6041"/>
          <cell r="G6041" t="str">
            <v>PERSONAL</v>
          </cell>
          <cell r="H6041" t="str">
            <v>Marcela Lopez Munoz</v>
          </cell>
          <cell r="I6041"/>
          <cell r="J6041" t="str">
            <v>LUCILA</v>
          </cell>
          <cell r="K6041" t="str">
            <v>VILLEGAS</v>
          </cell>
          <cell r="L6041" t="str">
            <v>MERCADO</v>
          </cell>
          <cell r="M6041">
            <v>3000</v>
          </cell>
          <cell r="N6041">
            <v>155</v>
          </cell>
          <cell r="O6041" t="str">
            <v>SEMANAL</v>
          </cell>
          <cell r="P6041">
            <v>41179</v>
          </cell>
        </row>
        <row r="6042">
          <cell r="B6042">
            <v>6273</v>
          </cell>
          <cell r="C6042"/>
          <cell r="D6042" t="str">
            <v>B</v>
          </cell>
          <cell r="E6042" t="str">
            <v>LIQUIDADO</v>
          </cell>
          <cell r="F6042"/>
          <cell r="G6042" t="str">
            <v>PERSONAL</v>
          </cell>
          <cell r="H6042" t="str">
            <v>Marcela Lopez Munoz</v>
          </cell>
          <cell r="I6042"/>
          <cell r="J6042" t="str">
            <v>VERONICA</v>
          </cell>
          <cell r="K6042" t="str">
            <v>LOPEZ</v>
          </cell>
          <cell r="L6042" t="str">
            <v>MORALES</v>
          </cell>
          <cell r="M6042">
            <v>4000</v>
          </cell>
          <cell r="N6042">
            <v>125.3</v>
          </cell>
          <cell r="O6042" t="str">
            <v>SEMANAL</v>
          </cell>
          <cell r="P6042">
            <v>41180</v>
          </cell>
        </row>
        <row r="6043">
          <cell r="B6043">
            <v>6274</v>
          </cell>
          <cell r="C6043"/>
          <cell r="D6043" t="str">
            <v>D</v>
          </cell>
          <cell r="E6043" t="str">
            <v>LIQUIDADO</v>
          </cell>
          <cell r="F6043"/>
          <cell r="G6043" t="str">
            <v>PERSONAL</v>
          </cell>
          <cell r="H6043" t="str">
            <v>Angelica Tabares Lopez</v>
          </cell>
          <cell r="I6043"/>
          <cell r="J6043" t="str">
            <v>VLADIMIR</v>
          </cell>
          <cell r="K6043" t="str">
            <v>HERNANDEZ</v>
          </cell>
          <cell r="L6043" t="str">
            <v>REYES</v>
          </cell>
          <cell r="M6043">
            <v>13000</v>
          </cell>
          <cell r="N6043">
            <v>107.9</v>
          </cell>
          <cell r="O6043" t="str">
            <v>SEMANAL</v>
          </cell>
          <cell r="P6043">
            <v>41180</v>
          </cell>
        </row>
        <row r="6044">
          <cell r="B6044">
            <v>6275</v>
          </cell>
          <cell r="C6044"/>
          <cell r="D6044" t="str">
            <v>D</v>
          </cell>
          <cell r="E6044" t="str">
            <v>LIQUIDADO</v>
          </cell>
          <cell r="F6044"/>
          <cell r="G6044" t="str">
            <v>PERSONAL</v>
          </cell>
          <cell r="H6044" t="str">
            <v>Josefina Ochoa</v>
          </cell>
          <cell r="I6044"/>
          <cell r="J6044" t="str">
            <v>JUAN ANTONIO</v>
          </cell>
          <cell r="K6044" t="str">
            <v>SAN JUAN</v>
          </cell>
          <cell r="L6044" t="str">
            <v>SOLANO</v>
          </cell>
          <cell r="M6044">
            <v>10000</v>
          </cell>
          <cell r="N6044">
            <v>99.8</v>
          </cell>
          <cell r="O6044" t="str">
            <v>SEMANAL</v>
          </cell>
          <cell r="P6044">
            <v>41180</v>
          </cell>
        </row>
        <row r="6045">
          <cell r="B6045">
            <v>6276</v>
          </cell>
          <cell r="C6045"/>
          <cell r="D6045" t="str">
            <v>D</v>
          </cell>
          <cell r="E6045" t="str">
            <v>LIQUIDADO</v>
          </cell>
          <cell r="F6045"/>
          <cell r="G6045" t="str">
            <v>PERSONAL</v>
          </cell>
          <cell r="H6045" t="str">
            <v>Marcela Lopez Munoz</v>
          </cell>
          <cell r="I6045"/>
          <cell r="J6045" t="str">
            <v>CIRO</v>
          </cell>
          <cell r="K6045" t="str">
            <v>GOMEZ</v>
          </cell>
          <cell r="L6045" t="str">
            <v>CABANAS</v>
          </cell>
          <cell r="M6045">
            <v>5000</v>
          </cell>
          <cell r="N6045">
            <v>150</v>
          </cell>
          <cell r="O6045" t="str">
            <v>SEMANAL</v>
          </cell>
          <cell r="P6045">
            <v>41184</v>
          </cell>
        </row>
        <row r="6046">
          <cell r="B6046">
            <v>6277</v>
          </cell>
          <cell r="C6046"/>
          <cell r="D6046" t="str">
            <v>B</v>
          </cell>
          <cell r="E6046" t="str">
            <v>LIQUIDADO</v>
          </cell>
          <cell r="F6046"/>
          <cell r="G6046" t="str">
            <v>PERSONAL</v>
          </cell>
          <cell r="H6046" t="str">
            <v>Angelica Tabares Lopez</v>
          </cell>
          <cell r="I6046"/>
          <cell r="J6046" t="str">
            <v>BIBIANA</v>
          </cell>
          <cell r="K6046" t="str">
            <v>HERNANDEZ</v>
          </cell>
          <cell r="L6046" t="str">
            <v>GARCIA</v>
          </cell>
          <cell r="M6046">
            <v>23000</v>
          </cell>
          <cell r="N6046">
            <v>118.7</v>
          </cell>
          <cell r="O6046" t="str">
            <v>SEMANAL</v>
          </cell>
          <cell r="P6046">
            <v>41184</v>
          </cell>
        </row>
        <row r="6047">
          <cell r="B6047">
            <v>6278</v>
          </cell>
          <cell r="C6047"/>
          <cell r="D6047" t="str">
            <v>D</v>
          </cell>
          <cell r="E6047" t="str">
            <v>LIQUIDADO</v>
          </cell>
          <cell r="F6047"/>
          <cell r="G6047" t="str">
            <v>PERSONAL</v>
          </cell>
          <cell r="H6047" t="str">
            <v>Angelica Tabares Lopez</v>
          </cell>
          <cell r="I6047"/>
          <cell r="J6047" t="str">
            <v>ALBERTO ELEUTERIO</v>
          </cell>
          <cell r="K6047" t="str">
            <v>SIXTEGA</v>
          </cell>
          <cell r="L6047" t="str">
            <v>MIXTEGA</v>
          </cell>
          <cell r="M6047">
            <v>35000</v>
          </cell>
          <cell r="N6047">
            <v>71.5</v>
          </cell>
          <cell r="O6047" t="str">
            <v>CATORCENAL</v>
          </cell>
          <cell r="P6047">
            <v>41184</v>
          </cell>
        </row>
        <row r="6048">
          <cell r="B6048">
            <v>6279</v>
          </cell>
          <cell r="C6048"/>
          <cell r="D6048" t="str">
            <v>B</v>
          </cell>
          <cell r="E6048" t="str">
            <v>LIQUIDADO</v>
          </cell>
          <cell r="F6048"/>
          <cell r="G6048" t="str">
            <v>PERSONAL</v>
          </cell>
          <cell r="H6048" t="str">
            <v>Angelica Tabares Lopez</v>
          </cell>
          <cell r="I6048"/>
          <cell r="J6048" t="str">
            <v>MARIA SACNICTE</v>
          </cell>
          <cell r="K6048" t="str">
            <v>OROZCO</v>
          </cell>
          <cell r="L6048" t="str">
            <v>RAFAEL</v>
          </cell>
          <cell r="M6048">
            <v>14000</v>
          </cell>
          <cell r="N6048">
            <v>120</v>
          </cell>
          <cell r="O6048" t="str">
            <v>SEMANAL</v>
          </cell>
          <cell r="P6048">
            <v>41184</v>
          </cell>
        </row>
        <row r="6049">
          <cell r="B6049">
            <v>6280</v>
          </cell>
          <cell r="C6049"/>
          <cell r="D6049" t="str">
            <v>D</v>
          </cell>
          <cell r="E6049" t="str">
            <v>LIQUIDADO</v>
          </cell>
          <cell r="F6049"/>
          <cell r="G6049" t="str">
            <v>PERSONAL</v>
          </cell>
          <cell r="H6049" t="str">
            <v>Josefina Ochoa</v>
          </cell>
          <cell r="I6049"/>
          <cell r="J6049" t="str">
            <v>LILIA</v>
          </cell>
          <cell r="K6049" t="str">
            <v>SANCHEZ</v>
          </cell>
          <cell r="L6049" t="str">
            <v>GARCIA</v>
          </cell>
          <cell r="M6049">
            <v>6000</v>
          </cell>
          <cell r="N6049">
            <v>127</v>
          </cell>
          <cell r="O6049" t="str">
            <v>SEMANAL</v>
          </cell>
          <cell r="P6049">
            <v>41185</v>
          </cell>
        </row>
        <row r="6050">
          <cell r="B6050">
            <v>6281</v>
          </cell>
          <cell r="C6050"/>
          <cell r="D6050" t="str">
            <v>D</v>
          </cell>
          <cell r="E6050" t="str">
            <v>LIQUIDADO</v>
          </cell>
          <cell r="F6050"/>
          <cell r="G6050" t="str">
            <v>PERSONAL</v>
          </cell>
          <cell r="H6050" t="str">
            <v>Marcela Lopez Munoz</v>
          </cell>
          <cell r="I6050"/>
          <cell r="J6050" t="str">
            <v>MARIA DEL PILAR</v>
          </cell>
          <cell r="K6050" t="str">
            <v>SUAREZ</v>
          </cell>
          <cell r="L6050" t="str">
            <v>GARCIA</v>
          </cell>
          <cell r="M6050">
            <v>12000</v>
          </cell>
          <cell r="N6050">
            <v>118</v>
          </cell>
          <cell r="O6050" t="str">
            <v>QUINCENAL</v>
          </cell>
          <cell r="P6050">
            <v>41186</v>
          </cell>
        </row>
        <row r="6051">
          <cell r="B6051">
            <v>6282</v>
          </cell>
          <cell r="C6051"/>
          <cell r="D6051" t="str">
            <v>D</v>
          </cell>
          <cell r="E6051" t="str">
            <v>LIQUIDADO</v>
          </cell>
          <cell r="F6051"/>
          <cell r="G6051" t="str">
            <v>PERSONAL</v>
          </cell>
          <cell r="H6051" t="str">
            <v>Marcela Lopez Munoz</v>
          </cell>
          <cell r="I6051"/>
          <cell r="J6051" t="str">
            <v>MA GRACIELA</v>
          </cell>
          <cell r="K6051" t="str">
            <v>GARCIA</v>
          </cell>
          <cell r="L6051" t="str">
            <v>MORENO</v>
          </cell>
          <cell r="M6051">
            <v>7000</v>
          </cell>
          <cell r="N6051">
            <v>130</v>
          </cell>
          <cell r="O6051" t="str">
            <v>SEMANAL</v>
          </cell>
          <cell r="P6051">
            <v>41186</v>
          </cell>
        </row>
        <row r="6052">
          <cell r="B6052">
            <v>6283</v>
          </cell>
          <cell r="C6052"/>
          <cell r="D6052" t="str">
            <v>D</v>
          </cell>
          <cell r="E6052" t="str">
            <v>LIQUIDADO</v>
          </cell>
          <cell r="F6052"/>
          <cell r="G6052" t="str">
            <v>PERSONAL</v>
          </cell>
          <cell r="H6052" t="str">
            <v>Angelica Tabares Lopez</v>
          </cell>
          <cell r="I6052"/>
          <cell r="J6052" t="str">
            <v>BLAS ALBERTO</v>
          </cell>
          <cell r="K6052" t="str">
            <v>LARA</v>
          </cell>
          <cell r="L6052" t="str">
            <v>ROMERO</v>
          </cell>
          <cell r="M6052">
            <v>3000</v>
          </cell>
          <cell r="N6052">
            <v>70</v>
          </cell>
          <cell r="O6052" t="str">
            <v>MENSUAL</v>
          </cell>
          <cell r="P6052">
            <v>41186</v>
          </cell>
        </row>
        <row r="6053">
          <cell r="B6053">
            <v>6285</v>
          </cell>
          <cell r="C6053"/>
          <cell r="D6053" t="str">
            <v>D</v>
          </cell>
          <cell r="E6053" t="str">
            <v>LIQUIDADO</v>
          </cell>
          <cell r="F6053"/>
          <cell r="G6053" t="str">
            <v>PERSONAL</v>
          </cell>
          <cell r="H6053" t="str">
            <v>Josefina Ochoa</v>
          </cell>
          <cell r="I6053"/>
          <cell r="J6053" t="str">
            <v>MARGARITO</v>
          </cell>
          <cell r="K6053" t="str">
            <v>ORTEGA</v>
          </cell>
          <cell r="L6053" t="str">
            <v>ISIDRO</v>
          </cell>
          <cell r="M6053">
            <v>6000</v>
          </cell>
          <cell r="N6053">
            <v>118</v>
          </cell>
          <cell r="O6053" t="str">
            <v>SEMANAL</v>
          </cell>
          <cell r="P6053">
            <v>41187</v>
          </cell>
        </row>
        <row r="6054">
          <cell r="B6054">
            <v>6286</v>
          </cell>
          <cell r="C6054"/>
          <cell r="D6054" t="str">
            <v>C</v>
          </cell>
          <cell r="E6054" t="str">
            <v>LIQUIDADO</v>
          </cell>
          <cell r="F6054"/>
          <cell r="G6054" t="str">
            <v>PERSONAL</v>
          </cell>
          <cell r="H6054" t="str">
            <v>Marcela Lopez Munoz</v>
          </cell>
          <cell r="I6054"/>
          <cell r="J6054" t="str">
            <v>JULIAN</v>
          </cell>
          <cell r="K6054" t="str">
            <v>PEREZ</v>
          </cell>
          <cell r="L6054" t="str">
            <v>AVENDANO</v>
          </cell>
          <cell r="M6054">
            <v>12000</v>
          </cell>
          <cell r="N6054">
            <v>99.8</v>
          </cell>
          <cell r="O6054" t="str">
            <v>CATORCENAL</v>
          </cell>
          <cell r="P6054">
            <v>41192</v>
          </cell>
        </row>
        <row r="6055">
          <cell r="B6055">
            <v>6287</v>
          </cell>
          <cell r="C6055"/>
          <cell r="D6055" t="str">
            <v>A</v>
          </cell>
          <cell r="E6055" t="str">
            <v>LIQUIDADO</v>
          </cell>
          <cell r="F6055"/>
          <cell r="G6055" t="str">
            <v>PERSONAL</v>
          </cell>
          <cell r="H6055" t="str">
            <v>Marcela Lopez Munoz</v>
          </cell>
          <cell r="I6055"/>
          <cell r="J6055" t="str">
            <v>GUADALUPE</v>
          </cell>
          <cell r="K6055" t="str">
            <v>DIAZ</v>
          </cell>
          <cell r="L6055" t="str">
            <v>LOPEZ</v>
          </cell>
          <cell r="M6055">
            <v>3000</v>
          </cell>
          <cell r="N6055">
            <v>130</v>
          </cell>
          <cell r="O6055" t="str">
            <v>SEMANAL</v>
          </cell>
          <cell r="P6055">
            <v>41192</v>
          </cell>
        </row>
        <row r="6056">
          <cell r="B6056">
            <v>6288</v>
          </cell>
          <cell r="C6056"/>
          <cell r="D6056" t="str">
            <v>D</v>
          </cell>
          <cell r="E6056" t="str">
            <v>LIQUIDADO</v>
          </cell>
          <cell r="F6056"/>
          <cell r="G6056" t="str">
            <v>PERSONAL</v>
          </cell>
          <cell r="H6056" t="str">
            <v>Marcela Lopez Munoz</v>
          </cell>
          <cell r="I6056"/>
          <cell r="J6056" t="str">
            <v>CAROLINA</v>
          </cell>
          <cell r="K6056" t="str">
            <v>VILLAFRANCO</v>
          </cell>
          <cell r="L6056" t="str">
            <v>TREJO</v>
          </cell>
          <cell r="M6056">
            <v>5000</v>
          </cell>
          <cell r="N6056">
            <v>130</v>
          </cell>
          <cell r="O6056" t="str">
            <v>SEMANAL</v>
          </cell>
          <cell r="P6056">
            <v>41192</v>
          </cell>
        </row>
        <row r="6057">
          <cell r="B6057">
            <v>6289</v>
          </cell>
          <cell r="C6057"/>
          <cell r="D6057" t="str">
            <v>C</v>
          </cell>
          <cell r="E6057" t="str">
            <v>LIQUIDADO</v>
          </cell>
          <cell r="F6057"/>
          <cell r="G6057" t="str">
            <v>PERSONAL</v>
          </cell>
          <cell r="H6057" t="str">
            <v>Josefina Ochoa</v>
          </cell>
          <cell r="I6057"/>
          <cell r="J6057" t="str">
            <v>SALVADOR</v>
          </cell>
          <cell r="K6057" t="str">
            <v>GONZALEZ</v>
          </cell>
          <cell r="L6057" t="str">
            <v>LOPEZ</v>
          </cell>
          <cell r="M6057">
            <v>7000</v>
          </cell>
          <cell r="N6057">
            <v>123.2</v>
          </cell>
          <cell r="O6057" t="str">
            <v>SEMANAL</v>
          </cell>
          <cell r="P6057">
            <v>41194</v>
          </cell>
        </row>
        <row r="6058">
          <cell r="B6058">
            <v>6290</v>
          </cell>
          <cell r="C6058"/>
          <cell r="D6058" t="str">
            <v>B</v>
          </cell>
          <cell r="E6058" t="str">
            <v>LIQUIDADO</v>
          </cell>
          <cell r="F6058"/>
          <cell r="G6058" t="str">
            <v>PERSONAL</v>
          </cell>
          <cell r="H6058" t="str">
            <v>Angelica Tabares Lopez</v>
          </cell>
          <cell r="I6058"/>
          <cell r="J6058" t="str">
            <v>PATRICIA</v>
          </cell>
          <cell r="K6058" t="str">
            <v>LUCIO</v>
          </cell>
          <cell r="L6058" t="str">
            <v>BRIONES</v>
          </cell>
          <cell r="M6058">
            <v>5000</v>
          </cell>
          <cell r="N6058">
            <v>130</v>
          </cell>
          <cell r="O6058" t="str">
            <v>SEMANAL</v>
          </cell>
          <cell r="P6058">
            <v>41194</v>
          </cell>
        </row>
        <row r="6059">
          <cell r="B6059">
            <v>6291</v>
          </cell>
          <cell r="C6059"/>
          <cell r="D6059" t="str">
            <v>C</v>
          </cell>
          <cell r="E6059" t="str">
            <v>LIQUIDADO</v>
          </cell>
          <cell r="F6059"/>
          <cell r="G6059" t="str">
            <v>PERSONAL</v>
          </cell>
          <cell r="H6059" t="str">
            <v>Administracion</v>
          </cell>
          <cell r="I6059"/>
          <cell r="J6059" t="str">
            <v>ARACELI</v>
          </cell>
          <cell r="K6059" t="str">
            <v>CABRERA</v>
          </cell>
          <cell r="L6059" t="str">
            <v>CARRILLO</v>
          </cell>
          <cell r="M6059">
            <v>50000</v>
          </cell>
          <cell r="N6059">
            <v>58.5</v>
          </cell>
          <cell r="O6059" t="str">
            <v>SEMANAL</v>
          </cell>
          <cell r="P6059">
            <v>41197</v>
          </cell>
        </row>
        <row r="6060">
          <cell r="B6060">
            <v>6292</v>
          </cell>
          <cell r="C6060"/>
          <cell r="D6060" t="str">
            <v>D</v>
          </cell>
          <cell r="E6060" t="str">
            <v>INCOBRABLE</v>
          </cell>
          <cell r="F6060"/>
          <cell r="G6060" t="str">
            <v>PERSONAL</v>
          </cell>
          <cell r="H6060" t="str">
            <v>Angelica Tabares Lopez</v>
          </cell>
          <cell r="I6060"/>
          <cell r="J6060" t="str">
            <v>ESTEBAN</v>
          </cell>
          <cell r="K6060" t="str">
            <v>HERRERA</v>
          </cell>
          <cell r="L6060" t="str">
            <v>GARCIA</v>
          </cell>
          <cell r="M6060">
            <v>10000</v>
          </cell>
          <cell r="N6060">
            <v>64.2</v>
          </cell>
          <cell r="O6060" t="str">
            <v>MENSUAL</v>
          </cell>
          <cell r="P6060">
            <v>41198</v>
          </cell>
        </row>
        <row r="6061">
          <cell r="B6061">
            <v>6293</v>
          </cell>
          <cell r="C6061"/>
          <cell r="D6061" t="str">
            <v>D</v>
          </cell>
          <cell r="E6061" t="str">
            <v>LIQUIDADO</v>
          </cell>
          <cell r="F6061"/>
          <cell r="G6061" t="str">
            <v>PERSONAL</v>
          </cell>
          <cell r="H6061" t="str">
            <v>Angelica Tabares Lopez</v>
          </cell>
          <cell r="I6061"/>
          <cell r="J6061" t="str">
            <v>JOSE ARTURO</v>
          </cell>
          <cell r="K6061" t="str">
            <v>BAEZ</v>
          </cell>
          <cell r="L6061" t="str">
            <v>JUAREZ</v>
          </cell>
          <cell r="M6061">
            <v>6000</v>
          </cell>
          <cell r="N6061">
            <v>126</v>
          </cell>
          <cell r="O6061" t="str">
            <v>CATORCENAL</v>
          </cell>
          <cell r="P6061">
            <v>41198</v>
          </cell>
        </row>
        <row r="6062">
          <cell r="B6062">
            <v>6294</v>
          </cell>
          <cell r="C6062"/>
          <cell r="D6062" t="str">
            <v>B</v>
          </cell>
          <cell r="E6062" t="str">
            <v>LIQUIDADO</v>
          </cell>
          <cell r="F6062"/>
          <cell r="G6062" t="str">
            <v>PERSONAL</v>
          </cell>
          <cell r="H6062" t="str">
            <v>Angelica Tabares Lopez</v>
          </cell>
          <cell r="I6062"/>
          <cell r="J6062" t="str">
            <v>BERNARDA</v>
          </cell>
          <cell r="K6062" t="str">
            <v>ALQUICIRA</v>
          </cell>
          <cell r="L6062" t="str">
            <v>OSNAYA</v>
          </cell>
          <cell r="M6062">
            <v>6000</v>
          </cell>
          <cell r="N6062">
            <v>127</v>
          </cell>
          <cell r="O6062" t="str">
            <v>SEMANAL</v>
          </cell>
          <cell r="P6062">
            <v>41198</v>
          </cell>
        </row>
        <row r="6063">
          <cell r="B6063">
            <v>6295</v>
          </cell>
          <cell r="C6063"/>
          <cell r="D6063" t="str">
            <v>D</v>
          </cell>
          <cell r="E6063" t="str">
            <v>ACTIVO</v>
          </cell>
          <cell r="F6063"/>
          <cell r="G6063" t="str">
            <v>PERSONAL</v>
          </cell>
          <cell r="H6063" t="str">
            <v>Administracion</v>
          </cell>
          <cell r="I6063"/>
          <cell r="J6063" t="str">
            <v>LUIS ALBERTO</v>
          </cell>
          <cell r="K6063" t="str">
            <v>BEREA</v>
          </cell>
          <cell r="L6063" t="str">
            <v>FONCERRADA</v>
          </cell>
          <cell r="M6063">
            <v>25000</v>
          </cell>
          <cell r="N6063">
            <v>40</v>
          </cell>
          <cell r="O6063" t="str">
            <v>MENSUAL</v>
          </cell>
          <cell r="P6063">
            <v>41198</v>
          </cell>
        </row>
        <row r="6064">
          <cell r="B6064">
            <v>6296</v>
          </cell>
          <cell r="C6064"/>
          <cell r="D6064" t="str">
            <v>B</v>
          </cell>
          <cell r="E6064" t="str">
            <v>LIQUIDADO</v>
          </cell>
          <cell r="F6064"/>
          <cell r="G6064" t="str">
            <v>PERSONAL</v>
          </cell>
          <cell r="H6064" t="str">
            <v>Marcela Lopez Munoz</v>
          </cell>
          <cell r="I6064"/>
          <cell r="J6064" t="str">
            <v>AMPARO</v>
          </cell>
          <cell r="K6064" t="str">
            <v>MUNOZ</v>
          </cell>
          <cell r="L6064" t="str">
            <v>CRUZ</v>
          </cell>
          <cell r="M6064">
            <v>7000</v>
          </cell>
          <cell r="N6064">
            <v>124</v>
          </cell>
          <cell r="O6064" t="str">
            <v>SEMANAL</v>
          </cell>
          <cell r="P6064">
            <v>41200</v>
          </cell>
        </row>
        <row r="6065">
          <cell r="B6065">
            <v>6297</v>
          </cell>
          <cell r="C6065"/>
          <cell r="D6065" t="str">
            <v>A</v>
          </cell>
          <cell r="E6065" t="str">
            <v>LIQUIDADO</v>
          </cell>
          <cell r="F6065"/>
          <cell r="G6065" t="str">
            <v>PERSONAL</v>
          </cell>
          <cell r="H6065" t="str">
            <v>Josefina Ochoa</v>
          </cell>
          <cell r="I6065"/>
          <cell r="J6065" t="str">
            <v>JOSE LUIS</v>
          </cell>
          <cell r="K6065" t="str">
            <v>ZUNIGA</v>
          </cell>
          <cell r="L6065" t="str">
            <v>GUDINO</v>
          </cell>
          <cell r="M6065">
            <v>4000</v>
          </cell>
          <cell r="N6065">
            <v>135</v>
          </cell>
          <cell r="O6065" t="str">
            <v>SEMANAL</v>
          </cell>
          <cell r="P6065">
            <v>41201</v>
          </cell>
        </row>
        <row r="6066">
          <cell r="B6066">
            <v>6298</v>
          </cell>
          <cell r="C6066"/>
          <cell r="D6066" t="str">
            <v>B</v>
          </cell>
          <cell r="E6066" t="str">
            <v>LIQUIDADO</v>
          </cell>
          <cell r="F6066"/>
          <cell r="G6066" t="str">
            <v>PERSONAL</v>
          </cell>
          <cell r="H6066" t="str">
            <v>Marcela Lopez Munoz</v>
          </cell>
          <cell r="I6066"/>
          <cell r="J6066" t="str">
            <v>ROCIO GUADALUPE</v>
          </cell>
          <cell r="K6066" t="str">
            <v>AGUILAR</v>
          </cell>
          <cell r="L6066" t="str">
            <v>RODRIGUEZ</v>
          </cell>
          <cell r="M6066">
            <v>25000</v>
          </cell>
          <cell r="N6066">
            <v>92.56</v>
          </cell>
          <cell r="O6066" t="str">
            <v>SEMANAL</v>
          </cell>
          <cell r="P6066">
            <v>41201</v>
          </cell>
        </row>
        <row r="6067">
          <cell r="B6067">
            <v>6299</v>
          </cell>
          <cell r="C6067"/>
          <cell r="D6067" t="str">
            <v>B</v>
          </cell>
          <cell r="E6067" t="str">
            <v>LIQUIDADO</v>
          </cell>
          <cell r="F6067"/>
          <cell r="G6067" t="str">
            <v>PERSONAL</v>
          </cell>
          <cell r="H6067" t="str">
            <v>Josefina Ochoa</v>
          </cell>
          <cell r="I6067"/>
          <cell r="J6067" t="str">
            <v>BERNARDA</v>
          </cell>
          <cell r="K6067" t="str">
            <v>GUZMAN</v>
          </cell>
          <cell r="L6067" t="str">
            <v>MORA</v>
          </cell>
          <cell r="M6067">
            <v>20000</v>
          </cell>
          <cell r="N6067">
            <v>106.1</v>
          </cell>
          <cell r="O6067" t="str">
            <v>SEMANAL</v>
          </cell>
          <cell r="P6067">
            <v>41201</v>
          </cell>
        </row>
        <row r="6068">
          <cell r="B6068">
            <v>6300</v>
          </cell>
          <cell r="C6068"/>
          <cell r="D6068" t="str">
            <v>B</v>
          </cell>
          <cell r="E6068" t="str">
            <v>LIQUIDADO</v>
          </cell>
          <cell r="F6068"/>
          <cell r="G6068" t="str">
            <v>PERSONAL</v>
          </cell>
          <cell r="H6068" t="str">
            <v>Josefina Ochoa</v>
          </cell>
          <cell r="I6068"/>
          <cell r="J6068" t="str">
            <v>BERTHA ESTELA</v>
          </cell>
          <cell r="K6068" t="str">
            <v>RAMOS</v>
          </cell>
          <cell r="L6068" t="str">
            <v>FRAUSTO</v>
          </cell>
          <cell r="M6068">
            <v>5000</v>
          </cell>
          <cell r="N6068">
            <v>130</v>
          </cell>
          <cell r="O6068" t="str">
            <v>SEMANAL</v>
          </cell>
          <cell r="P6068">
            <v>41201</v>
          </cell>
        </row>
        <row r="6069">
          <cell r="B6069">
            <v>6301</v>
          </cell>
          <cell r="C6069"/>
          <cell r="D6069" t="str">
            <v>D</v>
          </cell>
          <cell r="E6069" t="str">
            <v>LIQUIDADO</v>
          </cell>
          <cell r="F6069"/>
          <cell r="G6069" t="str">
            <v>PERSONAL</v>
          </cell>
          <cell r="H6069" t="str">
            <v>Marcela Lopez Munoz</v>
          </cell>
          <cell r="I6069"/>
          <cell r="J6069" t="str">
            <v>LIBORIO</v>
          </cell>
          <cell r="K6069" t="str">
            <v>TORRES</v>
          </cell>
          <cell r="L6069" t="str">
            <v>PORRAS</v>
          </cell>
          <cell r="M6069">
            <v>8000</v>
          </cell>
          <cell r="N6069">
            <v>123</v>
          </cell>
          <cell r="O6069" t="str">
            <v>SEMANAL</v>
          </cell>
          <cell r="P6069">
            <v>41204</v>
          </cell>
        </row>
        <row r="6070">
          <cell r="B6070">
            <v>6302</v>
          </cell>
          <cell r="C6070"/>
          <cell r="D6070" t="str">
            <v>D</v>
          </cell>
          <cell r="E6070" t="str">
            <v>ACTIVO</v>
          </cell>
          <cell r="F6070"/>
          <cell r="G6070" t="str">
            <v>PERSONAL</v>
          </cell>
          <cell r="H6070" t="str">
            <v>Angelica Tabares Lopez</v>
          </cell>
          <cell r="I6070"/>
          <cell r="J6070" t="str">
            <v>CARMEN</v>
          </cell>
          <cell r="K6070" t="str">
            <v>ALDANA</v>
          </cell>
          <cell r="L6070" t="str">
            <v>RODRIGUEZ</v>
          </cell>
          <cell r="M6070">
            <v>10000</v>
          </cell>
          <cell r="N6070">
            <v>120.5</v>
          </cell>
          <cell r="O6070" t="str">
            <v>SEMANAL</v>
          </cell>
          <cell r="P6070">
            <v>41204</v>
          </cell>
        </row>
        <row r="6071">
          <cell r="B6071">
            <v>6303</v>
          </cell>
          <cell r="C6071"/>
          <cell r="D6071" t="str">
            <v>B</v>
          </cell>
          <cell r="E6071" t="str">
            <v>LIQUIDADO</v>
          </cell>
          <cell r="F6071"/>
          <cell r="G6071" t="str">
            <v>PERSONAL</v>
          </cell>
          <cell r="H6071" t="str">
            <v>Marcela Lopez Munoz</v>
          </cell>
          <cell r="I6071"/>
          <cell r="J6071" t="str">
            <v>ALICIA</v>
          </cell>
          <cell r="K6071" t="str">
            <v>NEPOMUCENO</v>
          </cell>
          <cell r="L6071" t="str">
            <v>DIONICIO</v>
          </cell>
          <cell r="M6071">
            <v>6000</v>
          </cell>
          <cell r="N6071">
            <v>118</v>
          </cell>
          <cell r="O6071" t="str">
            <v>SEMANAL</v>
          </cell>
          <cell r="P6071">
            <v>41204</v>
          </cell>
        </row>
        <row r="6072">
          <cell r="B6072">
            <v>6304</v>
          </cell>
          <cell r="C6072"/>
          <cell r="D6072" t="str">
            <v>A</v>
          </cell>
          <cell r="E6072" t="str">
            <v>LIQUIDADO</v>
          </cell>
          <cell r="F6072"/>
          <cell r="G6072" t="str">
            <v>PERSONAL</v>
          </cell>
          <cell r="H6072" t="str">
            <v>Josefina Ochoa</v>
          </cell>
          <cell r="I6072"/>
          <cell r="J6072" t="str">
            <v>MARIA GUADALUPE FELIPA</v>
          </cell>
          <cell r="K6072" t="str">
            <v>GUTIERREZ</v>
          </cell>
          <cell r="L6072" t="str">
            <v>CASTILLO</v>
          </cell>
          <cell r="M6072">
            <v>12000</v>
          </cell>
          <cell r="N6072">
            <v>116</v>
          </cell>
          <cell r="O6072" t="str">
            <v>SEMANAL</v>
          </cell>
          <cell r="P6072">
            <v>41205</v>
          </cell>
        </row>
        <row r="6073">
          <cell r="B6073">
            <v>6305</v>
          </cell>
          <cell r="C6073"/>
          <cell r="D6073" t="str">
            <v>D</v>
          </cell>
          <cell r="E6073" t="str">
            <v>LIQUIDADO</v>
          </cell>
          <cell r="F6073"/>
          <cell r="G6073" t="str">
            <v>PERSONAL</v>
          </cell>
          <cell r="H6073" t="str">
            <v>Josefina Ochoa</v>
          </cell>
          <cell r="I6073"/>
          <cell r="J6073" t="str">
            <v>LAURA</v>
          </cell>
          <cell r="K6073" t="str">
            <v>ACEVEDO</v>
          </cell>
          <cell r="L6073" t="str">
            <v>MIRANDA</v>
          </cell>
          <cell r="M6073">
            <v>6000</v>
          </cell>
          <cell r="N6073">
            <v>127</v>
          </cell>
          <cell r="O6073" t="str">
            <v>SEMANAL</v>
          </cell>
          <cell r="P6073">
            <v>41205</v>
          </cell>
        </row>
        <row r="6074">
          <cell r="B6074">
            <v>6306</v>
          </cell>
          <cell r="C6074"/>
          <cell r="D6074" t="str">
            <v>D</v>
          </cell>
          <cell r="E6074" t="str">
            <v>LIQUIDADO</v>
          </cell>
          <cell r="F6074"/>
          <cell r="G6074" t="str">
            <v>PERSONAL</v>
          </cell>
          <cell r="H6074" t="str">
            <v>Josefina Ochoa</v>
          </cell>
          <cell r="I6074"/>
          <cell r="J6074" t="str">
            <v>ANGELA</v>
          </cell>
          <cell r="K6074" t="str">
            <v>PEREZ</v>
          </cell>
          <cell r="L6074" t="str">
            <v>ESCOBEDO</v>
          </cell>
          <cell r="M6074">
            <v>3000</v>
          </cell>
          <cell r="N6074">
            <v>155</v>
          </cell>
          <cell r="O6074" t="str">
            <v>SEMANAL</v>
          </cell>
          <cell r="P6074">
            <v>41205</v>
          </cell>
        </row>
        <row r="6075">
          <cell r="B6075">
            <v>6307</v>
          </cell>
          <cell r="C6075"/>
          <cell r="D6075" t="str">
            <v>B</v>
          </cell>
          <cell r="E6075" t="str">
            <v>LIQUIDADO</v>
          </cell>
          <cell r="F6075"/>
          <cell r="G6075" t="str">
            <v>PERSONAL</v>
          </cell>
          <cell r="H6075" t="str">
            <v>Josefina Ochoa</v>
          </cell>
          <cell r="I6075"/>
          <cell r="J6075" t="str">
            <v>CLAUDIA</v>
          </cell>
          <cell r="K6075" t="str">
            <v>AGUILAR</v>
          </cell>
          <cell r="L6075" t="str">
            <v>SANCHEZ</v>
          </cell>
          <cell r="M6075">
            <v>5000</v>
          </cell>
          <cell r="N6075">
            <v>130</v>
          </cell>
          <cell r="O6075" t="str">
            <v>SEMANAL</v>
          </cell>
          <cell r="P6075">
            <v>41205</v>
          </cell>
        </row>
        <row r="6076">
          <cell r="B6076">
            <v>6308</v>
          </cell>
          <cell r="C6076"/>
          <cell r="D6076" t="str">
            <v>D</v>
          </cell>
          <cell r="E6076" t="str">
            <v>LIQUIDADO</v>
          </cell>
          <cell r="F6076"/>
          <cell r="G6076" t="str">
            <v>PERSONAL</v>
          </cell>
          <cell r="H6076" t="str">
            <v>Josefina Ochoa</v>
          </cell>
          <cell r="I6076"/>
          <cell r="J6076" t="str">
            <v>WENDY ELIZABETH</v>
          </cell>
          <cell r="K6076" t="str">
            <v>CHAVEZ</v>
          </cell>
          <cell r="L6076" t="str">
            <v>GORDILLO</v>
          </cell>
          <cell r="M6076">
            <v>8000</v>
          </cell>
          <cell r="N6076">
            <v>123</v>
          </cell>
          <cell r="O6076" t="str">
            <v>SEMANAL</v>
          </cell>
          <cell r="P6076">
            <v>41207</v>
          </cell>
        </row>
        <row r="6077">
          <cell r="B6077">
            <v>6309</v>
          </cell>
          <cell r="C6077"/>
          <cell r="D6077" t="str">
            <v>B</v>
          </cell>
          <cell r="E6077" t="str">
            <v>LIQUIDADO</v>
          </cell>
          <cell r="F6077"/>
          <cell r="G6077" t="str">
            <v>PERSONAL</v>
          </cell>
          <cell r="H6077" t="str">
            <v>Angelica Tabares Lopez</v>
          </cell>
          <cell r="I6077"/>
          <cell r="J6077" t="str">
            <v>JOSE ALBERTO</v>
          </cell>
          <cell r="K6077" t="str">
            <v>CARRILLO</v>
          </cell>
          <cell r="L6077" t="str">
            <v>GARCIA</v>
          </cell>
          <cell r="M6077">
            <v>8000</v>
          </cell>
          <cell r="N6077">
            <v>123</v>
          </cell>
          <cell r="O6077" t="str">
            <v>SEMANAL</v>
          </cell>
          <cell r="P6077">
            <v>41208</v>
          </cell>
        </row>
        <row r="6078">
          <cell r="B6078">
            <v>6310</v>
          </cell>
          <cell r="C6078"/>
          <cell r="D6078" t="str">
            <v>B</v>
          </cell>
          <cell r="E6078" t="str">
            <v>LIQUIDADO</v>
          </cell>
          <cell r="F6078"/>
          <cell r="G6078" t="str">
            <v>PERSONAL</v>
          </cell>
          <cell r="H6078" t="str">
            <v>Marcela Lopez Munoz</v>
          </cell>
          <cell r="I6078"/>
          <cell r="J6078" t="str">
            <v>MARIA GUADALUPE</v>
          </cell>
          <cell r="K6078" t="str">
            <v>CUETO</v>
          </cell>
          <cell r="L6078" t="str">
            <v>UBALDO</v>
          </cell>
          <cell r="M6078">
            <v>7000</v>
          </cell>
          <cell r="N6078">
            <v>122</v>
          </cell>
          <cell r="O6078" t="str">
            <v>SEMANAL</v>
          </cell>
          <cell r="P6078">
            <v>41212</v>
          </cell>
        </row>
        <row r="6079">
          <cell r="B6079">
            <v>6311</v>
          </cell>
          <cell r="C6079"/>
          <cell r="D6079" t="str">
            <v>A</v>
          </cell>
          <cell r="E6079" t="str">
            <v>LIQUIDADO</v>
          </cell>
          <cell r="F6079"/>
          <cell r="G6079" t="str">
            <v>PERSONAL</v>
          </cell>
          <cell r="H6079" t="str">
            <v>Marcela Lopez Munoz</v>
          </cell>
          <cell r="I6079"/>
          <cell r="J6079" t="str">
            <v>GUADALUPE</v>
          </cell>
          <cell r="K6079" t="str">
            <v>DUQUE</v>
          </cell>
          <cell r="L6079" t="str">
            <v>VELASQUEZ</v>
          </cell>
          <cell r="M6079">
            <v>12000</v>
          </cell>
          <cell r="N6079">
            <v>100</v>
          </cell>
          <cell r="O6079" t="str">
            <v>SEMANAL</v>
          </cell>
          <cell r="P6079">
            <v>41212</v>
          </cell>
        </row>
        <row r="6080">
          <cell r="B6080">
            <v>6312</v>
          </cell>
          <cell r="C6080"/>
          <cell r="D6080" t="str">
            <v>D</v>
          </cell>
          <cell r="E6080" t="str">
            <v>LIQUIDADO</v>
          </cell>
          <cell r="F6080"/>
          <cell r="G6080" t="str">
            <v>PERSONAL</v>
          </cell>
          <cell r="H6080" t="str">
            <v>Josefina Ochoa</v>
          </cell>
          <cell r="I6080"/>
          <cell r="J6080" t="str">
            <v>ALFONSO</v>
          </cell>
          <cell r="K6080" t="str">
            <v>ESQUIVEL</v>
          </cell>
          <cell r="L6080" t="str">
            <v>HERNANDEZ</v>
          </cell>
          <cell r="M6080">
            <v>9000</v>
          </cell>
          <cell r="N6080">
            <v>126</v>
          </cell>
          <cell r="O6080" t="str">
            <v>SEMANAL</v>
          </cell>
          <cell r="P6080">
            <v>41218</v>
          </cell>
        </row>
        <row r="6081">
          <cell r="B6081">
            <v>6313</v>
          </cell>
          <cell r="C6081"/>
          <cell r="D6081" t="str">
            <v>A</v>
          </cell>
          <cell r="E6081" t="str">
            <v>LIQUIDADO</v>
          </cell>
          <cell r="F6081"/>
          <cell r="G6081" t="str">
            <v>PERSONAL</v>
          </cell>
          <cell r="H6081" t="str">
            <v>Marcela Lopez Munoz</v>
          </cell>
          <cell r="I6081"/>
          <cell r="J6081" t="str">
            <v>REYNA</v>
          </cell>
          <cell r="K6081" t="str">
            <v>ABRAJAN</v>
          </cell>
          <cell r="L6081" t="str">
            <v>DE LA CRUZ</v>
          </cell>
          <cell r="M6081">
            <v>6000</v>
          </cell>
          <cell r="N6081">
            <v>145</v>
          </cell>
          <cell r="O6081" t="str">
            <v>SEMANAL</v>
          </cell>
          <cell r="P6081">
            <v>41218</v>
          </cell>
        </row>
        <row r="6082">
          <cell r="B6082">
            <v>6314</v>
          </cell>
          <cell r="C6082"/>
          <cell r="D6082" t="str">
            <v>A</v>
          </cell>
          <cell r="E6082" t="str">
            <v>LIQUIDADO</v>
          </cell>
          <cell r="F6082"/>
          <cell r="G6082" t="str">
            <v>PERSONAL</v>
          </cell>
          <cell r="H6082" t="str">
            <v>Marcela Lopez Munoz</v>
          </cell>
          <cell r="I6082"/>
          <cell r="J6082" t="str">
            <v>JUAN MANUEL</v>
          </cell>
          <cell r="K6082" t="str">
            <v>GOMEZ</v>
          </cell>
          <cell r="L6082" t="str">
            <v>BUSTAMANTE</v>
          </cell>
          <cell r="M6082">
            <v>10000</v>
          </cell>
          <cell r="N6082">
            <v>100</v>
          </cell>
          <cell r="O6082" t="str">
            <v>SEMANAL</v>
          </cell>
          <cell r="P6082">
            <v>41218</v>
          </cell>
        </row>
        <row r="6083">
          <cell r="B6083">
            <v>6315</v>
          </cell>
          <cell r="C6083"/>
          <cell r="D6083" t="str">
            <v>B</v>
          </cell>
          <cell r="E6083" t="str">
            <v>LIQUIDADO</v>
          </cell>
          <cell r="F6083"/>
          <cell r="G6083" t="str">
            <v>PERSONAL</v>
          </cell>
          <cell r="H6083" t="str">
            <v>Angelica Tabares Lopez</v>
          </cell>
          <cell r="I6083"/>
          <cell r="J6083" t="str">
            <v>EDGAR</v>
          </cell>
          <cell r="K6083" t="str">
            <v>VARGAS</v>
          </cell>
          <cell r="L6083" t="str">
            <v>JUAREZ</v>
          </cell>
          <cell r="M6083">
            <v>15000</v>
          </cell>
          <cell r="N6083">
            <v>122.2</v>
          </cell>
          <cell r="O6083" t="str">
            <v>SEMANAL</v>
          </cell>
          <cell r="P6083">
            <v>41219</v>
          </cell>
        </row>
        <row r="6084">
          <cell r="B6084">
            <v>6316</v>
          </cell>
          <cell r="C6084"/>
          <cell r="D6084" t="str">
            <v>A</v>
          </cell>
          <cell r="E6084" t="str">
            <v>LIQUIDADO</v>
          </cell>
          <cell r="F6084"/>
          <cell r="G6084" t="str">
            <v>PERSONAL</v>
          </cell>
          <cell r="H6084" t="str">
            <v>Josefina Ochoa</v>
          </cell>
          <cell r="I6084"/>
          <cell r="J6084" t="str">
            <v>SOYLA</v>
          </cell>
          <cell r="K6084" t="str">
            <v>ALANIZ</v>
          </cell>
          <cell r="L6084" t="str">
            <v>GUTIERREZ</v>
          </cell>
          <cell r="M6084">
            <v>12000</v>
          </cell>
          <cell r="N6084">
            <v>60</v>
          </cell>
          <cell r="O6084" t="str">
            <v>SEMANAL</v>
          </cell>
          <cell r="P6084">
            <v>41220</v>
          </cell>
        </row>
        <row r="6085">
          <cell r="B6085">
            <v>6317</v>
          </cell>
          <cell r="C6085"/>
          <cell r="D6085" t="str">
            <v>A</v>
          </cell>
          <cell r="E6085" t="str">
            <v>LIQUIDADO</v>
          </cell>
          <cell r="F6085"/>
          <cell r="G6085" t="str">
            <v>PERSONAL</v>
          </cell>
          <cell r="H6085" t="str">
            <v>Marcela Lopez Munoz</v>
          </cell>
          <cell r="I6085"/>
          <cell r="J6085" t="str">
            <v>MARIO</v>
          </cell>
          <cell r="K6085" t="str">
            <v>CALVARIO</v>
          </cell>
          <cell r="L6085" t="str">
            <v>SUAREZ</v>
          </cell>
          <cell r="M6085">
            <v>10000</v>
          </cell>
          <cell r="N6085">
            <v>118.4</v>
          </cell>
          <cell r="O6085" t="str">
            <v>SEMANAL</v>
          </cell>
          <cell r="P6085">
            <v>41221</v>
          </cell>
        </row>
        <row r="6086">
          <cell r="B6086">
            <v>6318</v>
          </cell>
          <cell r="C6086"/>
          <cell r="D6086" t="str">
            <v>D</v>
          </cell>
          <cell r="E6086" t="str">
            <v>LIQUIDADO</v>
          </cell>
          <cell r="F6086"/>
          <cell r="G6086" t="str">
            <v>PERSONAL</v>
          </cell>
          <cell r="H6086" t="str">
            <v>Josefina Ochoa</v>
          </cell>
          <cell r="I6086"/>
          <cell r="J6086" t="str">
            <v>EDUARDO</v>
          </cell>
          <cell r="K6086" t="str">
            <v>MENDOZA</v>
          </cell>
          <cell r="L6086" t="str">
            <v>CEDILLO</v>
          </cell>
          <cell r="M6086">
            <v>7000</v>
          </cell>
          <cell r="N6086">
            <v>134</v>
          </cell>
          <cell r="O6086" t="str">
            <v>CATORCENAL</v>
          </cell>
          <cell r="P6086">
            <v>41222</v>
          </cell>
        </row>
        <row r="6087">
          <cell r="B6087">
            <v>6319</v>
          </cell>
          <cell r="C6087"/>
          <cell r="D6087" t="str">
            <v>D</v>
          </cell>
          <cell r="E6087" t="str">
            <v>LIQUIDADO</v>
          </cell>
          <cell r="F6087"/>
          <cell r="G6087" t="str">
            <v>PERSONAL</v>
          </cell>
          <cell r="H6087" t="str">
            <v>Marcela Lopez Munoz</v>
          </cell>
          <cell r="I6087"/>
          <cell r="J6087" t="str">
            <v>MARIA ISABEL</v>
          </cell>
          <cell r="K6087" t="str">
            <v>LOPEZ</v>
          </cell>
          <cell r="L6087" t="str">
            <v>CINTORA</v>
          </cell>
          <cell r="M6087">
            <v>6000</v>
          </cell>
          <cell r="N6087">
            <v>145</v>
          </cell>
          <cell r="O6087" t="str">
            <v>CATORCENAL</v>
          </cell>
          <cell r="P6087">
            <v>41226</v>
          </cell>
        </row>
        <row r="6088">
          <cell r="B6088">
            <v>6320</v>
          </cell>
          <cell r="C6088"/>
          <cell r="D6088" t="str">
            <v>D</v>
          </cell>
          <cell r="E6088" t="str">
            <v>LIQUIDADO</v>
          </cell>
          <cell r="F6088"/>
          <cell r="G6088" t="str">
            <v>PERSONAL</v>
          </cell>
          <cell r="H6088" t="str">
            <v>Angelica Tabares Lopez</v>
          </cell>
          <cell r="I6088"/>
          <cell r="J6088" t="str">
            <v>MARIA DEL ROSARIO</v>
          </cell>
          <cell r="K6088" t="str">
            <v>AVILA</v>
          </cell>
          <cell r="L6088" t="str">
            <v>FLORES</v>
          </cell>
          <cell r="M6088">
            <v>7000</v>
          </cell>
          <cell r="N6088">
            <v>127.9</v>
          </cell>
          <cell r="O6088" t="str">
            <v>SEMANAL</v>
          </cell>
          <cell r="P6088">
            <v>41227</v>
          </cell>
        </row>
        <row r="6089">
          <cell r="B6089">
            <v>6321</v>
          </cell>
          <cell r="C6089"/>
          <cell r="D6089" t="str">
            <v>D</v>
          </cell>
          <cell r="E6089" t="str">
            <v>LIQUIDADO</v>
          </cell>
          <cell r="F6089"/>
          <cell r="G6089" t="str">
            <v>PERSONAL</v>
          </cell>
          <cell r="H6089" t="str">
            <v>Marcela Lopez Munoz</v>
          </cell>
          <cell r="I6089"/>
          <cell r="J6089" t="str">
            <v>MIRIAM</v>
          </cell>
          <cell r="K6089" t="str">
            <v>SOLANO</v>
          </cell>
          <cell r="L6089" t="str">
            <v>BORJA</v>
          </cell>
          <cell r="M6089">
            <v>5000</v>
          </cell>
          <cell r="N6089">
            <v>122.2</v>
          </cell>
          <cell r="O6089" t="str">
            <v>SEMANAL</v>
          </cell>
          <cell r="P6089">
            <v>41227</v>
          </cell>
        </row>
        <row r="6090">
          <cell r="B6090">
            <v>6322</v>
          </cell>
          <cell r="C6090"/>
          <cell r="D6090" t="str">
            <v>B</v>
          </cell>
          <cell r="E6090" t="str">
            <v>LIQUIDADO</v>
          </cell>
          <cell r="F6090"/>
          <cell r="G6090" t="str">
            <v>PERSONAL</v>
          </cell>
          <cell r="H6090" t="str">
            <v>Marcela Lopez Munoz</v>
          </cell>
          <cell r="I6090"/>
          <cell r="J6090" t="str">
            <v>JUAN MANUEL</v>
          </cell>
          <cell r="K6090" t="str">
            <v>ROSAS</v>
          </cell>
          <cell r="L6090" t="str">
            <v>JIMENEZ</v>
          </cell>
          <cell r="M6090">
            <v>17000</v>
          </cell>
          <cell r="N6090">
            <v>110</v>
          </cell>
          <cell r="O6090" t="str">
            <v>SEMANAL</v>
          </cell>
          <cell r="P6090">
            <v>41229</v>
          </cell>
        </row>
        <row r="6091">
          <cell r="B6091">
            <v>6323</v>
          </cell>
          <cell r="C6091"/>
          <cell r="D6091" t="str">
            <v>D</v>
          </cell>
          <cell r="E6091" t="str">
            <v>LIQUIDADO</v>
          </cell>
          <cell r="F6091"/>
          <cell r="G6091" t="str">
            <v>PERSONAL</v>
          </cell>
          <cell r="H6091" t="str">
            <v>Josefina Ochoa</v>
          </cell>
          <cell r="I6091"/>
          <cell r="J6091" t="str">
            <v>MARIA DEL CARMEN</v>
          </cell>
          <cell r="K6091" t="str">
            <v>SALCEDO</v>
          </cell>
          <cell r="L6091" t="str">
            <v>MERCADO</v>
          </cell>
          <cell r="M6091">
            <v>15000</v>
          </cell>
          <cell r="N6091">
            <v>94</v>
          </cell>
          <cell r="O6091" t="str">
            <v>SEMANAL</v>
          </cell>
          <cell r="P6091">
            <v>41229</v>
          </cell>
        </row>
        <row r="6092">
          <cell r="B6092">
            <v>6324</v>
          </cell>
          <cell r="C6092"/>
          <cell r="D6092" t="str">
            <v>B</v>
          </cell>
          <cell r="E6092" t="str">
            <v>LIQUIDADO</v>
          </cell>
          <cell r="F6092"/>
          <cell r="G6092" t="str">
            <v>PERSONAL</v>
          </cell>
          <cell r="H6092" t="str">
            <v>Angelica Tabares Lopez</v>
          </cell>
          <cell r="I6092"/>
          <cell r="J6092" t="str">
            <v>OCTAVIO RUBEN</v>
          </cell>
          <cell r="K6092" t="str">
            <v>HERNANDEZ</v>
          </cell>
          <cell r="L6092" t="str">
            <v>LOPEZ</v>
          </cell>
          <cell r="M6092">
            <v>6000</v>
          </cell>
          <cell r="N6092">
            <v>140</v>
          </cell>
          <cell r="O6092" t="str">
            <v>SEMANAL</v>
          </cell>
          <cell r="P6092">
            <v>41233</v>
          </cell>
        </row>
        <row r="6093">
          <cell r="B6093">
            <v>6325</v>
          </cell>
          <cell r="C6093"/>
          <cell r="D6093" t="str">
            <v>B</v>
          </cell>
          <cell r="E6093" t="str">
            <v>LIQUIDADO</v>
          </cell>
          <cell r="F6093"/>
          <cell r="G6093" t="str">
            <v>PERSONAL</v>
          </cell>
          <cell r="H6093" t="str">
            <v>Angelica Tabares Lopez</v>
          </cell>
          <cell r="I6093"/>
          <cell r="J6093" t="str">
            <v>MARIA SOLEDAD</v>
          </cell>
          <cell r="K6093" t="str">
            <v>ZACARIAS</v>
          </cell>
          <cell r="L6093" t="str">
            <v>CORDERO</v>
          </cell>
          <cell r="M6093">
            <v>3000</v>
          </cell>
          <cell r="N6093">
            <v>121.9</v>
          </cell>
          <cell r="O6093" t="str">
            <v>SEMANAL</v>
          </cell>
          <cell r="P6093">
            <v>41233</v>
          </cell>
        </row>
        <row r="6094">
          <cell r="B6094">
            <v>6326</v>
          </cell>
          <cell r="C6094"/>
          <cell r="D6094" t="str">
            <v>D</v>
          </cell>
          <cell r="E6094" t="str">
            <v>COBRANZA EXTERNA</v>
          </cell>
          <cell r="F6094"/>
          <cell r="G6094" t="str">
            <v>PERSONAL</v>
          </cell>
          <cell r="H6094" t="str">
            <v>Josefina Ochoa</v>
          </cell>
          <cell r="I6094"/>
          <cell r="J6094" t="str">
            <v>HECTOR</v>
          </cell>
          <cell r="K6094" t="str">
            <v>VALLEJO</v>
          </cell>
          <cell r="L6094" t="str">
            <v>DOMINGUEZ</v>
          </cell>
          <cell r="M6094">
            <v>5000</v>
          </cell>
          <cell r="N6094">
            <v>125</v>
          </cell>
          <cell r="O6094" t="str">
            <v>CATORCENAL</v>
          </cell>
          <cell r="P6094">
            <v>41233</v>
          </cell>
        </row>
        <row r="6095">
          <cell r="B6095">
            <v>6327</v>
          </cell>
          <cell r="C6095"/>
          <cell r="D6095" t="str">
            <v>D</v>
          </cell>
          <cell r="E6095" t="str">
            <v>LIQUIDADO</v>
          </cell>
          <cell r="F6095"/>
          <cell r="G6095" t="str">
            <v>PERSONAL</v>
          </cell>
          <cell r="H6095" t="str">
            <v>Josefina Ochoa</v>
          </cell>
          <cell r="I6095"/>
          <cell r="J6095" t="str">
            <v>ERNESTINA</v>
          </cell>
          <cell r="K6095" t="str">
            <v>SORIA</v>
          </cell>
          <cell r="L6095" t="str">
            <v>GARCIA</v>
          </cell>
          <cell r="M6095">
            <v>10000</v>
          </cell>
          <cell r="N6095">
            <v>112.8</v>
          </cell>
          <cell r="O6095" t="str">
            <v>SEMANAL</v>
          </cell>
          <cell r="P6095">
            <v>41233</v>
          </cell>
        </row>
        <row r="6096">
          <cell r="B6096">
            <v>6328</v>
          </cell>
          <cell r="C6096"/>
          <cell r="D6096" t="str">
            <v>B</v>
          </cell>
          <cell r="E6096" t="str">
            <v>LIQUIDADO</v>
          </cell>
          <cell r="F6096"/>
          <cell r="G6096" t="str">
            <v>PERSONAL</v>
          </cell>
          <cell r="H6096" t="str">
            <v>Marcela Lopez Munoz</v>
          </cell>
          <cell r="I6096"/>
          <cell r="J6096" t="str">
            <v>PRISCO</v>
          </cell>
          <cell r="K6096" t="str">
            <v>MARTINEZ</v>
          </cell>
          <cell r="L6096" t="str">
            <v>LOPEZ</v>
          </cell>
          <cell r="M6096">
            <v>12000</v>
          </cell>
          <cell r="N6096">
            <v>111.2</v>
          </cell>
          <cell r="O6096" t="str">
            <v>SEMANAL</v>
          </cell>
          <cell r="P6096">
            <v>41235</v>
          </cell>
        </row>
        <row r="6097">
          <cell r="B6097">
            <v>6329</v>
          </cell>
          <cell r="C6097"/>
          <cell r="D6097" t="str">
            <v>D</v>
          </cell>
          <cell r="E6097" t="str">
            <v>LIQUIDADO</v>
          </cell>
          <cell r="F6097"/>
          <cell r="G6097" t="str">
            <v>PERSONAL</v>
          </cell>
          <cell r="H6097" t="str">
            <v>Marcela Lopez Munoz</v>
          </cell>
          <cell r="I6097"/>
          <cell r="J6097" t="str">
            <v>MARGARITA</v>
          </cell>
          <cell r="K6097" t="str">
            <v>CHAVEZ</v>
          </cell>
          <cell r="L6097" t="str">
            <v>HERNANDEZ</v>
          </cell>
          <cell r="M6097">
            <v>9000</v>
          </cell>
          <cell r="N6097">
            <v>123.5</v>
          </cell>
          <cell r="O6097" t="str">
            <v>SEMANAL</v>
          </cell>
          <cell r="P6097">
            <v>41235</v>
          </cell>
        </row>
        <row r="6098">
          <cell r="B6098">
            <v>6330</v>
          </cell>
          <cell r="C6098"/>
          <cell r="D6098" t="str">
            <v>A</v>
          </cell>
          <cell r="E6098" t="str">
            <v>LIQUIDADO</v>
          </cell>
          <cell r="F6098"/>
          <cell r="G6098" t="str">
            <v>PERSONAL</v>
          </cell>
          <cell r="H6098" t="str">
            <v>Marcela Lopez Munoz</v>
          </cell>
          <cell r="I6098"/>
          <cell r="J6098" t="str">
            <v>ELENA GUADALUPE</v>
          </cell>
          <cell r="K6098" t="str">
            <v>PEREZ</v>
          </cell>
          <cell r="L6098" t="str">
            <v>RAMIREZ</v>
          </cell>
          <cell r="M6098">
            <v>8000</v>
          </cell>
          <cell r="N6098">
            <v>115</v>
          </cell>
          <cell r="O6098" t="str">
            <v>SEMANAL</v>
          </cell>
          <cell r="P6098">
            <v>41235</v>
          </cell>
        </row>
        <row r="6099">
          <cell r="B6099">
            <v>6331</v>
          </cell>
          <cell r="C6099"/>
          <cell r="D6099" t="str">
            <v>C</v>
          </cell>
          <cell r="E6099" t="str">
            <v>LIQUIDADO</v>
          </cell>
          <cell r="F6099"/>
          <cell r="G6099" t="str">
            <v>PERSONAL</v>
          </cell>
          <cell r="H6099" t="str">
            <v>Angelica Tabares Lopez</v>
          </cell>
          <cell r="I6099"/>
          <cell r="J6099" t="str">
            <v>EMELINA</v>
          </cell>
          <cell r="K6099" t="str">
            <v>HARO</v>
          </cell>
          <cell r="L6099" t="str">
            <v>GARCIA</v>
          </cell>
          <cell r="M6099">
            <v>12000</v>
          </cell>
          <cell r="N6099">
            <v>114.4</v>
          </cell>
          <cell r="O6099" t="str">
            <v>MENSUAL</v>
          </cell>
          <cell r="P6099">
            <v>41236</v>
          </cell>
        </row>
        <row r="6100">
          <cell r="B6100">
            <v>6332</v>
          </cell>
          <cell r="C6100"/>
          <cell r="D6100" t="str">
            <v>D</v>
          </cell>
          <cell r="E6100" t="str">
            <v>LIQUIDADO</v>
          </cell>
          <cell r="F6100"/>
          <cell r="G6100" t="str">
            <v>PERSONAL</v>
          </cell>
          <cell r="H6100" t="str">
            <v>Angelica Tabares Lopez</v>
          </cell>
          <cell r="I6100"/>
          <cell r="J6100" t="str">
            <v>TEODORA GUILLERMINA</v>
          </cell>
          <cell r="K6100" t="str">
            <v>MENDOZA</v>
          </cell>
          <cell r="L6100" t="str">
            <v>HERNANDEZ</v>
          </cell>
          <cell r="M6100">
            <v>9000</v>
          </cell>
          <cell r="N6100">
            <v>124</v>
          </cell>
          <cell r="O6100" t="str">
            <v>SEMANAL</v>
          </cell>
          <cell r="P6100">
            <v>41236</v>
          </cell>
        </row>
        <row r="6101">
          <cell r="B6101">
            <v>6333</v>
          </cell>
          <cell r="C6101"/>
          <cell r="D6101" t="str">
            <v>C</v>
          </cell>
          <cell r="E6101" t="str">
            <v>LIQUIDADO</v>
          </cell>
          <cell r="F6101"/>
          <cell r="G6101" t="str">
            <v>PERSONAL</v>
          </cell>
          <cell r="H6101" t="str">
            <v>Josefina Ochoa</v>
          </cell>
          <cell r="I6101"/>
          <cell r="J6101" t="str">
            <v>ARACELI</v>
          </cell>
          <cell r="K6101" t="str">
            <v>RIVERA</v>
          </cell>
          <cell r="L6101" t="str">
            <v>LOPEZ</v>
          </cell>
          <cell r="M6101">
            <v>14000</v>
          </cell>
          <cell r="N6101">
            <v>117</v>
          </cell>
          <cell r="O6101" t="str">
            <v>SEMANAL</v>
          </cell>
          <cell r="P6101">
            <v>41239</v>
          </cell>
        </row>
        <row r="6102">
          <cell r="B6102">
            <v>6334</v>
          </cell>
          <cell r="C6102"/>
          <cell r="D6102" t="str">
            <v>B</v>
          </cell>
          <cell r="E6102" t="str">
            <v>LIQUIDADO</v>
          </cell>
          <cell r="F6102"/>
          <cell r="G6102" t="str">
            <v>PERSONAL</v>
          </cell>
          <cell r="H6102" t="str">
            <v>Josefina Ochoa</v>
          </cell>
          <cell r="I6102"/>
          <cell r="J6102" t="str">
            <v>DANIEL</v>
          </cell>
          <cell r="K6102" t="str">
            <v>SOLIS</v>
          </cell>
          <cell r="L6102" t="str">
            <v>GONZALEZ</v>
          </cell>
          <cell r="M6102">
            <v>12000</v>
          </cell>
          <cell r="N6102">
            <v>65</v>
          </cell>
          <cell r="O6102" t="str">
            <v>SEMANAL</v>
          </cell>
          <cell r="P6102">
            <v>41239</v>
          </cell>
        </row>
        <row r="6103">
          <cell r="B6103">
            <v>6335</v>
          </cell>
          <cell r="C6103"/>
          <cell r="D6103" t="str">
            <v>B</v>
          </cell>
          <cell r="E6103" t="str">
            <v>LIQUIDADO</v>
          </cell>
          <cell r="F6103"/>
          <cell r="G6103" t="str">
            <v>PERSONAL</v>
          </cell>
          <cell r="H6103" t="str">
            <v>Josefina Ochoa</v>
          </cell>
          <cell r="I6103"/>
          <cell r="J6103" t="str">
            <v>MARTHA ESTELA</v>
          </cell>
          <cell r="K6103" t="str">
            <v>NERI</v>
          </cell>
          <cell r="L6103" t="str">
            <v>RAMIREZ</v>
          </cell>
          <cell r="M6103">
            <v>6000</v>
          </cell>
          <cell r="N6103">
            <v>110</v>
          </cell>
          <cell r="O6103" t="str">
            <v>SEMANAL</v>
          </cell>
          <cell r="P6103">
            <v>41240</v>
          </cell>
        </row>
        <row r="6104">
          <cell r="B6104">
            <v>6336</v>
          </cell>
          <cell r="C6104"/>
          <cell r="D6104" t="str">
            <v>B</v>
          </cell>
          <cell r="E6104" t="str">
            <v>LIQUIDADO</v>
          </cell>
          <cell r="F6104"/>
          <cell r="G6104" t="str">
            <v>PERSONAL</v>
          </cell>
          <cell r="H6104" t="str">
            <v>Josefina Ochoa</v>
          </cell>
          <cell r="I6104"/>
          <cell r="J6104" t="str">
            <v>JUANA ERENDIRA</v>
          </cell>
          <cell r="K6104" t="str">
            <v>SANDOVAL</v>
          </cell>
          <cell r="L6104" t="str">
            <v>GOMEZ</v>
          </cell>
          <cell r="M6104">
            <v>5000</v>
          </cell>
          <cell r="N6104">
            <v>132.5</v>
          </cell>
          <cell r="O6104" t="str">
            <v>SEMANAL</v>
          </cell>
          <cell r="P6104">
            <v>41240</v>
          </cell>
        </row>
        <row r="6105">
          <cell r="B6105">
            <v>6337</v>
          </cell>
          <cell r="C6105"/>
          <cell r="D6105" t="str">
            <v>A</v>
          </cell>
          <cell r="E6105" t="str">
            <v>LIQUIDADO</v>
          </cell>
          <cell r="F6105"/>
          <cell r="G6105" t="str">
            <v>PERSONAL</v>
          </cell>
          <cell r="H6105" t="str">
            <v>Josefina Ochoa</v>
          </cell>
          <cell r="I6105"/>
          <cell r="J6105" t="str">
            <v>LUCERO BELEM</v>
          </cell>
          <cell r="K6105" t="str">
            <v>ZULETA</v>
          </cell>
          <cell r="L6105" t="str">
            <v>VARELA</v>
          </cell>
          <cell r="M6105">
            <v>12000</v>
          </cell>
          <cell r="N6105">
            <v>97.2</v>
          </cell>
          <cell r="O6105" t="str">
            <v>SEMANAL</v>
          </cell>
          <cell r="P6105">
            <v>41240</v>
          </cell>
        </row>
        <row r="6106">
          <cell r="B6106">
            <v>6338</v>
          </cell>
          <cell r="C6106"/>
          <cell r="D6106" t="str">
            <v>C</v>
          </cell>
          <cell r="E6106" t="str">
            <v>LIQUIDADO</v>
          </cell>
          <cell r="F6106"/>
          <cell r="G6106" t="str">
            <v>SOLIDARIO</v>
          </cell>
          <cell r="H6106" t="str">
            <v>Angelica Tabares Lopez</v>
          </cell>
          <cell r="I6106"/>
          <cell r="J6106" t="str">
            <v>UNIDO</v>
          </cell>
          <cell r="K6106"/>
          <cell r="L6106"/>
          <cell r="M6106">
            <v>27500</v>
          </cell>
          <cell r="N6106">
            <v>71</v>
          </cell>
          <cell r="O6106" t="str">
            <v>CATORCENAL</v>
          </cell>
          <cell r="P6106">
            <v>41242</v>
          </cell>
        </row>
        <row r="6107">
          <cell r="B6107">
            <v>6339</v>
          </cell>
          <cell r="C6107"/>
          <cell r="D6107" t="str">
            <v>A</v>
          </cell>
          <cell r="E6107" t="str">
            <v>LIQUIDADO</v>
          </cell>
          <cell r="F6107"/>
          <cell r="G6107" t="str">
            <v>PERSONAL</v>
          </cell>
          <cell r="H6107" t="str">
            <v>Angelica Tabares Lopez</v>
          </cell>
          <cell r="I6107"/>
          <cell r="J6107" t="str">
            <v>RICARDO</v>
          </cell>
          <cell r="K6107" t="str">
            <v>HERNANDEZ</v>
          </cell>
          <cell r="L6107" t="str">
            <v>ROSALES</v>
          </cell>
          <cell r="M6107">
            <v>19000</v>
          </cell>
          <cell r="N6107">
            <v>83</v>
          </cell>
          <cell r="O6107" t="str">
            <v>SEMANAL</v>
          </cell>
          <cell r="P6107">
            <v>41242</v>
          </cell>
        </row>
        <row r="6108">
          <cell r="B6108">
            <v>6340</v>
          </cell>
          <cell r="C6108"/>
          <cell r="D6108" t="str">
            <v>D</v>
          </cell>
          <cell r="E6108" t="str">
            <v>LIQUIDADO</v>
          </cell>
          <cell r="F6108"/>
          <cell r="G6108" t="str">
            <v>PERSONAL</v>
          </cell>
          <cell r="H6108" t="str">
            <v>Angelica Tabares Lopez</v>
          </cell>
          <cell r="I6108"/>
          <cell r="J6108" t="str">
            <v>LUIS ENRIQUE</v>
          </cell>
          <cell r="K6108" t="str">
            <v>MORENO</v>
          </cell>
          <cell r="L6108" t="str">
            <v>MOR</v>
          </cell>
          <cell r="M6108">
            <v>6000</v>
          </cell>
          <cell r="N6108">
            <v>132</v>
          </cell>
          <cell r="O6108" t="str">
            <v>SEMANAL</v>
          </cell>
          <cell r="P6108">
            <v>41242</v>
          </cell>
        </row>
        <row r="6109">
          <cell r="B6109">
            <v>6341</v>
          </cell>
          <cell r="C6109"/>
          <cell r="D6109" t="str">
            <v>B</v>
          </cell>
          <cell r="E6109" t="str">
            <v>LIQUIDADO</v>
          </cell>
          <cell r="F6109"/>
          <cell r="G6109" t="str">
            <v>PERSONAL</v>
          </cell>
          <cell r="H6109" t="str">
            <v>Josefina Ochoa</v>
          </cell>
          <cell r="I6109"/>
          <cell r="J6109" t="str">
            <v>MONICA ESTHER</v>
          </cell>
          <cell r="K6109" t="str">
            <v>CERVANTES</v>
          </cell>
          <cell r="L6109" t="str">
            <v>RAMIREZ</v>
          </cell>
          <cell r="M6109">
            <v>10000</v>
          </cell>
          <cell r="N6109">
            <v>122</v>
          </cell>
          <cell r="O6109" t="str">
            <v>SEMANAL</v>
          </cell>
          <cell r="P6109">
            <v>41242</v>
          </cell>
        </row>
        <row r="6110">
          <cell r="B6110">
            <v>6342</v>
          </cell>
          <cell r="C6110"/>
          <cell r="D6110" t="str">
            <v>A</v>
          </cell>
          <cell r="E6110" t="str">
            <v>LIQUIDADO</v>
          </cell>
          <cell r="F6110"/>
          <cell r="G6110" t="str">
            <v>PERSONAL</v>
          </cell>
          <cell r="H6110" t="str">
            <v>Administracion</v>
          </cell>
          <cell r="I6110"/>
          <cell r="J6110" t="str">
            <v>DANIEL</v>
          </cell>
          <cell r="K6110" t="str">
            <v>PALOMO</v>
          </cell>
          <cell r="L6110" t="str">
            <v>NOYOLA</v>
          </cell>
          <cell r="M6110">
            <v>100000</v>
          </cell>
          <cell r="N6110">
            <v>25</v>
          </cell>
          <cell r="O6110" t="str">
            <v>MENSUAL</v>
          </cell>
          <cell r="P6110">
            <v>41243</v>
          </cell>
        </row>
        <row r="6111">
          <cell r="B6111">
            <v>6343</v>
          </cell>
          <cell r="C6111"/>
          <cell r="D6111" t="str">
            <v>B</v>
          </cell>
          <cell r="E6111" t="str">
            <v>LIQUIDADO</v>
          </cell>
          <cell r="F6111"/>
          <cell r="G6111" t="str">
            <v>PERSONAL</v>
          </cell>
          <cell r="H6111" t="str">
            <v>Josefina Ochoa</v>
          </cell>
          <cell r="I6111"/>
          <cell r="J6111" t="str">
            <v>NORMA</v>
          </cell>
          <cell r="K6111" t="str">
            <v>PERALTA</v>
          </cell>
          <cell r="L6111" t="str">
            <v>DUARTE</v>
          </cell>
          <cell r="M6111">
            <v>10000</v>
          </cell>
          <cell r="N6111">
            <v>123</v>
          </cell>
          <cell r="O6111" t="str">
            <v>SEMANAL</v>
          </cell>
          <cell r="P6111">
            <v>41243</v>
          </cell>
        </row>
        <row r="6112">
          <cell r="B6112">
            <v>6344</v>
          </cell>
          <cell r="C6112"/>
          <cell r="D6112" t="str">
            <v>D</v>
          </cell>
          <cell r="E6112" t="str">
            <v>LIQUIDADO</v>
          </cell>
          <cell r="F6112"/>
          <cell r="G6112" t="str">
            <v>PERSONAL</v>
          </cell>
          <cell r="H6112" t="str">
            <v>Josefina Ochoa</v>
          </cell>
          <cell r="I6112"/>
          <cell r="J6112" t="str">
            <v>HILARIO</v>
          </cell>
          <cell r="K6112" t="str">
            <v>GARCIA</v>
          </cell>
          <cell r="L6112" t="str">
            <v>HERNANDEZ</v>
          </cell>
          <cell r="M6112">
            <v>16000</v>
          </cell>
          <cell r="N6112">
            <v>107.3</v>
          </cell>
          <cell r="O6112" t="str">
            <v>SEMANAL</v>
          </cell>
          <cell r="P6112">
            <v>41243</v>
          </cell>
        </row>
        <row r="6113">
          <cell r="B6113">
            <v>6345</v>
          </cell>
          <cell r="C6113"/>
          <cell r="D6113" t="str">
            <v>D</v>
          </cell>
          <cell r="E6113" t="str">
            <v>LIQUIDADO</v>
          </cell>
          <cell r="F6113"/>
          <cell r="G6113" t="str">
            <v>PERSONAL</v>
          </cell>
          <cell r="H6113" t="str">
            <v>Marcela Lopez Munoz</v>
          </cell>
          <cell r="I6113"/>
          <cell r="J6113" t="str">
            <v>MARIA GUADALUPE</v>
          </cell>
          <cell r="K6113" t="str">
            <v>FUENTES</v>
          </cell>
          <cell r="L6113" t="str">
            <v>NUNEZ</v>
          </cell>
          <cell r="M6113">
            <v>6000</v>
          </cell>
          <cell r="N6113">
            <v>127.5</v>
          </cell>
          <cell r="O6113" t="str">
            <v>SEMANAL</v>
          </cell>
          <cell r="P6113">
            <v>41248</v>
          </cell>
        </row>
        <row r="6114">
          <cell r="B6114">
            <v>6346</v>
          </cell>
          <cell r="C6114"/>
          <cell r="D6114" t="str">
            <v>C</v>
          </cell>
          <cell r="E6114" t="str">
            <v>LIQUIDADO</v>
          </cell>
          <cell r="F6114"/>
          <cell r="G6114" t="str">
            <v>PERSONAL</v>
          </cell>
          <cell r="H6114" t="str">
            <v>Josefina Ochoa</v>
          </cell>
          <cell r="I6114"/>
          <cell r="J6114" t="str">
            <v>ESTELA</v>
          </cell>
          <cell r="K6114" t="str">
            <v>ROJAS</v>
          </cell>
          <cell r="L6114" t="str">
            <v>HERNANDEZ</v>
          </cell>
          <cell r="M6114">
            <v>22000</v>
          </cell>
          <cell r="N6114">
            <v>108</v>
          </cell>
          <cell r="O6114" t="str">
            <v>QUINCENAL</v>
          </cell>
          <cell r="P6114">
            <v>41248</v>
          </cell>
        </row>
        <row r="6115">
          <cell r="B6115">
            <v>6347</v>
          </cell>
          <cell r="C6115"/>
          <cell r="D6115" t="str">
            <v>B</v>
          </cell>
          <cell r="E6115" t="str">
            <v>LIQUIDADO</v>
          </cell>
          <cell r="F6115"/>
          <cell r="G6115" t="str">
            <v>PERSONAL</v>
          </cell>
          <cell r="H6115" t="str">
            <v>Marcela Lopez Munoz</v>
          </cell>
          <cell r="I6115"/>
          <cell r="J6115" t="str">
            <v>JOSE LUIS</v>
          </cell>
          <cell r="K6115" t="str">
            <v>GARCIA</v>
          </cell>
          <cell r="L6115" t="str">
            <v>BERRIO</v>
          </cell>
          <cell r="M6115">
            <v>10000</v>
          </cell>
          <cell r="N6115">
            <v>87</v>
          </cell>
          <cell r="O6115" t="str">
            <v>SEMANAL</v>
          </cell>
          <cell r="P6115">
            <v>41249</v>
          </cell>
        </row>
        <row r="6116">
          <cell r="B6116">
            <v>6348</v>
          </cell>
          <cell r="C6116"/>
          <cell r="D6116" t="str">
            <v>B</v>
          </cell>
          <cell r="E6116" t="str">
            <v>LIQUIDADO</v>
          </cell>
          <cell r="F6116"/>
          <cell r="G6116" t="str">
            <v>PERSONAL</v>
          </cell>
          <cell r="H6116" t="str">
            <v>Josefina Ochoa</v>
          </cell>
          <cell r="I6116"/>
          <cell r="J6116" t="str">
            <v>ANGELICA</v>
          </cell>
          <cell r="K6116" t="str">
            <v>MARTINEZ</v>
          </cell>
          <cell r="L6116" t="str">
            <v>MARTINEZ</v>
          </cell>
          <cell r="M6116">
            <v>23000</v>
          </cell>
          <cell r="N6116">
            <v>112.8</v>
          </cell>
          <cell r="O6116" t="str">
            <v>SEMANAL</v>
          </cell>
          <cell r="P6116">
            <v>41249</v>
          </cell>
        </row>
        <row r="6117">
          <cell r="B6117">
            <v>6349</v>
          </cell>
          <cell r="C6117"/>
          <cell r="D6117" t="str">
            <v>A</v>
          </cell>
          <cell r="E6117" t="str">
            <v>LIQUIDADO</v>
          </cell>
          <cell r="F6117"/>
          <cell r="G6117" t="str">
            <v>PERSONAL</v>
          </cell>
          <cell r="H6117" t="str">
            <v>Josefina Ochoa</v>
          </cell>
          <cell r="I6117"/>
          <cell r="J6117" t="str">
            <v>ROGELIO</v>
          </cell>
          <cell r="K6117" t="str">
            <v>ANTONIO</v>
          </cell>
          <cell r="L6117" t="str">
            <v>GABINO</v>
          </cell>
          <cell r="M6117">
            <v>7000</v>
          </cell>
          <cell r="N6117">
            <v>126</v>
          </cell>
          <cell r="O6117" t="str">
            <v>SEMANAL</v>
          </cell>
          <cell r="P6117">
            <v>41249</v>
          </cell>
        </row>
        <row r="6118">
          <cell r="B6118">
            <v>6350</v>
          </cell>
          <cell r="C6118"/>
          <cell r="D6118" t="str">
            <v>B</v>
          </cell>
          <cell r="E6118" t="str">
            <v>LIQUIDADO</v>
          </cell>
          <cell r="F6118"/>
          <cell r="G6118" t="str">
            <v>PERSONAL</v>
          </cell>
          <cell r="H6118" t="str">
            <v>Angelica Tabares Lopez</v>
          </cell>
          <cell r="I6118"/>
          <cell r="J6118" t="str">
            <v>MARIA SACNICTE</v>
          </cell>
          <cell r="K6118" t="str">
            <v>OROZCO</v>
          </cell>
          <cell r="L6118" t="str">
            <v>RAFAEL</v>
          </cell>
          <cell r="M6118">
            <v>16000</v>
          </cell>
          <cell r="N6118">
            <v>120</v>
          </cell>
          <cell r="O6118" t="str">
            <v>SEMANAL</v>
          </cell>
          <cell r="P6118">
            <v>41250</v>
          </cell>
        </row>
        <row r="6119">
          <cell r="B6119">
            <v>6351</v>
          </cell>
          <cell r="C6119"/>
          <cell r="D6119" t="str">
            <v>D</v>
          </cell>
          <cell r="E6119" t="str">
            <v>LIQUIDADO</v>
          </cell>
          <cell r="F6119"/>
          <cell r="G6119" t="str">
            <v>PERSONAL</v>
          </cell>
          <cell r="H6119" t="str">
            <v>Administracion</v>
          </cell>
          <cell r="I6119"/>
          <cell r="J6119" t="str">
            <v>IRENE</v>
          </cell>
          <cell r="K6119" t="str">
            <v>VARGAS</v>
          </cell>
          <cell r="L6119" t="str">
            <v>BAUTISTA</v>
          </cell>
          <cell r="M6119">
            <v>5000</v>
          </cell>
          <cell r="N6119">
            <v>25</v>
          </cell>
          <cell r="O6119" t="str">
            <v>MENSUAL</v>
          </cell>
          <cell r="P6119">
            <v>41254</v>
          </cell>
        </row>
        <row r="6120">
          <cell r="B6120">
            <v>6352</v>
          </cell>
          <cell r="C6120"/>
          <cell r="D6120" t="str">
            <v>C</v>
          </cell>
          <cell r="E6120" t="str">
            <v>LIQUIDADO</v>
          </cell>
          <cell r="F6120"/>
          <cell r="G6120" t="str">
            <v>PERSONAL</v>
          </cell>
          <cell r="H6120" t="str">
            <v>Angelica Tabares Lopez</v>
          </cell>
          <cell r="I6120"/>
          <cell r="J6120" t="str">
            <v>PEDRO</v>
          </cell>
          <cell r="K6120" t="str">
            <v>ALQUICIRA</v>
          </cell>
          <cell r="L6120" t="str">
            <v>OSNAYA</v>
          </cell>
          <cell r="M6120">
            <v>15000</v>
          </cell>
          <cell r="N6120">
            <v>108.2</v>
          </cell>
          <cell r="O6120" t="str">
            <v>SEMANAL</v>
          </cell>
          <cell r="P6120">
            <v>41256</v>
          </cell>
        </row>
        <row r="6121">
          <cell r="B6121">
            <v>6354</v>
          </cell>
          <cell r="C6121"/>
          <cell r="D6121" t="str">
            <v>D</v>
          </cell>
          <cell r="E6121" t="str">
            <v>LIQUIDADO</v>
          </cell>
          <cell r="F6121"/>
          <cell r="G6121" t="str">
            <v>PERSONAL</v>
          </cell>
          <cell r="H6121" t="str">
            <v>Angelica Tabares Lopez</v>
          </cell>
          <cell r="I6121"/>
          <cell r="J6121" t="str">
            <v>MELCHOR</v>
          </cell>
          <cell r="K6121" t="str">
            <v>RODRIGUEZ</v>
          </cell>
          <cell r="L6121" t="str">
            <v>RIVERA</v>
          </cell>
          <cell r="M6121">
            <v>8000</v>
          </cell>
          <cell r="N6121">
            <v>65</v>
          </cell>
          <cell r="O6121" t="str">
            <v>MENSUAL</v>
          </cell>
          <cell r="P6121">
            <v>41263</v>
          </cell>
        </row>
        <row r="6122">
          <cell r="B6122">
            <v>6355</v>
          </cell>
          <cell r="C6122"/>
          <cell r="D6122" t="str">
            <v>B</v>
          </cell>
          <cell r="E6122" t="str">
            <v>LIQUIDADO</v>
          </cell>
          <cell r="F6122"/>
          <cell r="G6122" t="str">
            <v>PERSONAL</v>
          </cell>
          <cell r="H6122" t="str">
            <v>Angelica Tabares Lopez</v>
          </cell>
          <cell r="I6122"/>
          <cell r="J6122" t="str">
            <v>NOE</v>
          </cell>
          <cell r="K6122" t="str">
            <v>SANCHEZ</v>
          </cell>
          <cell r="L6122" t="str">
            <v>GALVAN</v>
          </cell>
          <cell r="M6122">
            <v>23000</v>
          </cell>
          <cell r="N6122">
            <v>95.2</v>
          </cell>
          <cell r="O6122" t="str">
            <v>SEMANAL</v>
          </cell>
          <cell r="P6122">
            <v>41263</v>
          </cell>
        </row>
        <row r="6123">
          <cell r="B6123">
            <v>6356</v>
          </cell>
          <cell r="C6123"/>
          <cell r="D6123" t="str">
            <v>B</v>
          </cell>
          <cell r="E6123" t="str">
            <v>LIQUIDADO</v>
          </cell>
          <cell r="F6123"/>
          <cell r="G6123" t="str">
            <v>PERSONAL</v>
          </cell>
          <cell r="H6123" t="str">
            <v>Josefina Ochoa</v>
          </cell>
          <cell r="I6123"/>
          <cell r="J6123" t="str">
            <v>PABLO</v>
          </cell>
          <cell r="K6123" t="str">
            <v>ANTONIO</v>
          </cell>
          <cell r="L6123" t="str">
            <v>TOLENTINO</v>
          </cell>
          <cell r="M6123">
            <v>5000</v>
          </cell>
          <cell r="N6123">
            <v>93.05</v>
          </cell>
          <cell r="O6123" t="str">
            <v>SEMANAL</v>
          </cell>
          <cell r="P6123">
            <v>41264</v>
          </cell>
        </row>
        <row r="6124">
          <cell r="B6124">
            <v>6359</v>
          </cell>
          <cell r="C6124"/>
          <cell r="D6124" t="str">
            <v>D</v>
          </cell>
          <cell r="E6124" t="str">
            <v>ACTIVO</v>
          </cell>
          <cell r="F6124"/>
          <cell r="G6124" t="str">
            <v>PERSONAL</v>
          </cell>
          <cell r="H6124" t="str">
            <v>Marcela Lopez Munoz</v>
          </cell>
          <cell r="I6124"/>
          <cell r="J6124" t="str">
            <v>MARCELA</v>
          </cell>
          <cell r="K6124" t="str">
            <v>LOPEZ</v>
          </cell>
          <cell r="L6124" t="str">
            <v>MUNOZ</v>
          </cell>
          <cell r="M6124">
            <v>63300</v>
          </cell>
          <cell r="N6124">
            <v>15</v>
          </cell>
          <cell r="O6124" t="str">
            <v>QUINCENAL</v>
          </cell>
          <cell r="P6124">
            <v>41274</v>
          </cell>
        </row>
        <row r="6125">
          <cell r="B6125">
            <v>6360</v>
          </cell>
          <cell r="C6125"/>
          <cell r="D6125" t="str">
            <v>D</v>
          </cell>
          <cell r="E6125" t="str">
            <v>LIQUIDADO</v>
          </cell>
          <cell r="F6125"/>
          <cell r="G6125" t="str">
            <v>PERSONAL</v>
          </cell>
          <cell r="H6125" t="str">
            <v>Marcela Lopez Munoz</v>
          </cell>
          <cell r="I6125"/>
          <cell r="J6125" t="str">
            <v>GUADALUPE</v>
          </cell>
          <cell r="K6125" t="str">
            <v>DIAZ</v>
          </cell>
          <cell r="L6125" t="str">
            <v>LOPEZ</v>
          </cell>
          <cell r="M6125">
            <v>3000</v>
          </cell>
          <cell r="N6125">
            <v>120</v>
          </cell>
          <cell r="O6125" t="str">
            <v>SEMANAL</v>
          </cell>
          <cell r="P6125">
            <v>41282</v>
          </cell>
        </row>
        <row r="6126">
          <cell r="B6126">
            <v>6361</v>
          </cell>
          <cell r="C6126"/>
          <cell r="D6126" t="str">
            <v>B</v>
          </cell>
          <cell r="E6126" t="str">
            <v>LIQUIDADO</v>
          </cell>
          <cell r="F6126"/>
          <cell r="G6126" t="str">
            <v>PERSONAL</v>
          </cell>
          <cell r="H6126" t="str">
            <v>Josefina Ochoa</v>
          </cell>
          <cell r="I6126"/>
          <cell r="J6126" t="str">
            <v>JULIAN</v>
          </cell>
          <cell r="K6126" t="str">
            <v>VARGAS</v>
          </cell>
          <cell r="L6126" t="str">
            <v>PEREZ</v>
          </cell>
          <cell r="M6126">
            <v>6000</v>
          </cell>
          <cell r="N6126">
            <v>142</v>
          </cell>
          <cell r="O6126" t="str">
            <v>SEMANAL</v>
          </cell>
          <cell r="P6126">
            <v>41282</v>
          </cell>
        </row>
        <row r="6127">
          <cell r="B6127">
            <v>6362</v>
          </cell>
          <cell r="C6127"/>
          <cell r="D6127" t="str">
            <v>B</v>
          </cell>
          <cell r="E6127" t="str">
            <v>LIQUIDADO</v>
          </cell>
          <cell r="F6127"/>
          <cell r="G6127" t="str">
            <v>PERSONAL</v>
          </cell>
          <cell r="H6127" t="str">
            <v>Josefina Ochoa</v>
          </cell>
          <cell r="I6127"/>
          <cell r="J6127" t="str">
            <v>MARIBEL</v>
          </cell>
          <cell r="K6127" t="str">
            <v>HERNANDEZ</v>
          </cell>
          <cell r="L6127" t="str">
            <v>CARRILLO</v>
          </cell>
          <cell r="M6127">
            <v>25000</v>
          </cell>
          <cell r="N6127">
            <v>105</v>
          </cell>
          <cell r="O6127" t="str">
            <v>SEMANAL</v>
          </cell>
          <cell r="P6127">
            <v>41282</v>
          </cell>
        </row>
        <row r="6128">
          <cell r="B6128">
            <v>6363</v>
          </cell>
          <cell r="C6128"/>
          <cell r="D6128" t="str">
            <v>D</v>
          </cell>
          <cell r="E6128" t="str">
            <v>LIQUIDADO</v>
          </cell>
          <cell r="F6128"/>
          <cell r="G6128" t="str">
            <v>PERSONAL</v>
          </cell>
          <cell r="H6128" t="str">
            <v>Marcela Lopez Munoz</v>
          </cell>
          <cell r="I6128"/>
          <cell r="J6128" t="str">
            <v>MARIA LUISA</v>
          </cell>
          <cell r="K6128" t="str">
            <v>RAMIREZ</v>
          </cell>
          <cell r="L6128" t="str">
            <v>BARRON</v>
          </cell>
          <cell r="M6128">
            <v>6000</v>
          </cell>
          <cell r="N6128">
            <v>129</v>
          </cell>
          <cell r="O6128" t="str">
            <v>SEMANAL</v>
          </cell>
          <cell r="P6128">
            <v>41282</v>
          </cell>
        </row>
        <row r="6129">
          <cell r="B6129">
            <v>6364</v>
          </cell>
          <cell r="C6129"/>
          <cell r="D6129" t="str">
            <v>B</v>
          </cell>
          <cell r="E6129" t="str">
            <v>LIQUIDADO</v>
          </cell>
          <cell r="F6129"/>
          <cell r="G6129" t="str">
            <v>PERSONAL</v>
          </cell>
          <cell r="H6129" t="str">
            <v>Josefina Ochoa</v>
          </cell>
          <cell r="I6129"/>
          <cell r="J6129" t="str">
            <v>MARCELA</v>
          </cell>
          <cell r="K6129" t="str">
            <v>GAMBA</v>
          </cell>
          <cell r="L6129" t="str">
            <v>MONDRAGON</v>
          </cell>
          <cell r="M6129">
            <v>3000</v>
          </cell>
          <cell r="N6129">
            <v>133</v>
          </cell>
          <cell r="O6129" t="str">
            <v>SEMANAL</v>
          </cell>
          <cell r="P6129">
            <v>41282</v>
          </cell>
        </row>
        <row r="6130">
          <cell r="B6130">
            <v>6365</v>
          </cell>
          <cell r="C6130"/>
          <cell r="D6130" t="str">
            <v>B</v>
          </cell>
          <cell r="E6130" t="str">
            <v>LIQUIDADO</v>
          </cell>
          <cell r="F6130"/>
          <cell r="G6130" t="str">
            <v>PERSONAL</v>
          </cell>
          <cell r="H6130" t="str">
            <v>Josefina Ochoa</v>
          </cell>
          <cell r="I6130"/>
          <cell r="J6130" t="str">
            <v>FIDEL</v>
          </cell>
          <cell r="K6130" t="str">
            <v>PACHECO</v>
          </cell>
          <cell r="L6130" t="str">
            <v>TORRES</v>
          </cell>
          <cell r="M6130">
            <v>11000</v>
          </cell>
          <cell r="N6130">
            <v>121.3</v>
          </cell>
          <cell r="O6130" t="str">
            <v>CATORCENAL</v>
          </cell>
          <cell r="P6130">
            <v>41282</v>
          </cell>
        </row>
        <row r="6131">
          <cell r="B6131">
            <v>6366</v>
          </cell>
          <cell r="C6131"/>
          <cell r="D6131" t="str">
            <v>A</v>
          </cell>
          <cell r="E6131" t="str">
            <v>LIQUIDADO</v>
          </cell>
          <cell r="F6131"/>
          <cell r="G6131" t="str">
            <v>PERSONAL</v>
          </cell>
          <cell r="H6131" t="str">
            <v>Marcela Lopez Munoz</v>
          </cell>
          <cell r="I6131"/>
          <cell r="J6131" t="str">
            <v>REYNA</v>
          </cell>
          <cell r="K6131" t="str">
            <v>ABRAJAN</v>
          </cell>
          <cell r="L6131" t="str">
            <v>DE LA CRUZ</v>
          </cell>
          <cell r="M6131">
            <v>9000</v>
          </cell>
          <cell r="N6131">
            <v>135</v>
          </cell>
          <cell r="O6131" t="str">
            <v>SEMANAL</v>
          </cell>
          <cell r="P6131">
            <v>41284</v>
          </cell>
        </row>
        <row r="6132">
          <cell r="B6132">
            <v>6367</v>
          </cell>
          <cell r="C6132"/>
          <cell r="D6132" t="str">
            <v>D</v>
          </cell>
          <cell r="E6132" t="str">
            <v>LIQUIDADO</v>
          </cell>
          <cell r="F6132"/>
          <cell r="G6132" t="str">
            <v>PERSONAL</v>
          </cell>
          <cell r="H6132" t="str">
            <v>Angelica Tabares Lopez</v>
          </cell>
          <cell r="I6132"/>
          <cell r="J6132" t="str">
            <v>VICTOR</v>
          </cell>
          <cell r="K6132" t="str">
            <v>SALAS</v>
          </cell>
          <cell r="L6132" t="str">
            <v>GONZALEZ</v>
          </cell>
          <cell r="M6132">
            <v>21000</v>
          </cell>
          <cell r="N6132">
            <v>112.3</v>
          </cell>
          <cell r="O6132" t="str">
            <v>SEMANAL</v>
          </cell>
          <cell r="P6132">
            <v>41284</v>
          </cell>
        </row>
        <row r="6133">
          <cell r="B6133">
            <v>6368</v>
          </cell>
          <cell r="C6133"/>
          <cell r="D6133" t="str">
            <v>A</v>
          </cell>
          <cell r="E6133" t="str">
            <v>LIQUIDADO</v>
          </cell>
          <cell r="F6133"/>
          <cell r="G6133" t="str">
            <v>PERSONAL</v>
          </cell>
          <cell r="H6133" t="str">
            <v>Angelica Tabares Lopez</v>
          </cell>
          <cell r="I6133"/>
          <cell r="J6133" t="str">
            <v>BIBIANA</v>
          </cell>
          <cell r="K6133" t="str">
            <v>HERNANDEZ</v>
          </cell>
          <cell r="L6133" t="str">
            <v>GARCIA</v>
          </cell>
          <cell r="M6133">
            <v>25000</v>
          </cell>
          <cell r="N6133">
            <v>118.7</v>
          </cell>
          <cell r="O6133" t="str">
            <v>SEMANAL</v>
          </cell>
          <cell r="P6133">
            <v>41284</v>
          </cell>
        </row>
        <row r="6134">
          <cell r="B6134">
            <v>6369</v>
          </cell>
          <cell r="C6134"/>
          <cell r="D6134" t="str">
            <v>D</v>
          </cell>
          <cell r="E6134" t="str">
            <v>ACTIVO</v>
          </cell>
          <cell r="F6134"/>
          <cell r="G6134" t="str">
            <v>PERSONAL</v>
          </cell>
          <cell r="H6134" t="str">
            <v>Angelica Tabares Lopez</v>
          </cell>
          <cell r="I6134"/>
          <cell r="J6134" t="str">
            <v>ELVIRA</v>
          </cell>
          <cell r="K6134" t="str">
            <v>TORRES</v>
          </cell>
          <cell r="L6134" t="str">
            <v>ALVAREZ</v>
          </cell>
          <cell r="M6134">
            <v>8500</v>
          </cell>
          <cell r="N6134">
            <v>85</v>
          </cell>
          <cell r="O6134" t="str">
            <v>CATORCENAL</v>
          </cell>
          <cell r="P6134">
            <v>41284</v>
          </cell>
        </row>
        <row r="6135">
          <cell r="B6135">
            <v>6370</v>
          </cell>
          <cell r="C6135"/>
          <cell r="D6135" t="str">
            <v>B</v>
          </cell>
          <cell r="E6135" t="str">
            <v>LIQUIDADO</v>
          </cell>
          <cell r="F6135"/>
          <cell r="G6135" t="str">
            <v>PERSONAL</v>
          </cell>
          <cell r="H6135" t="str">
            <v>Josefina Ochoa</v>
          </cell>
          <cell r="I6135"/>
          <cell r="J6135" t="str">
            <v>PILAR</v>
          </cell>
          <cell r="K6135" t="str">
            <v>HERNANDEZ</v>
          </cell>
          <cell r="L6135" t="str">
            <v>ROSAS</v>
          </cell>
          <cell r="M6135">
            <v>6000</v>
          </cell>
          <cell r="N6135">
            <v>112.2</v>
          </cell>
          <cell r="O6135" t="str">
            <v>SEMANAL</v>
          </cell>
          <cell r="P6135">
            <v>41290</v>
          </cell>
        </row>
        <row r="6136">
          <cell r="B6136">
            <v>6371</v>
          </cell>
          <cell r="C6136"/>
          <cell r="D6136" t="str">
            <v>C</v>
          </cell>
          <cell r="E6136" t="str">
            <v>LIQUIDADO</v>
          </cell>
          <cell r="F6136"/>
          <cell r="G6136" t="str">
            <v>PERSONAL</v>
          </cell>
          <cell r="H6136" t="str">
            <v>Josefina Ochoa</v>
          </cell>
          <cell r="I6136"/>
          <cell r="J6136" t="str">
            <v>MARIA EULALIA</v>
          </cell>
          <cell r="K6136" t="str">
            <v>CERVANTES</v>
          </cell>
          <cell r="L6136" t="str">
            <v>CARDOSO</v>
          </cell>
          <cell r="M6136">
            <v>9000</v>
          </cell>
          <cell r="N6136">
            <v>123</v>
          </cell>
          <cell r="O6136" t="str">
            <v>SEMANAL</v>
          </cell>
          <cell r="P6136">
            <v>41290</v>
          </cell>
        </row>
        <row r="6137">
          <cell r="B6137">
            <v>6372</v>
          </cell>
          <cell r="C6137"/>
          <cell r="D6137" t="str">
            <v>D</v>
          </cell>
          <cell r="E6137" t="str">
            <v>LIQUIDADO</v>
          </cell>
          <cell r="F6137"/>
          <cell r="G6137" t="str">
            <v>PERSONAL</v>
          </cell>
          <cell r="H6137" t="str">
            <v>Josefina Ochoa</v>
          </cell>
          <cell r="I6137"/>
          <cell r="J6137" t="str">
            <v>DAVID</v>
          </cell>
          <cell r="K6137" t="str">
            <v>ALCANTARA</v>
          </cell>
          <cell r="L6137" t="str">
            <v>SANCHEZ</v>
          </cell>
          <cell r="M6137">
            <v>5000</v>
          </cell>
          <cell r="N6137">
            <v>132</v>
          </cell>
          <cell r="O6137" t="str">
            <v>SEMANAL</v>
          </cell>
          <cell r="P6137">
            <v>41291</v>
          </cell>
        </row>
        <row r="6138">
          <cell r="B6138">
            <v>6373</v>
          </cell>
          <cell r="C6138"/>
          <cell r="D6138" t="str">
            <v>D</v>
          </cell>
          <cell r="E6138" t="str">
            <v>LIQUIDADO</v>
          </cell>
          <cell r="F6138"/>
          <cell r="G6138" t="str">
            <v>PERSONAL</v>
          </cell>
          <cell r="H6138" t="str">
            <v>Josefina Ochoa</v>
          </cell>
          <cell r="I6138"/>
          <cell r="J6138" t="str">
            <v>KARLA TERESA</v>
          </cell>
          <cell r="K6138" t="str">
            <v>VIVEROS</v>
          </cell>
          <cell r="L6138" t="str">
            <v>HERNANDEZ</v>
          </cell>
          <cell r="M6138">
            <v>3000</v>
          </cell>
          <cell r="N6138">
            <v>143</v>
          </cell>
          <cell r="O6138" t="str">
            <v>SEMANAL</v>
          </cell>
          <cell r="P6138">
            <v>41291</v>
          </cell>
        </row>
        <row r="6139">
          <cell r="B6139">
            <v>6376</v>
          </cell>
          <cell r="C6139"/>
          <cell r="D6139" t="str">
            <v>C</v>
          </cell>
          <cell r="E6139" t="str">
            <v>LIQUIDADO</v>
          </cell>
          <cell r="F6139"/>
          <cell r="G6139" t="str">
            <v>PERSONAL</v>
          </cell>
          <cell r="H6139" t="str">
            <v>Josefina Ochoa</v>
          </cell>
          <cell r="I6139"/>
          <cell r="J6139" t="str">
            <v>MARIBEL</v>
          </cell>
          <cell r="K6139" t="str">
            <v>VAZQUEZ</v>
          </cell>
          <cell r="L6139" t="str">
            <v>JUAREZ</v>
          </cell>
          <cell r="M6139">
            <v>12000</v>
          </cell>
          <cell r="N6139">
            <v>112</v>
          </cell>
          <cell r="O6139" t="str">
            <v>SEMANAL</v>
          </cell>
          <cell r="P6139">
            <v>41297</v>
          </cell>
        </row>
        <row r="6140">
          <cell r="B6140">
            <v>6378</v>
          </cell>
          <cell r="C6140"/>
          <cell r="D6140" t="str">
            <v>D</v>
          </cell>
          <cell r="E6140" t="str">
            <v>LIQUIDADO</v>
          </cell>
          <cell r="F6140"/>
          <cell r="G6140" t="str">
            <v>PERSONAL</v>
          </cell>
          <cell r="H6140" t="str">
            <v>Cesar Olvera</v>
          </cell>
          <cell r="I6140"/>
          <cell r="J6140" t="str">
            <v>LIDIA</v>
          </cell>
          <cell r="K6140" t="str">
            <v>LUCIO</v>
          </cell>
          <cell r="L6140" t="str">
            <v>SANDOVAL</v>
          </cell>
          <cell r="M6140">
            <v>12000</v>
          </cell>
          <cell r="N6140">
            <v>85</v>
          </cell>
          <cell r="O6140" t="str">
            <v>QUINCENAL</v>
          </cell>
          <cell r="P6140">
            <v>41298</v>
          </cell>
        </row>
        <row r="6141">
          <cell r="B6141">
            <v>6379</v>
          </cell>
          <cell r="C6141"/>
          <cell r="D6141" t="str">
            <v>D</v>
          </cell>
          <cell r="E6141" t="str">
            <v>LIQUIDADO</v>
          </cell>
          <cell r="F6141"/>
          <cell r="G6141" t="str">
            <v>PERSONAL</v>
          </cell>
          <cell r="H6141" t="str">
            <v>Cesar Olvera</v>
          </cell>
          <cell r="I6141"/>
          <cell r="J6141" t="str">
            <v>CATALINA</v>
          </cell>
          <cell r="K6141" t="str">
            <v>MARTINEZ</v>
          </cell>
          <cell r="L6141" t="str">
            <v>RAMOS</v>
          </cell>
          <cell r="M6141">
            <v>12000</v>
          </cell>
          <cell r="N6141">
            <v>85</v>
          </cell>
          <cell r="O6141" t="str">
            <v>QUINCENAL</v>
          </cell>
          <cell r="P6141">
            <v>41299</v>
          </cell>
        </row>
        <row r="6142">
          <cell r="B6142">
            <v>6380</v>
          </cell>
          <cell r="C6142"/>
          <cell r="D6142" t="str">
            <v>D</v>
          </cell>
          <cell r="E6142" t="str">
            <v>LIQUIDADO</v>
          </cell>
          <cell r="F6142"/>
          <cell r="G6142" t="str">
            <v>PERSONAL</v>
          </cell>
          <cell r="H6142" t="str">
            <v>Victoria Garcia Mejia</v>
          </cell>
          <cell r="I6142"/>
          <cell r="J6142" t="str">
            <v>CARLOS</v>
          </cell>
          <cell r="K6142" t="str">
            <v>CASTILLO</v>
          </cell>
          <cell r="L6142" t="str">
            <v>HERNANDEZ</v>
          </cell>
          <cell r="M6142">
            <v>22500</v>
          </cell>
          <cell r="N6142">
            <v>75</v>
          </cell>
          <cell r="O6142" t="str">
            <v>MENSUAL</v>
          </cell>
          <cell r="P6142">
            <v>41299</v>
          </cell>
        </row>
        <row r="6143">
          <cell r="B6143">
            <v>6381</v>
          </cell>
          <cell r="C6143"/>
          <cell r="D6143" t="str">
            <v>D</v>
          </cell>
          <cell r="E6143" t="str">
            <v>LIQUIDADO</v>
          </cell>
          <cell r="F6143"/>
          <cell r="G6143" t="str">
            <v>PERSONAL</v>
          </cell>
          <cell r="H6143" t="str">
            <v>Josefina Ochoa</v>
          </cell>
          <cell r="I6143"/>
          <cell r="J6143" t="str">
            <v>GUILLERMO</v>
          </cell>
          <cell r="K6143" t="str">
            <v>CARRILLO</v>
          </cell>
          <cell r="L6143" t="str">
            <v>COVARRUBIAS</v>
          </cell>
          <cell r="M6143">
            <v>8000</v>
          </cell>
          <cell r="N6143">
            <v>85</v>
          </cell>
          <cell r="O6143" t="str">
            <v>QUINCENAL</v>
          </cell>
          <cell r="P6143">
            <v>41304</v>
          </cell>
        </row>
        <row r="6144">
          <cell r="B6144">
            <v>6382</v>
          </cell>
          <cell r="C6144"/>
          <cell r="D6144" t="str">
            <v>B</v>
          </cell>
          <cell r="E6144" t="str">
            <v>LIQUIDADO</v>
          </cell>
          <cell r="F6144"/>
          <cell r="G6144" t="str">
            <v>PERSONAL</v>
          </cell>
          <cell r="H6144" t="str">
            <v>Josefina Ochoa</v>
          </cell>
          <cell r="I6144"/>
          <cell r="J6144" t="str">
            <v>EVELIA</v>
          </cell>
          <cell r="K6144" t="str">
            <v>GONZALEZ</v>
          </cell>
          <cell r="L6144" t="str">
            <v>PEREZ</v>
          </cell>
          <cell r="M6144">
            <v>14000</v>
          </cell>
          <cell r="N6144">
            <v>117</v>
          </cell>
          <cell r="O6144" t="str">
            <v>SEMANAL</v>
          </cell>
          <cell r="P6144">
            <v>41304</v>
          </cell>
        </row>
        <row r="6145">
          <cell r="B6145">
            <v>6383</v>
          </cell>
          <cell r="C6145"/>
          <cell r="D6145" t="str">
            <v>B</v>
          </cell>
          <cell r="E6145" t="str">
            <v>LIQUIDADO</v>
          </cell>
          <cell r="F6145"/>
          <cell r="G6145" t="str">
            <v>PERSONAL</v>
          </cell>
          <cell r="H6145" t="str">
            <v>Cesar Olvera</v>
          </cell>
          <cell r="I6145"/>
          <cell r="J6145" t="str">
            <v>PAULINO</v>
          </cell>
          <cell r="K6145" t="str">
            <v>RIVERO</v>
          </cell>
          <cell r="L6145" t="str">
            <v>RAMOS</v>
          </cell>
          <cell r="M6145">
            <v>7000</v>
          </cell>
          <cell r="N6145">
            <v>85</v>
          </cell>
          <cell r="O6145" t="str">
            <v>QUINCENAL</v>
          </cell>
          <cell r="P6145">
            <v>41304</v>
          </cell>
        </row>
        <row r="6146">
          <cell r="B6146">
            <v>6384</v>
          </cell>
          <cell r="C6146"/>
          <cell r="D6146" t="str">
            <v>B</v>
          </cell>
          <cell r="E6146" t="str">
            <v>LIQUIDADO</v>
          </cell>
          <cell r="F6146"/>
          <cell r="G6146" t="str">
            <v>PERSONAL</v>
          </cell>
          <cell r="H6146" t="str">
            <v>Marcela Lopez Munoz</v>
          </cell>
          <cell r="I6146"/>
          <cell r="J6146" t="str">
            <v>RUBEN REFUGIO</v>
          </cell>
          <cell r="K6146" t="str">
            <v>RAMIREZ</v>
          </cell>
          <cell r="L6146" t="str">
            <v>REYES</v>
          </cell>
          <cell r="M6146">
            <v>6000</v>
          </cell>
          <cell r="N6146">
            <v>120</v>
          </cell>
          <cell r="O6146" t="str">
            <v>SEMANAL</v>
          </cell>
          <cell r="P6146">
            <v>41304</v>
          </cell>
        </row>
        <row r="6147">
          <cell r="B6147">
            <v>6385</v>
          </cell>
          <cell r="C6147"/>
          <cell r="D6147" t="str">
            <v>C</v>
          </cell>
          <cell r="E6147" t="str">
            <v>LIQUIDADO</v>
          </cell>
          <cell r="F6147"/>
          <cell r="G6147" t="str">
            <v>PERSONAL</v>
          </cell>
          <cell r="H6147" t="str">
            <v>Josefina Ochoa</v>
          </cell>
          <cell r="I6147"/>
          <cell r="J6147" t="str">
            <v>JOSE ABRAHAM ALFONSO</v>
          </cell>
          <cell r="K6147" t="str">
            <v>ALVARADO</v>
          </cell>
          <cell r="L6147" t="str">
            <v>ACOLTZI</v>
          </cell>
          <cell r="M6147">
            <v>23000</v>
          </cell>
          <cell r="N6147">
            <v>96</v>
          </cell>
          <cell r="O6147" t="str">
            <v>SEMANAL</v>
          </cell>
          <cell r="P6147">
            <v>41304</v>
          </cell>
        </row>
        <row r="6148">
          <cell r="B6148">
            <v>6387</v>
          </cell>
          <cell r="C6148"/>
          <cell r="D6148" t="str">
            <v>A</v>
          </cell>
          <cell r="E6148" t="str">
            <v>LIQUIDADO</v>
          </cell>
          <cell r="F6148"/>
          <cell r="G6148" t="str">
            <v>PERSONAL</v>
          </cell>
          <cell r="H6148" t="str">
            <v>Marcela Lopez Munoz</v>
          </cell>
          <cell r="I6148"/>
          <cell r="J6148" t="str">
            <v>UBALDO</v>
          </cell>
          <cell r="K6148" t="str">
            <v>CARDENAS</v>
          </cell>
          <cell r="L6148" t="str">
            <v>HERNANDEZ</v>
          </cell>
          <cell r="M6148">
            <v>10000</v>
          </cell>
          <cell r="N6148">
            <v>114</v>
          </cell>
          <cell r="O6148" t="str">
            <v>SEMANAL</v>
          </cell>
          <cell r="P6148">
            <v>41305</v>
          </cell>
        </row>
        <row r="6149">
          <cell r="B6149">
            <v>6388</v>
          </cell>
          <cell r="C6149"/>
          <cell r="D6149" t="str">
            <v>C</v>
          </cell>
          <cell r="E6149" t="str">
            <v>LIQUIDADO</v>
          </cell>
          <cell r="F6149"/>
          <cell r="G6149" t="str">
            <v>PERSONAL</v>
          </cell>
          <cell r="H6149" t="str">
            <v>Marcela Lopez Munoz</v>
          </cell>
          <cell r="I6149"/>
          <cell r="J6149" t="str">
            <v>JOSEFINA</v>
          </cell>
          <cell r="K6149" t="str">
            <v>CALLEJA</v>
          </cell>
          <cell r="L6149" t="str">
            <v>ARANO</v>
          </cell>
          <cell r="M6149">
            <v>9000</v>
          </cell>
          <cell r="N6149">
            <v>112</v>
          </cell>
          <cell r="O6149" t="str">
            <v>SEMANAL</v>
          </cell>
          <cell r="P6149">
            <v>41305</v>
          </cell>
        </row>
        <row r="6150">
          <cell r="B6150">
            <v>6389</v>
          </cell>
          <cell r="C6150"/>
          <cell r="D6150" t="str">
            <v>D</v>
          </cell>
          <cell r="E6150" t="str">
            <v>ACTIVO</v>
          </cell>
          <cell r="F6150"/>
          <cell r="G6150" t="str">
            <v>PERSONAL</v>
          </cell>
          <cell r="H6150" t="str">
            <v>Cesar Olvera</v>
          </cell>
          <cell r="I6150"/>
          <cell r="J6150" t="str">
            <v>EDUAR SALVADOR</v>
          </cell>
          <cell r="K6150" t="str">
            <v>SANCHEZ</v>
          </cell>
          <cell r="L6150" t="str">
            <v>CASTRO</v>
          </cell>
          <cell r="M6150">
            <v>23000</v>
          </cell>
          <cell r="N6150">
            <v>85</v>
          </cell>
          <cell r="O6150" t="str">
            <v>QUINCENAL</v>
          </cell>
          <cell r="P6150">
            <v>41306</v>
          </cell>
        </row>
        <row r="6151">
          <cell r="B6151">
            <v>6390</v>
          </cell>
          <cell r="C6151"/>
          <cell r="D6151" t="str">
            <v>D</v>
          </cell>
          <cell r="E6151" t="str">
            <v>LIQUIDADO</v>
          </cell>
          <cell r="F6151"/>
          <cell r="G6151" t="str">
            <v>PERSONAL</v>
          </cell>
          <cell r="H6151" t="str">
            <v>Cesar Olvera</v>
          </cell>
          <cell r="I6151"/>
          <cell r="J6151" t="str">
            <v>MARIO</v>
          </cell>
          <cell r="K6151" t="str">
            <v>PEREZ</v>
          </cell>
          <cell r="L6151" t="str">
            <v>CRUZ</v>
          </cell>
          <cell r="M6151">
            <v>13000</v>
          </cell>
          <cell r="N6151">
            <v>85</v>
          </cell>
          <cell r="O6151" t="str">
            <v>QUINCENAL</v>
          </cell>
          <cell r="P6151">
            <v>41306</v>
          </cell>
        </row>
        <row r="6152">
          <cell r="B6152">
            <v>6391</v>
          </cell>
          <cell r="C6152"/>
          <cell r="D6152" t="str">
            <v>D</v>
          </cell>
          <cell r="E6152" t="str">
            <v>LIQUIDADO</v>
          </cell>
          <cell r="F6152"/>
          <cell r="G6152" t="str">
            <v>PERSONAL</v>
          </cell>
          <cell r="H6152" t="str">
            <v>Cesar Olvera</v>
          </cell>
          <cell r="I6152"/>
          <cell r="J6152" t="str">
            <v>MONICA ELIZABETH</v>
          </cell>
          <cell r="K6152" t="str">
            <v>NUNEZ</v>
          </cell>
          <cell r="L6152" t="str">
            <v>SANCHEZ</v>
          </cell>
          <cell r="M6152">
            <v>7750</v>
          </cell>
          <cell r="N6152">
            <v>85</v>
          </cell>
          <cell r="O6152" t="str">
            <v>QUINCENAL</v>
          </cell>
          <cell r="P6152">
            <v>41306</v>
          </cell>
        </row>
        <row r="6153">
          <cell r="B6153">
            <v>6393</v>
          </cell>
          <cell r="C6153"/>
          <cell r="D6153" t="str">
            <v>A</v>
          </cell>
          <cell r="E6153" t="str">
            <v>LIQUIDADO</v>
          </cell>
          <cell r="F6153"/>
          <cell r="G6153" t="str">
            <v>PERSONAL</v>
          </cell>
          <cell r="H6153" t="str">
            <v>Victoria Garcia Mejia</v>
          </cell>
          <cell r="I6153"/>
          <cell r="J6153" t="str">
            <v>ROSA MARIA</v>
          </cell>
          <cell r="K6153" t="str">
            <v>PENA</v>
          </cell>
          <cell r="L6153" t="str">
            <v>LOPEZ</v>
          </cell>
          <cell r="M6153">
            <v>10000</v>
          </cell>
          <cell r="N6153">
            <v>75</v>
          </cell>
          <cell r="O6153" t="str">
            <v>MENSUAL</v>
          </cell>
          <cell r="P6153">
            <v>41306</v>
          </cell>
        </row>
        <row r="6154">
          <cell r="B6154">
            <v>6394</v>
          </cell>
          <cell r="C6154"/>
          <cell r="D6154" t="str">
            <v>A</v>
          </cell>
          <cell r="E6154" t="str">
            <v>LIQUIDADO</v>
          </cell>
          <cell r="F6154"/>
          <cell r="G6154" t="str">
            <v>PERSONAL</v>
          </cell>
          <cell r="H6154" t="str">
            <v>Monica Flores Mendoza (colima)</v>
          </cell>
          <cell r="I6154"/>
          <cell r="J6154" t="str">
            <v>MIGUEL ANGEL</v>
          </cell>
          <cell r="K6154" t="str">
            <v>RINCON</v>
          </cell>
          <cell r="L6154" t="str">
            <v>NUNEZ</v>
          </cell>
          <cell r="M6154">
            <v>12000</v>
          </cell>
          <cell r="N6154">
            <v>65</v>
          </cell>
          <cell r="O6154" t="str">
            <v>MENSUAL</v>
          </cell>
          <cell r="P6154">
            <v>41312</v>
          </cell>
        </row>
        <row r="6155">
          <cell r="B6155">
            <v>6395</v>
          </cell>
          <cell r="C6155"/>
          <cell r="D6155" t="str">
            <v>D</v>
          </cell>
          <cell r="E6155" t="str">
            <v>LIQUIDADO</v>
          </cell>
          <cell r="F6155"/>
          <cell r="G6155" t="str">
            <v>PERSONAL</v>
          </cell>
          <cell r="H6155" t="str">
            <v>Administracion</v>
          </cell>
          <cell r="I6155"/>
          <cell r="J6155" t="str">
            <v>ARACELI</v>
          </cell>
          <cell r="K6155" t="str">
            <v>CABRERA</v>
          </cell>
          <cell r="L6155" t="str">
            <v>CARRILLO</v>
          </cell>
          <cell r="M6155">
            <v>57000</v>
          </cell>
          <cell r="N6155">
            <v>50</v>
          </cell>
          <cell r="O6155" t="str">
            <v>SEMANAL</v>
          </cell>
          <cell r="P6155">
            <v>41312</v>
          </cell>
        </row>
        <row r="6156">
          <cell r="B6156">
            <v>6396</v>
          </cell>
          <cell r="C6156"/>
          <cell r="D6156" t="str">
            <v>D</v>
          </cell>
          <cell r="E6156" t="str">
            <v>LIQUIDADO</v>
          </cell>
          <cell r="F6156"/>
          <cell r="G6156" t="str">
            <v>PERSONAL</v>
          </cell>
          <cell r="H6156" t="str">
            <v>Cesar Olvera</v>
          </cell>
          <cell r="I6156"/>
          <cell r="J6156" t="str">
            <v>MARIA OFELIA</v>
          </cell>
          <cell r="K6156" t="str">
            <v>CORONEL</v>
          </cell>
          <cell r="L6156" t="str">
            <v>JUAREZ</v>
          </cell>
          <cell r="M6156">
            <v>7000</v>
          </cell>
          <cell r="N6156">
            <v>85</v>
          </cell>
          <cell r="O6156" t="str">
            <v>QUINCENAL</v>
          </cell>
          <cell r="P6156">
            <v>41313</v>
          </cell>
        </row>
        <row r="6157">
          <cell r="B6157">
            <v>6397</v>
          </cell>
          <cell r="C6157"/>
          <cell r="D6157" t="str">
            <v>D</v>
          </cell>
          <cell r="E6157" t="str">
            <v>LIQUIDADO</v>
          </cell>
          <cell r="F6157"/>
          <cell r="G6157" t="str">
            <v>PERSONAL</v>
          </cell>
          <cell r="H6157" t="str">
            <v>Cesar Olvera</v>
          </cell>
          <cell r="I6157"/>
          <cell r="J6157" t="str">
            <v>BEATRIZ</v>
          </cell>
          <cell r="K6157" t="str">
            <v>CERON</v>
          </cell>
          <cell r="L6157" t="str">
            <v>AGUILAR</v>
          </cell>
          <cell r="M6157">
            <v>12000</v>
          </cell>
          <cell r="N6157">
            <v>85</v>
          </cell>
          <cell r="O6157" t="str">
            <v>QUINCENAL</v>
          </cell>
          <cell r="P6157">
            <v>41313</v>
          </cell>
        </row>
        <row r="6158">
          <cell r="B6158">
            <v>6398</v>
          </cell>
          <cell r="C6158"/>
          <cell r="D6158" t="str">
            <v>D</v>
          </cell>
          <cell r="E6158" t="str">
            <v>LIQUIDADO</v>
          </cell>
          <cell r="F6158"/>
          <cell r="G6158" t="str">
            <v>PERSONAL</v>
          </cell>
          <cell r="H6158" t="str">
            <v>Cesar Olvera</v>
          </cell>
          <cell r="I6158"/>
          <cell r="J6158" t="str">
            <v>MARTIN RODRIGO</v>
          </cell>
          <cell r="K6158" t="str">
            <v>MENESES</v>
          </cell>
          <cell r="L6158" t="str">
            <v>GARCIA</v>
          </cell>
          <cell r="M6158">
            <v>18000</v>
          </cell>
          <cell r="N6158">
            <v>85</v>
          </cell>
          <cell r="O6158" t="str">
            <v>QUINCENAL</v>
          </cell>
          <cell r="P6158">
            <v>41313</v>
          </cell>
        </row>
        <row r="6159">
          <cell r="B6159">
            <v>6399</v>
          </cell>
          <cell r="C6159"/>
          <cell r="D6159" t="str">
            <v>D</v>
          </cell>
          <cell r="E6159" t="str">
            <v>LIQUIDADO</v>
          </cell>
          <cell r="F6159"/>
          <cell r="G6159" t="str">
            <v>PERSONAL</v>
          </cell>
          <cell r="H6159" t="str">
            <v>Josefina Ochoa</v>
          </cell>
          <cell r="I6159"/>
          <cell r="J6159" t="str">
            <v>CLAUDIA</v>
          </cell>
          <cell r="K6159" t="str">
            <v>AGUILAR</v>
          </cell>
          <cell r="L6159" t="str">
            <v>SANCHEZ</v>
          </cell>
          <cell r="M6159">
            <v>8000</v>
          </cell>
          <cell r="N6159">
            <v>130</v>
          </cell>
          <cell r="O6159" t="str">
            <v>QUINCENAL</v>
          </cell>
          <cell r="P6159">
            <v>41313</v>
          </cell>
        </row>
        <row r="6160">
          <cell r="B6160">
            <v>6400</v>
          </cell>
          <cell r="C6160"/>
          <cell r="D6160" t="str">
            <v>D</v>
          </cell>
          <cell r="E6160" t="str">
            <v>LIQUIDADO</v>
          </cell>
          <cell r="F6160"/>
          <cell r="G6160" t="str">
            <v>PERSONAL</v>
          </cell>
          <cell r="H6160" t="str">
            <v>Cesar Olvera</v>
          </cell>
          <cell r="I6160"/>
          <cell r="J6160" t="str">
            <v>MARIA TRINIDAD</v>
          </cell>
          <cell r="K6160" t="str">
            <v>TERCERO</v>
          </cell>
          <cell r="L6160" t="str">
            <v>AVILA</v>
          </cell>
          <cell r="M6160">
            <v>15000</v>
          </cell>
          <cell r="N6160">
            <v>85</v>
          </cell>
          <cell r="O6160" t="str">
            <v>QUINCENAL</v>
          </cell>
          <cell r="P6160">
            <v>41318</v>
          </cell>
        </row>
        <row r="6161">
          <cell r="B6161">
            <v>6401</v>
          </cell>
          <cell r="C6161"/>
          <cell r="D6161" t="str">
            <v>B</v>
          </cell>
          <cell r="E6161" t="str">
            <v>LIQUIDADO</v>
          </cell>
          <cell r="F6161"/>
          <cell r="G6161" t="str">
            <v>PERSONAL</v>
          </cell>
          <cell r="H6161" t="str">
            <v>Cesar Olvera</v>
          </cell>
          <cell r="I6161"/>
          <cell r="J6161" t="str">
            <v>MIGUEL</v>
          </cell>
          <cell r="K6161" t="str">
            <v>HERNANDEZ</v>
          </cell>
          <cell r="L6161" t="str">
            <v>ESPINOZA</v>
          </cell>
          <cell r="M6161">
            <v>13000</v>
          </cell>
          <cell r="N6161">
            <v>85</v>
          </cell>
          <cell r="O6161" t="str">
            <v>QUINCENAL</v>
          </cell>
          <cell r="P6161">
            <v>41318</v>
          </cell>
        </row>
        <row r="6162">
          <cell r="B6162">
            <v>6402</v>
          </cell>
          <cell r="C6162"/>
          <cell r="D6162" t="str">
            <v>A</v>
          </cell>
          <cell r="E6162" t="str">
            <v>LIQUIDADO</v>
          </cell>
          <cell r="F6162"/>
          <cell r="G6162" t="str">
            <v>PERSONAL</v>
          </cell>
          <cell r="H6162" t="str">
            <v>Josefina Ochoa</v>
          </cell>
          <cell r="I6162"/>
          <cell r="J6162" t="str">
            <v>LAURA</v>
          </cell>
          <cell r="K6162" t="str">
            <v>ACEVEDO</v>
          </cell>
          <cell r="L6162" t="str">
            <v>MIRANDA</v>
          </cell>
          <cell r="M6162">
            <v>5000</v>
          </cell>
          <cell r="N6162">
            <v>85</v>
          </cell>
          <cell r="O6162" t="str">
            <v>SEMANAL</v>
          </cell>
          <cell r="P6162">
            <v>41319</v>
          </cell>
        </row>
        <row r="6163">
          <cell r="B6163">
            <v>6403</v>
          </cell>
          <cell r="C6163"/>
          <cell r="D6163" t="str">
            <v>C</v>
          </cell>
          <cell r="E6163" t="str">
            <v>LIQUIDADO</v>
          </cell>
          <cell r="F6163"/>
          <cell r="G6163" t="str">
            <v>PERSONAL</v>
          </cell>
          <cell r="H6163" t="str">
            <v>Josefina Ochoa</v>
          </cell>
          <cell r="I6163"/>
          <cell r="J6163" t="str">
            <v>ROGELIO</v>
          </cell>
          <cell r="K6163" t="str">
            <v>ANTONIO</v>
          </cell>
          <cell r="L6163" t="str">
            <v>GABINO</v>
          </cell>
          <cell r="M6163">
            <v>10000</v>
          </cell>
          <cell r="N6163">
            <v>85</v>
          </cell>
          <cell r="O6163" t="str">
            <v>CATORCENAL</v>
          </cell>
          <cell r="P6163">
            <v>41319</v>
          </cell>
        </row>
        <row r="6164">
          <cell r="B6164">
            <v>6404</v>
          </cell>
          <cell r="C6164"/>
          <cell r="D6164" t="str">
            <v>B</v>
          </cell>
          <cell r="E6164" t="str">
            <v>LIQUIDADO</v>
          </cell>
          <cell r="F6164"/>
          <cell r="G6164" t="str">
            <v>PERSONAL</v>
          </cell>
          <cell r="H6164" t="str">
            <v>Angelica Tabares Lopez</v>
          </cell>
          <cell r="I6164"/>
          <cell r="J6164" t="str">
            <v>BERNARDA</v>
          </cell>
          <cell r="K6164" t="str">
            <v>ALQUICIRA</v>
          </cell>
          <cell r="L6164" t="str">
            <v>OSNAYA</v>
          </cell>
          <cell r="M6164">
            <v>7000</v>
          </cell>
          <cell r="N6164">
            <v>85</v>
          </cell>
          <cell r="O6164" t="str">
            <v>SEMANAL</v>
          </cell>
          <cell r="P6164">
            <v>41319</v>
          </cell>
        </row>
        <row r="6165">
          <cell r="B6165">
            <v>6405</v>
          </cell>
          <cell r="C6165"/>
          <cell r="D6165" t="str">
            <v>B</v>
          </cell>
          <cell r="E6165" t="str">
            <v>LIQUIDADO</v>
          </cell>
          <cell r="F6165"/>
          <cell r="G6165" t="str">
            <v>PERSONAL</v>
          </cell>
          <cell r="H6165" t="str">
            <v>Angelica Tabares Lopez</v>
          </cell>
          <cell r="I6165"/>
          <cell r="J6165" t="str">
            <v>MIGUEL LUIS</v>
          </cell>
          <cell r="K6165" t="str">
            <v>BECERRIL</v>
          </cell>
          <cell r="L6165" t="str">
            <v>MARTINEZ</v>
          </cell>
          <cell r="M6165">
            <v>5700</v>
          </cell>
          <cell r="N6165">
            <v>85</v>
          </cell>
          <cell r="O6165" t="str">
            <v>SEMANAL</v>
          </cell>
          <cell r="P6165">
            <v>41319</v>
          </cell>
        </row>
        <row r="6166">
          <cell r="B6166">
            <v>6406</v>
          </cell>
          <cell r="C6166"/>
          <cell r="D6166" t="str">
            <v>C</v>
          </cell>
          <cell r="E6166" t="str">
            <v>LIQUIDADO</v>
          </cell>
          <cell r="F6166"/>
          <cell r="G6166" t="str">
            <v>PERSONAL</v>
          </cell>
          <cell r="H6166" t="str">
            <v>Marcela Lopez Munoz</v>
          </cell>
          <cell r="I6166"/>
          <cell r="J6166" t="str">
            <v>JACQUELINE</v>
          </cell>
          <cell r="K6166" t="str">
            <v>PACHECO</v>
          </cell>
          <cell r="L6166" t="str">
            <v>ORTEGA</v>
          </cell>
          <cell r="M6166">
            <v>12000</v>
          </cell>
          <cell r="N6166">
            <v>85</v>
          </cell>
          <cell r="O6166" t="str">
            <v>SEMANAL</v>
          </cell>
          <cell r="P6166">
            <v>41319</v>
          </cell>
        </row>
        <row r="6167">
          <cell r="B6167">
            <v>6407</v>
          </cell>
          <cell r="C6167"/>
          <cell r="D6167" t="str">
            <v>B</v>
          </cell>
          <cell r="E6167" t="str">
            <v>LIQUIDADO</v>
          </cell>
          <cell r="F6167"/>
          <cell r="G6167" t="str">
            <v>PERSONAL</v>
          </cell>
          <cell r="H6167" t="str">
            <v>Marcela Lopez Munoz</v>
          </cell>
          <cell r="I6167"/>
          <cell r="J6167" t="str">
            <v>FRANCISCO JAVIER</v>
          </cell>
          <cell r="K6167" t="str">
            <v>JUAREZ</v>
          </cell>
          <cell r="L6167" t="str">
            <v>ZAMARRON</v>
          </cell>
          <cell r="M6167">
            <v>6000</v>
          </cell>
          <cell r="N6167">
            <v>85</v>
          </cell>
          <cell r="O6167" t="str">
            <v>SEMANAL</v>
          </cell>
          <cell r="P6167">
            <v>41319</v>
          </cell>
        </row>
        <row r="6168">
          <cell r="B6168">
            <v>6408</v>
          </cell>
          <cell r="C6168"/>
          <cell r="D6168" t="str">
            <v>B</v>
          </cell>
          <cell r="E6168" t="str">
            <v>LIQUIDADO</v>
          </cell>
          <cell r="F6168"/>
          <cell r="G6168" t="str">
            <v>PERSONAL</v>
          </cell>
          <cell r="H6168" t="str">
            <v>Cesar Olvera</v>
          </cell>
          <cell r="I6168"/>
          <cell r="J6168" t="str">
            <v>MARTIN</v>
          </cell>
          <cell r="K6168" t="str">
            <v>DE LA ROSA</v>
          </cell>
          <cell r="L6168" t="str">
            <v>AVILA</v>
          </cell>
          <cell r="M6168">
            <v>12000</v>
          </cell>
          <cell r="N6168">
            <v>85</v>
          </cell>
          <cell r="O6168" t="str">
            <v>QUINCENAL</v>
          </cell>
          <cell r="P6168">
            <v>41319</v>
          </cell>
        </row>
        <row r="6169">
          <cell r="B6169">
            <v>6409</v>
          </cell>
          <cell r="C6169"/>
          <cell r="D6169" t="str">
            <v>A</v>
          </cell>
          <cell r="E6169" t="str">
            <v>LIQUIDADO</v>
          </cell>
          <cell r="F6169"/>
          <cell r="G6169" t="str">
            <v>PERSONAL</v>
          </cell>
          <cell r="H6169" t="str">
            <v>Josefina Ochoa</v>
          </cell>
          <cell r="I6169"/>
          <cell r="J6169" t="str">
            <v>JOSE ZEFERINO</v>
          </cell>
          <cell r="K6169" t="str">
            <v>TECAL</v>
          </cell>
          <cell r="L6169" t="str">
            <v>ROQUE</v>
          </cell>
          <cell r="M6169">
            <v>5000</v>
          </cell>
          <cell r="N6169">
            <v>85</v>
          </cell>
          <cell r="O6169" t="str">
            <v>SEMANAL</v>
          </cell>
          <cell r="P6169">
            <v>41319</v>
          </cell>
        </row>
        <row r="6170">
          <cell r="B6170">
            <v>6410</v>
          </cell>
          <cell r="C6170"/>
          <cell r="D6170" t="str">
            <v>A</v>
          </cell>
          <cell r="E6170" t="str">
            <v>LIQUIDADO</v>
          </cell>
          <cell r="F6170"/>
          <cell r="G6170" t="str">
            <v>PERSONAL</v>
          </cell>
          <cell r="H6170" t="str">
            <v>Marcela Lopez Munoz</v>
          </cell>
          <cell r="I6170"/>
          <cell r="J6170" t="str">
            <v>RAUL BERNARDINO</v>
          </cell>
          <cell r="K6170" t="str">
            <v>HERNANDEZ</v>
          </cell>
          <cell r="L6170" t="str">
            <v>MARTINEZ</v>
          </cell>
          <cell r="M6170">
            <v>5000</v>
          </cell>
          <cell r="N6170">
            <v>85</v>
          </cell>
          <cell r="O6170" t="str">
            <v>SEMANAL</v>
          </cell>
          <cell r="P6170">
            <v>41319</v>
          </cell>
        </row>
        <row r="6171">
          <cell r="B6171">
            <v>6411</v>
          </cell>
          <cell r="C6171"/>
          <cell r="D6171" t="str">
            <v>D</v>
          </cell>
          <cell r="E6171" t="str">
            <v>ACTIVO</v>
          </cell>
          <cell r="F6171"/>
          <cell r="G6171" t="str">
            <v>PERSONAL</v>
          </cell>
          <cell r="H6171" t="str">
            <v>Victoria Garcia Mejia</v>
          </cell>
          <cell r="I6171"/>
          <cell r="J6171" t="str">
            <v>TERESA</v>
          </cell>
          <cell r="K6171" t="str">
            <v>GRAGEDA</v>
          </cell>
          <cell r="L6171" t="str">
            <v>NEGRETE</v>
          </cell>
          <cell r="M6171">
            <v>12000</v>
          </cell>
          <cell r="N6171">
            <v>70</v>
          </cell>
          <cell r="O6171" t="str">
            <v>MENSUAL</v>
          </cell>
          <cell r="P6171">
            <v>41320</v>
          </cell>
        </row>
        <row r="6172">
          <cell r="B6172">
            <v>6412</v>
          </cell>
          <cell r="C6172"/>
          <cell r="D6172" t="str">
            <v>B</v>
          </cell>
          <cell r="E6172" t="str">
            <v>LIQUIDADO</v>
          </cell>
          <cell r="F6172"/>
          <cell r="G6172" t="str">
            <v>PERSONAL</v>
          </cell>
          <cell r="H6172" t="str">
            <v>Victoria Garcia Mejia</v>
          </cell>
          <cell r="I6172"/>
          <cell r="J6172" t="str">
            <v>ROSA</v>
          </cell>
          <cell r="K6172" t="str">
            <v>RODRIGUEZ</v>
          </cell>
          <cell r="L6172" t="str">
            <v>ORNELAS</v>
          </cell>
          <cell r="M6172">
            <v>20000</v>
          </cell>
          <cell r="N6172">
            <v>75</v>
          </cell>
          <cell r="O6172" t="str">
            <v>MENSUAL</v>
          </cell>
          <cell r="P6172">
            <v>41320</v>
          </cell>
        </row>
        <row r="6173">
          <cell r="B6173">
            <v>6413</v>
          </cell>
          <cell r="C6173"/>
          <cell r="D6173" t="str">
            <v>C</v>
          </cell>
          <cell r="E6173" t="str">
            <v>LIQUIDADO</v>
          </cell>
          <cell r="F6173"/>
          <cell r="G6173" t="str">
            <v>PERSONAL</v>
          </cell>
          <cell r="H6173" t="str">
            <v>Cesar Olvera</v>
          </cell>
          <cell r="I6173"/>
          <cell r="J6173" t="str">
            <v>MARIA GUADALUPE</v>
          </cell>
          <cell r="K6173" t="str">
            <v>VIDAL</v>
          </cell>
          <cell r="L6173" t="str">
            <v>VELAZQUEZ</v>
          </cell>
          <cell r="M6173">
            <v>27600</v>
          </cell>
          <cell r="N6173">
            <v>85</v>
          </cell>
          <cell r="O6173" t="str">
            <v>QUINCENAL</v>
          </cell>
          <cell r="P6173">
            <v>41320</v>
          </cell>
        </row>
        <row r="6174">
          <cell r="B6174">
            <v>6414</v>
          </cell>
          <cell r="C6174"/>
          <cell r="D6174" t="str">
            <v>D</v>
          </cell>
          <cell r="E6174" t="str">
            <v>LIQUIDADO</v>
          </cell>
          <cell r="F6174"/>
          <cell r="G6174" t="str">
            <v>PERSONAL</v>
          </cell>
          <cell r="H6174" t="str">
            <v>Cesar Olvera</v>
          </cell>
          <cell r="I6174"/>
          <cell r="J6174" t="str">
            <v>HERMELINDA</v>
          </cell>
          <cell r="K6174" t="str">
            <v>RAMOS</v>
          </cell>
          <cell r="L6174" t="str">
            <v>NARANJO</v>
          </cell>
          <cell r="M6174">
            <v>4000</v>
          </cell>
          <cell r="N6174">
            <v>85</v>
          </cell>
          <cell r="O6174" t="str">
            <v>SEMANAL</v>
          </cell>
          <cell r="P6174">
            <v>41320</v>
          </cell>
        </row>
        <row r="6175">
          <cell r="B6175">
            <v>6415</v>
          </cell>
          <cell r="C6175"/>
          <cell r="D6175" t="str">
            <v>B</v>
          </cell>
          <cell r="E6175" t="str">
            <v>LIQUIDADO</v>
          </cell>
          <cell r="F6175"/>
          <cell r="G6175" t="str">
            <v>PERSONAL</v>
          </cell>
          <cell r="H6175" t="str">
            <v>Josefina Ochoa</v>
          </cell>
          <cell r="I6175"/>
          <cell r="J6175" t="str">
            <v>LAURA ALICIA</v>
          </cell>
          <cell r="K6175" t="str">
            <v>TENA</v>
          </cell>
          <cell r="L6175" t="str">
            <v>SALAZAR</v>
          </cell>
          <cell r="M6175">
            <v>5000</v>
          </cell>
          <cell r="N6175">
            <v>85</v>
          </cell>
          <cell r="O6175" t="str">
            <v>SEMANAL</v>
          </cell>
          <cell r="P6175">
            <v>41321</v>
          </cell>
        </row>
        <row r="6176">
          <cell r="B6176">
            <v>6416</v>
          </cell>
          <cell r="C6176"/>
          <cell r="D6176" t="str">
            <v>D</v>
          </cell>
          <cell r="E6176" t="str">
            <v>ACTIVO</v>
          </cell>
          <cell r="F6176"/>
          <cell r="G6176" t="str">
            <v>PERSONAL</v>
          </cell>
          <cell r="H6176" t="str">
            <v>Marcela Lopez Munoz</v>
          </cell>
          <cell r="I6176"/>
          <cell r="J6176" t="str">
            <v>ANA BEATRIZ</v>
          </cell>
          <cell r="K6176" t="str">
            <v>GARCIA</v>
          </cell>
          <cell r="L6176" t="str">
            <v>LARA</v>
          </cell>
          <cell r="M6176">
            <v>11500</v>
          </cell>
          <cell r="N6176">
            <v>85</v>
          </cell>
          <cell r="O6176" t="str">
            <v>QUINCENAL</v>
          </cell>
          <cell r="P6176">
            <v>41324</v>
          </cell>
        </row>
        <row r="6177">
          <cell r="B6177">
            <v>6417</v>
          </cell>
          <cell r="C6177"/>
          <cell r="D6177" t="str">
            <v>D</v>
          </cell>
          <cell r="E6177" t="str">
            <v>LIQUIDADO</v>
          </cell>
          <cell r="F6177"/>
          <cell r="G6177" t="str">
            <v>PERSONAL</v>
          </cell>
          <cell r="H6177" t="str">
            <v>Josefina Ochoa</v>
          </cell>
          <cell r="I6177"/>
          <cell r="J6177" t="str">
            <v>JUANA</v>
          </cell>
          <cell r="K6177" t="str">
            <v>MAGDALENO</v>
          </cell>
          <cell r="L6177" t="str">
            <v>CANDELARIO</v>
          </cell>
          <cell r="M6177">
            <v>4000</v>
          </cell>
          <cell r="N6177">
            <v>135</v>
          </cell>
          <cell r="O6177" t="str">
            <v>SEMANAL</v>
          </cell>
          <cell r="P6177">
            <v>41324</v>
          </cell>
        </row>
        <row r="6178">
          <cell r="B6178">
            <v>6418</v>
          </cell>
          <cell r="C6178"/>
          <cell r="D6178" t="str">
            <v>A</v>
          </cell>
          <cell r="E6178" t="str">
            <v>LIQUIDADO</v>
          </cell>
          <cell r="F6178"/>
          <cell r="G6178" t="str">
            <v>PERSONAL</v>
          </cell>
          <cell r="H6178" t="str">
            <v>Josefina Ochoa</v>
          </cell>
          <cell r="I6178"/>
          <cell r="J6178" t="str">
            <v>ANGELICA</v>
          </cell>
          <cell r="K6178" t="str">
            <v>SANCHEZ</v>
          </cell>
          <cell r="L6178" t="str">
            <v>ESPINOSA</v>
          </cell>
          <cell r="M6178">
            <v>8000</v>
          </cell>
          <cell r="N6178">
            <v>85</v>
          </cell>
          <cell r="O6178" t="str">
            <v>CATORCENAL</v>
          </cell>
          <cell r="P6178">
            <v>41324</v>
          </cell>
        </row>
        <row r="6179">
          <cell r="B6179">
            <v>6419</v>
          </cell>
          <cell r="C6179"/>
          <cell r="D6179" t="str">
            <v>A</v>
          </cell>
          <cell r="E6179" t="str">
            <v>LIQUIDADO</v>
          </cell>
          <cell r="F6179"/>
          <cell r="G6179" t="str">
            <v>PERSONAL</v>
          </cell>
          <cell r="H6179" t="str">
            <v>Victoria Garcia Mejia</v>
          </cell>
          <cell r="I6179"/>
          <cell r="J6179" t="str">
            <v>MA DEL CARMEN</v>
          </cell>
          <cell r="K6179" t="str">
            <v>ROSAS</v>
          </cell>
          <cell r="L6179" t="str">
            <v>VAZQUEZ</v>
          </cell>
          <cell r="M6179">
            <v>34000</v>
          </cell>
          <cell r="N6179">
            <v>50</v>
          </cell>
          <cell r="O6179" t="str">
            <v>MENSUAL</v>
          </cell>
          <cell r="P6179">
            <v>41325</v>
          </cell>
        </row>
        <row r="6180">
          <cell r="B6180">
            <v>6420</v>
          </cell>
          <cell r="C6180"/>
          <cell r="D6180" t="str">
            <v>D</v>
          </cell>
          <cell r="E6180" t="str">
            <v>LIQUIDADO</v>
          </cell>
          <cell r="F6180"/>
          <cell r="G6180" t="str">
            <v>PERSONAL</v>
          </cell>
          <cell r="H6180" t="str">
            <v>Monica Flores Mendoza (colima)</v>
          </cell>
          <cell r="I6180"/>
          <cell r="J6180" t="str">
            <v>MA DE LOURDES</v>
          </cell>
          <cell r="K6180" t="str">
            <v>SERVIN</v>
          </cell>
          <cell r="L6180" t="str">
            <v>ANDRES</v>
          </cell>
          <cell r="M6180">
            <v>7000</v>
          </cell>
          <cell r="N6180">
            <v>70</v>
          </cell>
          <cell r="O6180" t="str">
            <v>MENSUAL</v>
          </cell>
          <cell r="P6180">
            <v>41325</v>
          </cell>
        </row>
        <row r="6181">
          <cell r="B6181">
            <v>6421</v>
          </cell>
          <cell r="C6181"/>
          <cell r="D6181" t="str">
            <v>D</v>
          </cell>
          <cell r="E6181" t="str">
            <v>LIQUIDADO</v>
          </cell>
          <cell r="F6181"/>
          <cell r="G6181" t="str">
            <v>PERSONAL</v>
          </cell>
          <cell r="H6181" t="str">
            <v>Cesar Olvera</v>
          </cell>
          <cell r="I6181"/>
          <cell r="J6181" t="str">
            <v>MARIA HIGINIA</v>
          </cell>
          <cell r="K6181" t="str">
            <v>GUTIERREZ</v>
          </cell>
          <cell r="L6181" t="str">
            <v>GARCIA</v>
          </cell>
          <cell r="M6181">
            <v>11500</v>
          </cell>
          <cell r="N6181">
            <v>85</v>
          </cell>
          <cell r="O6181" t="str">
            <v>QUINCENAL</v>
          </cell>
          <cell r="P6181">
            <v>41326</v>
          </cell>
        </row>
        <row r="6182">
          <cell r="B6182">
            <v>6422</v>
          </cell>
          <cell r="C6182"/>
          <cell r="D6182" t="str">
            <v>A</v>
          </cell>
          <cell r="E6182" t="str">
            <v>LIQUIDADO</v>
          </cell>
          <cell r="F6182"/>
          <cell r="G6182" t="str">
            <v>PERSONAL</v>
          </cell>
          <cell r="H6182" t="str">
            <v>Angelica Tabares Lopez</v>
          </cell>
          <cell r="I6182"/>
          <cell r="J6182" t="str">
            <v>ROGELIO</v>
          </cell>
          <cell r="K6182" t="str">
            <v>TORRES</v>
          </cell>
          <cell r="L6182" t="str">
            <v>ESPINOSA</v>
          </cell>
          <cell r="M6182">
            <v>5000</v>
          </cell>
          <cell r="N6182">
            <v>85</v>
          </cell>
          <cell r="O6182" t="str">
            <v>SEMANAL</v>
          </cell>
          <cell r="P6182">
            <v>41326</v>
          </cell>
        </row>
        <row r="6183">
          <cell r="B6183">
            <v>6423</v>
          </cell>
          <cell r="C6183"/>
          <cell r="D6183" t="str">
            <v>A</v>
          </cell>
          <cell r="E6183" t="str">
            <v>LIQUIDADO</v>
          </cell>
          <cell r="F6183"/>
          <cell r="G6183" t="str">
            <v>PERSONAL</v>
          </cell>
          <cell r="H6183" t="str">
            <v>Marcela Lopez Munoz</v>
          </cell>
          <cell r="I6183"/>
          <cell r="J6183" t="str">
            <v>EVANGELINA</v>
          </cell>
          <cell r="K6183" t="str">
            <v>CHAVEZ</v>
          </cell>
          <cell r="L6183" t="str">
            <v>ORTIZ</v>
          </cell>
          <cell r="M6183">
            <v>23000</v>
          </cell>
          <cell r="N6183">
            <v>85</v>
          </cell>
          <cell r="O6183" t="str">
            <v>SEMANAL</v>
          </cell>
          <cell r="P6183">
            <v>41326</v>
          </cell>
        </row>
        <row r="6184">
          <cell r="B6184">
            <v>6424</v>
          </cell>
          <cell r="C6184"/>
          <cell r="D6184" t="str">
            <v>D</v>
          </cell>
          <cell r="E6184" t="str">
            <v>LIQUIDADO</v>
          </cell>
          <cell r="F6184"/>
          <cell r="G6184" t="str">
            <v>PERSONAL</v>
          </cell>
          <cell r="H6184" t="str">
            <v>Cesar Olvera</v>
          </cell>
          <cell r="I6184"/>
          <cell r="J6184" t="str">
            <v>MARIA ISELA</v>
          </cell>
          <cell r="K6184" t="str">
            <v>GOMORA</v>
          </cell>
          <cell r="L6184" t="str">
            <v>RAMIREZ</v>
          </cell>
          <cell r="M6184">
            <v>10000</v>
          </cell>
          <cell r="N6184">
            <v>85</v>
          </cell>
          <cell r="O6184" t="str">
            <v>QUINCENAL</v>
          </cell>
          <cell r="P6184">
            <v>41327</v>
          </cell>
        </row>
        <row r="6185">
          <cell r="B6185">
            <v>6425</v>
          </cell>
          <cell r="C6185"/>
          <cell r="D6185" t="str">
            <v>C</v>
          </cell>
          <cell r="E6185" t="str">
            <v>LIQUIDADO</v>
          </cell>
          <cell r="F6185"/>
          <cell r="G6185" t="str">
            <v>PERSONAL</v>
          </cell>
          <cell r="H6185" t="str">
            <v>Cesar Olvera</v>
          </cell>
          <cell r="I6185"/>
          <cell r="J6185" t="str">
            <v>MIGUEL</v>
          </cell>
          <cell r="K6185" t="str">
            <v>RODRIGUEZ</v>
          </cell>
          <cell r="L6185" t="str">
            <v>ARENAS</v>
          </cell>
          <cell r="M6185">
            <v>15000</v>
          </cell>
          <cell r="N6185">
            <v>85</v>
          </cell>
          <cell r="O6185" t="str">
            <v>QUINCENAL</v>
          </cell>
          <cell r="P6185">
            <v>41327</v>
          </cell>
        </row>
        <row r="6186">
          <cell r="B6186">
            <v>6426</v>
          </cell>
          <cell r="C6186"/>
          <cell r="D6186" t="str">
            <v>C</v>
          </cell>
          <cell r="E6186" t="str">
            <v>LIQUIDADO</v>
          </cell>
          <cell r="F6186"/>
          <cell r="G6186" t="str">
            <v>PERSONAL</v>
          </cell>
          <cell r="H6186" t="str">
            <v>Josefina Ochoa</v>
          </cell>
          <cell r="I6186"/>
          <cell r="J6186" t="str">
            <v>RAQUEL</v>
          </cell>
          <cell r="K6186" t="str">
            <v>MARTINEZ</v>
          </cell>
          <cell r="L6186" t="str">
            <v>PEREZ</v>
          </cell>
          <cell r="M6186">
            <v>8000</v>
          </cell>
          <cell r="N6186">
            <v>85</v>
          </cell>
          <cell r="O6186" t="str">
            <v>SEMANAL</v>
          </cell>
          <cell r="P6186">
            <v>41327</v>
          </cell>
        </row>
        <row r="6187">
          <cell r="B6187">
            <v>6427</v>
          </cell>
          <cell r="C6187"/>
          <cell r="D6187" t="str">
            <v>C</v>
          </cell>
          <cell r="E6187" t="str">
            <v>LIQUIDADO</v>
          </cell>
          <cell r="F6187"/>
          <cell r="G6187" t="str">
            <v>PERSONAL</v>
          </cell>
          <cell r="H6187" t="str">
            <v>Marcela Lopez Munoz</v>
          </cell>
          <cell r="I6187"/>
          <cell r="J6187" t="str">
            <v>ROCIO GUADALUPE</v>
          </cell>
          <cell r="K6187" t="str">
            <v>AGUILAR</v>
          </cell>
          <cell r="L6187" t="str">
            <v>RODRIGUEZ</v>
          </cell>
          <cell r="M6187">
            <v>28000</v>
          </cell>
          <cell r="N6187">
            <v>85</v>
          </cell>
          <cell r="O6187" t="str">
            <v>SEMANAL</v>
          </cell>
          <cell r="P6187">
            <v>41327</v>
          </cell>
        </row>
        <row r="6188">
          <cell r="B6188">
            <v>6428</v>
          </cell>
          <cell r="C6188"/>
          <cell r="D6188" t="str">
            <v>A</v>
          </cell>
          <cell r="E6188" t="str">
            <v>LIQUIDADO</v>
          </cell>
          <cell r="F6188"/>
          <cell r="G6188" t="str">
            <v>PERSONAL</v>
          </cell>
          <cell r="H6188" t="str">
            <v>Cesar Olvera</v>
          </cell>
          <cell r="I6188"/>
          <cell r="J6188" t="str">
            <v>JULIO RUBEN</v>
          </cell>
          <cell r="K6188" t="str">
            <v>RODRIGUEZ</v>
          </cell>
          <cell r="L6188" t="str">
            <v>MENESES</v>
          </cell>
          <cell r="M6188">
            <v>16000</v>
          </cell>
          <cell r="N6188">
            <v>85</v>
          </cell>
          <cell r="O6188" t="str">
            <v>QUINCENAL</v>
          </cell>
          <cell r="P6188">
            <v>41330</v>
          </cell>
        </row>
        <row r="6189">
          <cell r="B6189">
            <v>6429</v>
          </cell>
          <cell r="C6189"/>
          <cell r="D6189" t="str">
            <v>B</v>
          </cell>
          <cell r="E6189" t="str">
            <v>LIQUIDADO</v>
          </cell>
          <cell r="F6189"/>
          <cell r="G6189" t="str">
            <v>PERSONAL</v>
          </cell>
          <cell r="H6189" t="str">
            <v>Marcela Lopez Munoz</v>
          </cell>
          <cell r="I6189"/>
          <cell r="J6189" t="str">
            <v>EMILIANO</v>
          </cell>
          <cell r="K6189" t="str">
            <v>MIRELES</v>
          </cell>
          <cell r="L6189" t="str">
            <v>GONZALEZ</v>
          </cell>
          <cell r="M6189">
            <v>20000</v>
          </cell>
          <cell r="N6189">
            <v>85</v>
          </cell>
          <cell r="O6189" t="str">
            <v>SEMANAL</v>
          </cell>
          <cell r="P6189">
            <v>41333</v>
          </cell>
        </row>
        <row r="6190">
          <cell r="B6190">
            <v>6430</v>
          </cell>
          <cell r="C6190"/>
          <cell r="D6190" t="str">
            <v>B</v>
          </cell>
          <cell r="E6190" t="str">
            <v>LIQUIDADO</v>
          </cell>
          <cell r="F6190"/>
          <cell r="G6190" t="str">
            <v>PERSONAL</v>
          </cell>
          <cell r="H6190" t="str">
            <v>Cesar Olvera</v>
          </cell>
          <cell r="I6190"/>
          <cell r="J6190" t="str">
            <v>BONIFACIO</v>
          </cell>
          <cell r="K6190" t="str">
            <v>SANCHEZ</v>
          </cell>
          <cell r="L6190" t="str">
            <v>ESPINOZA</v>
          </cell>
          <cell r="M6190">
            <v>20000</v>
          </cell>
          <cell r="N6190">
            <v>85</v>
          </cell>
          <cell r="O6190" t="str">
            <v>QUINCENAL</v>
          </cell>
          <cell r="P6190">
            <v>41333</v>
          </cell>
        </row>
        <row r="6191">
          <cell r="B6191">
            <v>6431</v>
          </cell>
          <cell r="C6191"/>
          <cell r="D6191" t="str">
            <v>D</v>
          </cell>
          <cell r="E6191" t="str">
            <v>ACTIVO</v>
          </cell>
          <cell r="F6191"/>
          <cell r="G6191" t="str">
            <v>PERSONAL</v>
          </cell>
          <cell r="H6191" t="str">
            <v>Cesar Olvera</v>
          </cell>
          <cell r="I6191"/>
          <cell r="J6191" t="str">
            <v>OLGA LIDIA</v>
          </cell>
          <cell r="K6191" t="str">
            <v>RAMOS</v>
          </cell>
          <cell r="L6191" t="str">
            <v>NARANJO</v>
          </cell>
          <cell r="M6191">
            <v>7000</v>
          </cell>
          <cell r="N6191">
            <v>85</v>
          </cell>
          <cell r="O6191" t="str">
            <v>QUINCENAL</v>
          </cell>
          <cell r="P6191">
            <v>41333</v>
          </cell>
        </row>
        <row r="6192">
          <cell r="B6192">
            <v>6432</v>
          </cell>
          <cell r="C6192"/>
          <cell r="D6192" t="str">
            <v>D</v>
          </cell>
          <cell r="E6192" t="str">
            <v>ACTIVO</v>
          </cell>
          <cell r="F6192"/>
          <cell r="G6192" t="str">
            <v>PERSONAL</v>
          </cell>
          <cell r="H6192" t="str">
            <v>Marcela Lopez Munoz</v>
          </cell>
          <cell r="I6192"/>
          <cell r="J6192" t="str">
            <v>ELIZABETH</v>
          </cell>
          <cell r="K6192" t="str">
            <v>OLVERA</v>
          </cell>
          <cell r="L6192" t="str">
            <v>GONZALEZ</v>
          </cell>
          <cell r="M6192">
            <v>6465</v>
          </cell>
          <cell r="N6192">
            <v>127.5</v>
          </cell>
          <cell r="O6192" t="str">
            <v>QUINCENAL</v>
          </cell>
          <cell r="P6192">
            <v>41333</v>
          </cell>
        </row>
        <row r="6193">
          <cell r="B6193">
            <v>6433</v>
          </cell>
          <cell r="C6193"/>
          <cell r="D6193" t="str">
            <v>D</v>
          </cell>
          <cell r="E6193" t="str">
            <v>ACTIVO</v>
          </cell>
          <cell r="F6193"/>
          <cell r="G6193" t="str">
            <v>PERSONAL</v>
          </cell>
          <cell r="H6193" t="str">
            <v>Angelica Tabares Lopez</v>
          </cell>
          <cell r="I6193"/>
          <cell r="J6193" t="str">
            <v>GERARDO</v>
          </cell>
          <cell r="K6193" t="str">
            <v>NARCISO</v>
          </cell>
          <cell r="L6193" t="str">
            <v>DE LA CRUZ</v>
          </cell>
          <cell r="M6193">
            <v>10000</v>
          </cell>
          <cell r="N6193">
            <v>85</v>
          </cell>
          <cell r="O6193" t="str">
            <v>QUINCENAL</v>
          </cell>
          <cell r="P6193">
            <v>41333</v>
          </cell>
        </row>
        <row r="6194">
          <cell r="B6194">
            <v>6434</v>
          </cell>
          <cell r="C6194"/>
          <cell r="D6194" t="str">
            <v>B</v>
          </cell>
          <cell r="E6194" t="str">
            <v>LIQUIDADO</v>
          </cell>
          <cell r="F6194"/>
          <cell r="G6194" t="str">
            <v>PERSONAL</v>
          </cell>
          <cell r="H6194" t="str">
            <v>Monica Flores Mendoza (colima)</v>
          </cell>
          <cell r="I6194"/>
          <cell r="J6194" t="str">
            <v>ENRIQUE JAVIER</v>
          </cell>
          <cell r="K6194" t="str">
            <v>MONTES</v>
          </cell>
          <cell r="L6194" t="str">
            <v>JIMENEZ</v>
          </cell>
          <cell r="M6194">
            <v>9000</v>
          </cell>
          <cell r="N6194">
            <v>65</v>
          </cell>
          <cell r="O6194" t="str">
            <v>MENSUAL</v>
          </cell>
          <cell r="P6194">
            <v>41333</v>
          </cell>
        </row>
        <row r="6195">
          <cell r="B6195">
            <v>6435</v>
          </cell>
          <cell r="C6195"/>
          <cell r="D6195" t="str">
            <v>B</v>
          </cell>
          <cell r="E6195" t="str">
            <v>LIQUIDADO</v>
          </cell>
          <cell r="F6195"/>
          <cell r="G6195" t="str">
            <v>PERSONAL</v>
          </cell>
          <cell r="H6195" t="str">
            <v>Monica Flores Mendoza (colima)</v>
          </cell>
          <cell r="I6195"/>
          <cell r="J6195" t="str">
            <v>HECTOR MARIO</v>
          </cell>
          <cell r="K6195" t="str">
            <v>GALINDO</v>
          </cell>
          <cell r="L6195" t="str">
            <v>GOMEZ</v>
          </cell>
          <cell r="M6195">
            <v>16000</v>
          </cell>
          <cell r="N6195">
            <v>65</v>
          </cell>
          <cell r="O6195" t="str">
            <v>MENSUAL</v>
          </cell>
          <cell r="P6195">
            <v>41334</v>
          </cell>
        </row>
        <row r="6196">
          <cell r="B6196">
            <v>6436</v>
          </cell>
          <cell r="C6196"/>
          <cell r="D6196" t="str">
            <v>C</v>
          </cell>
          <cell r="E6196" t="str">
            <v>LIQUIDADO</v>
          </cell>
          <cell r="F6196"/>
          <cell r="G6196" t="str">
            <v>PERSONAL</v>
          </cell>
          <cell r="H6196" t="str">
            <v>Cesar Olvera</v>
          </cell>
          <cell r="I6196"/>
          <cell r="J6196" t="str">
            <v>MODESTO</v>
          </cell>
          <cell r="K6196" t="str">
            <v>FLORES</v>
          </cell>
          <cell r="L6196" t="str">
            <v>CALDERON</v>
          </cell>
          <cell r="M6196">
            <v>20000</v>
          </cell>
          <cell r="N6196">
            <v>85</v>
          </cell>
          <cell r="O6196" t="str">
            <v>QUINCENAL</v>
          </cell>
          <cell r="P6196">
            <v>41335</v>
          </cell>
        </row>
        <row r="6197">
          <cell r="B6197">
            <v>6437</v>
          </cell>
          <cell r="C6197"/>
          <cell r="D6197" t="str">
            <v>B</v>
          </cell>
          <cell r="E6197" t="str">
            <v>LIQUIDADO</v>
          </cell>
          <cell r="F6197"/>
          <cell r="G6197" t="str">
            <v>PERSONAL</v>
          </cell>
          <cell r="H6197" t="str">
            <v>Cesar Olvera</v>
          </cell>
          <cell r="I6197"/>
          <cell r="J6197" t="str">
            <v>AGUSTIN</v>
          </cell>
          <cell r="K6197" t="str">
            <v>HERNANDEZ</v>
          </cell>
          <cell r="L6197" t="str">
            <v>LARA</v>
          </cell>
          <cell r="M6197">
            <v>10000</v>
          </cell>
          <cell r="N6197">
            <v>85</v>
          </cell>
          <cell r="O6197" t="str">
            <v>QUINCENAL</v>
          </cell>
          <cell r="P6197">
            <v>41335</v>
          </cell>
        </row>
        <row r="6198">
          <cell r="B6198">
            <v>6438</v>
          </cell>
          <cell r="C6198"/>
          <cell r="D6198" t="str">
            <v>A</v>
          </cell>
          <cell r="E6198" t="str">
            <v>LIQUIDADO</v>
          </cell>
          <cell r="F6198"/>
          <cell r="G6198" t="str">
            <v>PERSONAL</v>
          </cell>
          <cell r="H6198" t="str">
            <v>Cesar Olvera</v>
          </cell>
          <cell r="I6198"/>
          <cell r="J6198" t="str">
            <v>LINA</v>
          </cell>
          <cell r="K6198" t="str">
            <v>APARICIO</v>
          </cell>
          <cell r="L6198" t="str">
            <v>SOTO</v>
          </cell>
          <cell r="M6198">
            <v>5000</v>
          </cell>
          <cell r="N6198">
            <v>85</v>
          </cell>
          <cell r="O6198" t="str">
            <v>QUINCENAL</v>
          </cell>
          <cell r="P6198">
            <v>41335</v>
          </cell>
        </row>
        <row r="6199">
          <cell r="B6199">
            <v>6439</v>
          </cell>
          <cell r="C6199"/>
          <cell r="D6199" t="str">
            <v>A</v>
          </cell>
          <cell r="E6199" t="str">
            <v>LIQUIDADO</v>
          </cell>
          <cell r="F6199"/>
          <cell r="G6199" t="str">
            <v>PERSONAL</v>
          </cell>
          <cell r="H6199" t="str">
            <v>Josefina Ochoa</v>
          </cell>
          <cell r="I6199"/>
          <cell r="J6199" t="str">
            <v>SOYLA</v>
          </cell>
          <cell r="K6199" t="str">
            <v>ALANIZ</v>
          </cell>
          <cell r="L6199" t="str">
            <v>GUTIERREZ</v>
          </cell>
          <cell r="M6199">
            <v>12000</v>
          </cell>
          <cell r="N6199">
            <v>85</v>
          </cell>
          <cell r="O6199" t="str">
            <v>SEMANAL</v>
          </cell>
          <cell r="P6199">
            <v>41335</v>
          </cell>
        </row>
        <row r="6200">
          <cell r="B6200">
            <v>6440</v>
          </cell>
          <cell r="C6200"/>
          <cell r="D6200" t="str">
            <v>D</v>
          </cell>
          <cell r="E6200" t="str">
            <v>ACTIVO</v>
          </cell>
          <cell r="F6200"/>
          <cell r="G6200" t="str">
            <v>PERSONAL</v>
          </cell>
          <cell r="H6200" t="str">
            <v>Josefina Ochoa</v>
          </cell>
          <cell r="I6200"/>
          <cell r="J6200" t="str">
            <v>PABLO</v>
          </cell>
          <cell r="K6200" t="str">
            <v>ANTONIO</v>
          </cell>
          <cell r="L6200" t="str">
            <v>TOLENTINO</v>
          </cell>
          <cell r="M6200">
            <v>10000</v>
          </cell>
          <cell r="N6200">
            <v>85</v>
          </cell>
          <cell r="O6200" t="str">
            <v>SEMANAL</v>
          </cell>
          <cell r="P6200">
            <v>41335</v>
          </cell>
        </row>
        <row r="6201">
          <cell r="B6201">
            <v>6441</v>
          </cell>
          <cell r="C6201"/>
          <cell r="D6201" t="str">
            <v>A</v>
          </cell>
          <cell r="E6201" t="str">
            <v>LIQUIDADO</v>
          </cell>
          <cell r="F6201"/>
          <cell r="G6201" t="str">
            <v>PERSONAL</v>
          </cell>
          <cell r="H6201" t="str">
            <v>Josefina Ochoa</v>
          </cell>
          <cell r="I6201"/>
          <cell r="J6201" t="str">
            <v>ALEJANDRO</v>
          </cell>
          <cell r="K6201" t="str">
            <v>MARTINEZ</v>
          </cell>
          <cell r="L6201" t="str">
            <v>LEONEL</v>
          </cell>
          <cell r="M6201">
            <v>10000</v>
          </cell>
          <cell r="N6201">
            <v>85</v>
          </cell>
          <cell r="O6201" t="str">
            <v>SEMANAL</v>
          </cell>
          <cell r="P6201">
            <v>41337</v>
          </cell>
        </row>
        <row r="6202">
          <cell r="B6202">
            <v>6442</v>
          </cell>
          <cell r="C6202"/>
          <cell r="D6202" t="str">
            <v>A</v>
          </cell>
          <cell r="E6202" t="str">
            <v>LIQUIDADO</v>
          </cell>
          <cell r="F6202"/>
          <cell r="G6202" t="str">
            <v>PERSONAL</v>
          </cell>
          <cell r="H6202" t="str">
            <v>Cesar Olvera</v>
          </cell>
          <cell r="I6202"/>
          <cell r="J6202" t="str">
            <v>JUANA</v>
          </cell>
          <cell r="K6202" t="str">
            <v>LOPEZ</v>
          </cell>
          <cell r="L6202" t="str">
            <v>JIMENEZ</v>
          </cell>
          <cell r="M6202">
            <v>5000</v>
          </cell>
          <cell r="N6202">
            <v>85</v>
          </cell>
          <cell r="O6202" t="str">
            <v>QUINCENAL</v>
          </cell>
          <cell r="P6202">
            <v>41339</v>
          </cell>
        </row>
        <row r="6203">
          <cell r="B6203">
            <v>6443</v>
          </cell>
          <cell r="C6203"/>
          <cell r="D6203" t="str">
            <v>B</v>
          </cell>
          <cell r="E6203" t="str">
            <v>LIQUIDADO</v>
          </cell>
          <cell r="F6203"/>
          <cell r="G6203" t="str">
            <v>PERSONAL</v>
          </cell>
          <cell r="H6203" t="str">
            <v>Cesar Olvera</v>
          </cell>
          <cell r="I6203"/>
          <cell r="J6203" t="str">
            <v>AMBROCIO</v>
          </cell>
          <cell r="K6203" t="str">
            <v>FLORES</v>
          </cell>
          <cell r="L6203" t="str">
            <v>GOMEZ</v>
          </cell>
          <cell r="M6203">
            <v>7000</v>
          </cell>
          <cell r="N6203">
            <v>85</v>
          </cell>
          <cell r="O6203" t="str">
            <v>QUINCENAL</v>
          </cell>
          <cell r="P6203">
            <v>41339</v>
          </cell>
        </row>
        <row r="6204">
          <cell r="B6204">
            <v>6444</v>
          </cell>
          <cell r="C6204"/>
          <cell r="D6204" t="str">
            <v>B</v>
          </cell>
          <cell r="E6204" t="str">
            <v>LIQUIDADO</v>
          </cell>
          <cell r="F6204"/>
          <cell r="G6204" t="str">
            <v>PERSONAL</v>
          </cell>
          <cell r="H6204" t="str">
            <v>Josefina Ochoa</v>
          </cell>
          <cell r="I6204"/>
          <cell r="J6204" t="str">
            <v>CARLOS HUMBERTO</v>
          </cell>
          <cell r="K6204" t="str">
            <v>GODINEZ</v>
          </cell>
          <cell r="L6204" t="str">
            <v>CRUZ</v>
          </cell>
          <cell r="M6204">
            <v>5000</v>
          </cell>
          <cell r="N6204">
            <v>85</v>
          </cell>
          <cell r="O6204" t="str">
            <v>QUINCENAL</v>
          </cell>
          <cell r="P6204">
            <v>41340</v>
          </cell>
        </row>
        <row r="6205">
          <cell r="B6205">
            <v>6445</v>
          </cell>
          <cell r="C6205"/>
          <cell r="D6205" t="str">
            <v>C</v>
          </cell>
          <cell r="E6205" t="str">
            <v>LIQUIDADO</v>
          </cell>
          <cell r="F6205"/>
          <cell r="G6205" t="str">
            <v>PERSONAL</v>
          </cell>
          <cell r="H6205" t="str">
            <v>Marcela Lopez Munoz</v>
          </cell>
          <cell r="I6205"/>
          <cell r="J6205" t="str">
            <v>ERNESTINA</v>
          </cell>
          <cell r="K6205" t="str">
            <v>FLORES</v>
          </cell>
          <cell r="L6205" t="str">
            <v>FLORES</v>
          </cell>
          <cell r="M6205">
            <v>11500</v>
          </cell>
          <cell r="N6205">
            <v>85</v>
          </cell>
          <cell r="O6205" t="str">
            <v>SEMANAL</v>
          </cell>
          <cell r="P6205">
            <v>41340</v>
          </cell>
        </row>
        <row r="6206">
          <cell r="B6206">
            <v>6446</v>
          </cell>
          <cell r="C6206"/>
          <cell r="D6206" t="str">
            <v>D</v>
          </cell>
          <cell r="E6206" t="str">
            <v>LIQUIDADO</v>
          </cell>
          <cell r="F6206"/>
          <cell r="G6206" t="str">
            <v>PERSONAL</v>
          </cell>
          <cell r="H6206" t="str">
            <v>Josefina Ochoa</v>
          </cell>
          <cell r="I6206"/>
          <cell r="J6206" t="str">
            <v>OSCAR ESTEBAN</v>
          </cell>
          <cell r="K6206" t="str">
            <v>HERNANDEZ</v>
          </cell>
          <cell r="L6206" t="str">
            <v>DIAZ</v>
          </cell>
          <cell r="M6206">
            <v>12000</v>
          </cell>
          <cell r="N6206">
            <v>85</v>
          </cell>
          <cell r="O6206" t="str">
            <v>QUINCENAL</v>
          </cell>
          <cell r="P6206">
            <v>41340</v>
          </cell>
        </row>
        <row r="6207">
          <cell r="B6207">
            <v>6447</v>
          </cell>
          <cell r="C6207"/>
          <cell r="D6207" t="str">
            <v>D</v>
          </cell>
          <cell r="E6207" t="str">
            <v>ACTIVO</v>
          </cell>
          <cell r="F6207"/>
          <cell r="G6207" t="str">
            <v>PERSONAL</v>
          </cell>
          <cell r="H6207" t="str">
            <v>Cesar Olvera</v>
          </cell>
          <cell r="I6207"/>
          <cell r="J6207" t="str">
            <v>ABEL</v>
          </cell>
          <cell r="K6207" t="str">
            <v>OLIVA</v>
          </cell>
          <cell r="L6207" t="str">
            <v>LANDA</v>
          </cell>
          <cell r="M6207">
            <v>15000</v>
          </cell>
          <cell r="N6207">
            <v>85</v>
          </cell>
          <cell r="O6207" t="str">
            <v>QUINCENAL</v>
          </cell>
          <cell r="P6207">
            <v>41340</v>
          </cell>
        </row>
        <row r="6208">
          <cell r="B6208">
            <v>6448</v>
          </cell>
          <cell r="C6208"/>
          <cell r="D6208" t="str">
            <v>D</v>
          </cell>
          <cell r="E6208" t="str">
            <v>LIQUIDADO</v>
          </cell>
          <cell r="F6208"/>
          <cell r="G6208" t="str">
            <v>PERSONAL</v>
          </cell>
          <cell r="H6208" t="str">
            <v>Angelica Tabares Lopez</v>
          </cell>
          <cell r="I6208"/>
          <cell r="J6208" t="str">
            <v>VICTOR HUGO</v>
          </cell>
          <cell r="K6208" t="str">
            <v>VERGARA</v>
          </cell>
          <cell r="L6208" t="str">
            <v>JUAREZ</v>
          </cell>
          <cell r="M6208">
            <v>142537</v>
          </cell>
          <cell r="N6208">
            <v>120</v>
          </cell>
          <cell r="O6208" t="str">
            <v>MENSUAL</v>
          </cell>
          <cell r="P6208">
            <v>41339</v>
          </cell>
        </row>
        <row r="6209">
          <cell r="B6209">
            <v>6449</v>
          </cell>
          <cell r="C6209"/>
          <cell r="D6209" t="str">
            <v>A</v>
          </cell>
          <cell r="E6209" t="str">
            <v>LIQUIDADO</v>
          </cell>
          <cell r="F6209"/>
          <cell r="G6209" t="str">
            <v>PERSONAL</v>
          </cell>
          <cell r="H6209" t="str">
            <v>Cesar Olvera</v>
          </cell>
          <cell r="I6209"/>
          <cell r="J6209" t="str">
            <v>MA ENCARNACION</v>
          </cell>
          <cell r="K6209" t="str">
            <v>RUEDA</v>
          </cell>
          <cell r="L6209" t="str">
            <v>TAPIA</v>
          </cell>
          <cell r="M6209">
            <v>6000</v>
          </cell>
          <cell r="N6209">
            <v>95</v>
          </cell>
          <cell r="O6209" t="str">
            <v>QUINCENAL</v>
          </cell>
          <cell r="P6209">
            <v>41340</v>
          </cell>
        </row>
        <row r="6210">
          <cell r="B6210">
            <v>6450</v>
          </cell>
          <cell r="C6210"/>
          <cell r="D6210" t="str">
            <v>D</v>
          </cell>
          <cell r="E6210" t="str">
            <v>ACTIVO</v>
          </cell>
          <cell r="F6210"/>
          <cell r="G6210" t="str">
            <v>PERSONAL</v>
          </cell>
          <cell r="H6210" t="str">
            <v>Administracion</v>
          </cell>
          <cell r="I6210"/>
          <cell r="J6210" t="str">
            <v>ALMA ISADORA</v>
          </cell>
          <cell r="K6210" t="str">
            <v>SANCHEZ</v>
          </cell>
          <cell r="L6210" t="str">
            <v>DIEZ</v>
          </cell>
          <cell r="M6210">
            <v>16320</v>
          </cell>
          <cell r="N6210">
            <v>25</v>
          </cell>
          <cell r="O6210" t="str">
            <v>QUINCENAL</v>
          </cell>
          <cell r="P6210">
            <v>41341</v>
          </cell>
        </row>
        <row r="6211">
          <cell r="B6211">
            <v>6451</v>
          </cell>
          <cell r="C6211"/>
          <cell r="D6211" t="str">
            <v>A</v>
          </cell>
          <cell r="E6211" t="str">
            <v>LIQUIDADO</v>
          </cell>
          <cell r="F6211"/>
          <cell r="G6211" t="str">
            <v>PERSONAL</v>
          </cell>
          <cell r="H6211" t="str">
            <v>Monica Flores Mendoza (colima)</v>
          </cell>
          <cell r="I6211"/>
          <cell r="J6211" t="str">
            <v>VICTORIA</v>
          </cell>
          <cell r="K6211" t="str">
            <v>ORTIZ</v>
          </cell>
          <cell r="L6211" t="str">
            <v>ALCANTAR</v>
          </cell>
          <cell r="M6211">
            <v>13000</v>
          </cell>
          <cell r="N6211">
            <v>65</v>
          </cell>
          <cell r="O6211" t="str">
            <v>MENSUAL</v>
          </cell>
          <cell r="P6211">
            <v>41341</v>
          </cell>
        </row>
        <row r="6212">
          <cell r="B6212">
            <v>6452</v>
          </cell>
          <cell r="C6212"/>
          <cell r="D6212" t="str">
            <v>B</v>
          </cell>
          <cell r="E6212" t="str">
            <v>LIQUIDADO</v>
          </cell>
          <cell r="F6212"/>
          <cell r="G6212" t="str">
            <v>PERSONAL</v>
          </cell>
          <cell r="H6212" t="str">
            <v>Josefina Ochoa</v>
          </cell>
          <cell r="I6212"/>
          <cell r="J6212" t="str">
            <v>ELISEO</v>
          </cell>
          <cell r="K6212" t="str">
            <v>ALTAMIRANO</v>
          </cell>
          <cell r="L6212" t="str">
            <v>RAMIREZ</v>
          </cell>
          <cell r="M6212">
            <v>15000</v>
          </cell>
          <cell r="N6212">
            <v>95</v>
          </cell>
          <cell r="O6212" t="str">
            <v>SEMANAL</v>
          </cell>
          <cell r="P6212">
            <v>41344</v>
          </cell>
        </row>
        <row r="6213">
          <cell r="B6213">
            <v>6453</v>
          </cell>
          <cell r="C6213"/>
          <cell r="D6213" t="str">
            <v>A</v>
          </cell>
          <cell r="E6213" t="str">
            <v>LIQUIDADO</v>
          </cell>
          <cell r="F6213"/>
          <cell r="G6213" t="str">
            <v>PERSONAL</v>
          </cell>
          <cell r="H6213" t="str">
            <v>Angelica Tabares Lopez</v>
          </cell>
          <cell r="I6213"/>
          <cell r="J6213" t="str">
            <v>CLEMENTE</v>
          </cell>
          <cell r="K6213" t="str">
            <v>HERNANDEZ</v>
          </cell>
          <cell r="L6213" t="str">
            <v>JIMENEZ</v>
          </cell>
          <cell r="M6213">
            <v>6000</v>
          </cell>
          <cell r="N6213">
            <v>85</v>
          </cell>
          <cell r="O6213" t="str">
            <v>QUINCENAL</v>
          </cell>
          <cell r="P6213">
            <v>41346</v>
          </cell>
        </row>
        <row r="6214">
          <cell r="B6214">
            <v>6454</v>
          </cell>
          <cell r="C6214"/>
          <cell r="D6214" t="str">
            <v>A</v>
          </cell>
          <cell r="E6214" t="str">
            <v>LIQUIDADO</v>
          </cell>
          <cell r="F6214"/>
          <cell r="G6214" t="str">
            <v>PERSONAL</v>
          </cell>
          <cell r="H6214" t="str">
            <v>Angelica Tabares Lopez</v>
          </cell>
          <cell r="I6214"/>
          <cell r="J6214" t="str">
            <v>ALBERTO ELEUTERIO</v>
          </cell>
          <cell r="K6214" t="str">
            <v>SIXTEGA</v>
          </cell>
          <cell r="L6214" t="str">
            <v>MIXTEGA</v>
          </cell>
          <cell r="M6214">
            <v>38000</v>
          </cell>
          <cell r="N6214">
            <v>71.5</v>
          </cell>
          <cell r="O6214" t="str">
            <v>CATORCENAL</v>
          </cell>
          <cell r="P6214">
            <v>41346</v>
          </cell>
        </row>
        <row r="6215">
          <cell r="B6215">
            <v>6455</v>
          </cell>
          <cell r="C6215"/>
          <cell r="D6215" t="str">
            <v>A</v>
          </cell>
          <cell r="E6215" t="str">
            <v>LIQUIDADO</v>
          </cell>
          <cell r="F6215"/>
          <cell r="G6215" t="str">
            <v>PERSONAL</v>
          </cell>
          <cell r="H6215" t="str">
            <v>Cesar Olvera</v>
          </cell>
          <cell r="I6215"/>
          <cell r="J6215" t="str">
            <v>BLANCA</v>
          </cell>
          <cell r="K6215" t="str">
            <v>SANDOVAL</v>
          </cell>
          <cell r="L6215" t="str">
            <v>GONZALEZ</v>
          </cell>
          <cell r="M6215">
            <v>9000</v>
          </cell>
          <cell r="N6215">
            <v>95</v>
          </cell>
          <cell r="O6215" t="str">
            <v>QUINCENAL</v>
          </cell>
          <cell r="P6215">
            <v>41347</v>
          </cell>
        </row>
        <row r="6216">
          <cell r="B6216">
            <v>6456</v>
          </cell>
          <cell r="C6216"/>
          <cell r="D6216" t="str">
            <v>A</v>
          </cell>
          <cell r="E6216" t="str">
            <v>LIQUIDADO</v>
          </cell>
          <cell r="F6216"/>
          <cell r="G6216" t="str">
            <v>PERSONAL</v>
          </cell>
          <cell r="H6216" t="str">
            <v>Josefina Ochoa</v>
          </cell>
          <cell r="I6216"/>
          <cell r="J6216" t="str">
            <v>VICTOR</v>
          </cell>
          <cell r="K6216" t="str">
            <v>GONZALEZ</v>
          </cell>
          <cell r="L6216" t="str">
            <v>ANTONIO</v>
          </cell>
          <cell r="M6216">
            <v>100000</v>
          </cell>
          <cell r="N6216">
            <v>70</v>
          </cell>
          <cell r="O6216" t="str">
            <v>CATORCENAL</v>
          </cell>
          <cell r="P6216">
            <v>41348</v>
          </cell>
        </row>
        <row r="6217">
          <cell r="B6217">
            <v>6457</v>
          </cell>
          <cell r="C6217"/>
          <cell r="D6217" t="str">
            <v>C</v>
          </cell>
          <cell r="E6217" t="str">
            <v>LIQUIDADO</v>
          </cell>
          <cell r="F6217"/>
          <cell r="G6217" t="str">
            <v>PERSONAL</v>
          </cell>
          <cell r="H6217" t="str">
            <v>Cesar Olvera</v>
          </cell>
          <cell r="I6217"/>
          <cell r="J6217" t="str">
            <v>ISAAC</v>
          </cell>
          <cell r="K6217" t="str">
            <v>ANDRADE</v>
          </cell>
          <cell r="L6217" t="str">
            <v>ALVA</v>
          </cell>
          <cell r="M6217">
            <v>18000</v>
          </cell>
          <cell r="N6217">
            <v>95</v>
          </cell>
          <cell r="O6217" t="str">
            <v>QUINCENAL</v>
          </cell>
          <cell r="P6217">
            <v>41348</v>
          </cell>
        </row>
        <row r="6218">
          <cell r="B6218">
            <v>6458</v>
          </cell>
          <cell r="C6218"/>
          <cell r="D6218" t="str">
            <v>D</v>
          </cell>
          <cell r="E6218" t="str">
            <v>ACTIVO</v>
          </cell>
          <cell r="F6218"/>
          <cell r="G6218" t="str">
            <v>PERSONAL</v>
          </cell>
          <cell r="H6218" t="str">
            <v>Angelica Tabares Lopez</v>
          </cell>
          <cell r="I6218"/>
          <cell r="J6218" t="str">
            <v>FABIOLA</v>
          </cell>
          <cell r="K6218" t="str">
            <v>DOMINGUEZ</v>
          </cell>
          <cell r="L6218" t="str">
            <v>FUERTES</v>
          </cell>
          <cell r="M6218">
            <v>9000</v>
          </cell>
          <cell r="N6218">
            <v>65</v>
          </cell>
          <cell r="O6218" t="str">
            <v>MENSUAL</v>
          </cell>
          <cell r="P6218">
            <v>41348</v>
          </cell>
        </row>
        <row r="6219">
          <cell r="B6219">
            <v>6459</v>
          </cell>
          <cell r="C6219"/>
          <cell r="D6219" t="str">
            <v>A</v>
          </cell>
          <cell r="E6219" t="str">
            <v>LIQUIDADO</v>
          </cell>
          <cell r="F6219"/>
          <cell r="G6219" t="str">
            <v>PERSONAL</v>
          </cell>
          <cell r="H6219" t="str">
            <v>Angelica Tabares Lopez</v>
          </cell>
          <cell r="I6219"/>
          <cell r="J6219" t="str">
            <v>ERNESTO</v>
          </cell>
          <cell r="K6219" t="str">
            <v>FUENTES</v>
          </cell>
          <cell r="L6219" t="str">
            <v>PEREZ</v>
          </cell>
          <cell r="M6219">
            <v>11500</v>
          </cell>
          <cell r="N6219">
            <v>95</v>
          </cell>
          <cell r="O6219" t="str">
            <v>SEMANAL</v>
          </cell>
          <cell r="P6219">
            <v>41348</v>
          </cell>
        </row>
        <row r="6220">
          <cell r="B6220">
            <v>6460</v>
          </cell>
          <cell r="C6220"/>
          <cell r="D6220" t="str">
            <v>B</v>
          </cell>
          <cell r="E6220" t="str">
            <v>LIQUIDADO</v>
          </cell>
          <cell r="F6220"/>
          <cell r="G6220" t="str">
            <v>PERSONAL</v>
          </cell>
          <cell r="H6220" t="str">
            <v>Josefina Ochoa</v>
          </cell>
          <cell r="I6220"/>
          <cell r="J6220" t="str">
            <v>NESTOR ENRIQUE</v>
          </cell>
          <cell r="K6220" t="str">
            <v>ARELLANO</v>
          </cell>
          <cell r="L6220" t="str">
            <v>ESMERADO</v>
          </cell>
          <cell r="M6220">
            <v>3000</v>
          </cell>
          <cell r="N6220">
            <v>85</v>
          </cell>
          <cell r="O6220" t="str">
            <v>SEMANAL</v>
          </cell>
          <cell r="P6220">
            <v>41352</v>
          </cell>
        </row>
        <row r="6221">
          <cell r="B6221">
            <v>6461</v>
          </cell>
          <cell r="C6221"/>
          <cell r="D6221" t="str">
            <v>A</v>
          </cell>
          <cell r="E6221" t="str">
            <v>LIQUIDADO</v>
          </cell>
          <cell r="F6221"/>
          <cell r="G6221" t="str">
            <v>PERSONAL</v>
          </cell>
          <cell r="H6221" t="str">
            <v>Angelica Tabares Lopez</v>
          </cell>
          <cell r="I6221"/>
          <cell r="J6221" t="str">
            <v>JOB</v>
          </cell>
          <cell r="K6221" t="str">
            <v>ESTRADA</v>
          </cell>
          <cell r="L6221" t="str">
            <v>MARTINEZ</v>
          </cell>
          <cell r="M6221">
            <v>19000</v>
          </cell>
          <cell r="N6221">
            <v>95</v>
          </cell>
          <cell r="O6221" t="str">
            <v>QUINCENAL</v>
          </cell>
          <cell r="P6221">
            <v>41353</v>
          </cell>
        </row>
        <row r="6222">
          <cell r="B6222">
            <v>6462</v>
          </cell>
          <cell r="C6222"/>
          <cell r="D6222" t="str">
            <v>D</v>
          </cell>
          <cell r="E6222" t="str">
            <v>LIQUIDADO</v>
          </cell>
          <cell r="F6222"/>
          <cell r="G6222" t="str">
            <v>PERSONAL</v>
          </cell>
          <cell r="H6222" t="str">
            <v>Cesar Olvera</v>
          </cell>
          <cell r="I6222"/>
          <cell r="J6222" t="str">
            <v>JOSEFINA</v>
          </cell>
          <cell r="K6222" t="str">
            <v>FIGUEROA</v>
          </cell>
          <cell r="L6222" t="str">
            <v>GONZALEZ</v>
          </cell>
          <cell r="M6222">
            <v>7000</v>
          </cell>
          <cell r="N6222">
            <v>95</v>
          </cell>
          <cell r="O6222" t="str">
            <v>QUINCENAL</v>
          </cell>
          <cell r="P6222">
            <v>41353</v>
          </cell>
        </row>
        <row r="6223">
          <cell r="B6223">
            <v>6463</v>
          </cell>
          <cell r="C6223"/>
          <cell r="D6223" t="str">
            <v>B</v>
          </cell>
          <cell r="E6223" t="str">
            <v>LIQUIDADO</v>
          </cell>
          <cell r="F6223"/>
          <cell r="G6223" t="str">
            <v>PERSONAL</v>
          </cell>
          <cell r="H6223" t="str">
            <v>Cesar Olvera</v>
          </cell>
          <cell r="I6223"/>
          <cell r="J6223" t="str">
            <v>RITO</v>
          </cell>
          <cell r="K6223" t="str">
            <v>MARTINEZ</v>
          </cell>
          <cell r="L6223" t="str">
            <v>LUCIO</v>
          </cell>
          <cell r="M6223">
            <v>25000</v>
          </cell>
          <cell r="N6223">
            <v>95</v>
          </cell>
          <cell r="O6223" t="str">
            <v>QUINCENAL</v>
          </cell>
          <cell r="P6223">
            <v>41353</v>
          </cell>
        </row>
        <row r="6224">
          <cell r="B6224">
            <v>6464</v>
          </cell>
          <cell r="C6224"/>
          <cell r="D6224" t="str">
            <v>B</v>
          </cell>
          <cell r="E6224" t="str">
            <v>LIQUIDADO</v>
          </cell>
          <cell r="F6224"/>
          <cell r="G6224" t="str">
            <v>PERSONAL</v>
          </cell>
          <cell r="H6224" t="str">
            <v>Marcela Lopez Munoz</v>
          </cell>
          <cell r="I6224"/>
          <cell r="J6224" t="str">
            <v>GUADALUPE</v>
          </cell>
          <cell r="K6224" t="str">
            <v>DUQUE</v>
          </cell>
          <cell r="L6224" t="str">
            <v>VELASQUEZ</v>
          </cell>
          <cell r="M6224">
            <v>15000</v>
          </cell>
          <cell r="N6224">
            <v>95</v>
          </cell>
          <cell r="O6224" t="str">
            <v>SEMANAL</v>
          </cell>
          <cell r="P6224">
            <v>41354</v>
          </cell>
        </row>
        <row r="6225">
          <cell r="B6225">
            <v>6465</v>
          </cell>
          <cell r="C6225"/>
          <cell r="D6225" t="str">
            <v>D</v>
          </cell>
          <cell r="E6225" t="str">
            <v>ACTIVO</v>
          </cell>
          <cell r="F6225"/>
          <cell r="G6225" t="str">
            <v>PERSONAL</v>
          </cell>
          <cell r="H6225" t="str">
            <v>Victoria Garcia Mejia</v>
          </cell>
          <cell r="I6225"/>
          <cell r="J6225" t="str">
            <v>IGNACIO</v>
          </cell>
          <cell r="K6225" t="str">
            <v>ARCEO</v>
          </cell>
          <cell r="L6225" t="str">
            <v>BAUTISTA</v>
          </cell>
          <cell r="M6225">
            <v>15000</v>
          </cell>
          <cell r="N6225">
            <v>85</v>
          </cell>
          <cell r="O6225" t="str">
            <v>QUINCENAL</v>
          </cell>
          <cell r="P6225">
            <v>41354</v>
          </cell>
        </row>
        <row r="6226">
          <cell r="B6226">
            <v>6466</v>
          </cell>
          <cell r="C6226"/>
          <cell r="D6226" t="str">
            <v>A</v>
          </cell>
          <cell r="E6226" t="str">
            <v>LIQUIDADO</v>
          </cell>
          <cell r="F6226"/>
          <cell r="G6226" t="str">
            <v>PERSONAL</v>
          </cell>
          <cell r="H6226" t="str">
            <v>Angelica Tabares Lopez</v>
          </cell>
          <cell r="I6226"/>
          <cell r="J6226" t="str">
            <v>CIRIA</v>
          </cell>
          <cell r="K6226" t="str">
            <v>PAULINO</v>
          </cell>
          <cell r="L6226" t="str">
            <v>FRANCISCO</v>
          </cell>
          <cell r="M6226">
            <v>6700</v>
          </cell>
          <cell r="N6226">
            <v>95</v>
          </cell>
          <cell r="O6226" t="str">
            <v>SEMANAL</v>
          </cell>
          <cell r="P6226">
            <v>41354</v>
          </cell>
        </row>
        <row r="6227">
          <cell r="B6227">
            <v>6467</v>
          </cell>
          <cell r="C6227"/>
          <cell r="D6227" t="str">
            <v>C</v>
          </cell>
          <cell r="E6227" t="str">
            <v>LIQUIDADO</v>
          </cell>
          <cell r="F6227"/>
          <cell r="G6227" t="str">
            <v>PERSONAL</v>
          </cell>
          <cell r="H6227" t="str">
            <v>Marcela Lopez Munoz</v>
          </cell>
          <cell r="I6227"/>
          <cell r="J6227" t="str">
            <v>JOSEFA</v>
          </cell>
          <cell r="K6227" t="str">
            <v>FLORES</v>
          </cell>
          <cell r="L6227" t="str">
            <v>PADILLA</v>
          </cell>
          <cell r="M6227">
            <v>13000</v>
          </cell>
          <cell r="N6227">
            <v>95</v>
          </cell>
          <cell r="O6227" t="str">
            <v>SEMANAL</v>
          </cell>
          <cell r="P6227">
            <v>41355</v>
          </cell>
        </row>
        <row r="6228">
          <cell r="B6228">
            <v>6468</v>
          </cell>
          <cell r="C6228"/>
          <cell r="D6228" t="str">
            <v>C</v>
          </cell>
          <cell r="E6228" t="str">
            <v>LIQUIDADO</v>
          </cell>
          <cell r="F6228"/>
          <cell r="G6228" t="str">
            <v>PERSONAL</v>
          </cell>
          <cell r="H6228" t="str">
            <v>Angelica Tabares Lopez</v>
          </cell>
          <cell r="I6228"/>
          <cell r="J6228" t="str">
            <v>MARIA DEL CARMEN</v>
          </cell>
          <cell r="K6228" t="str">
            <v>MURILLO</v>
          </cell>
          <cell r="L6228" t="str">
            <v>JARAMILLO</v>
          </cell>
          <cell r="M6228">
            <v>80000</v>
          </cell>
          <cell r="N6228">
            <v>75</v>
          </cell>
          <cell r="O6228" t="str">
            <v>SEMANAL</v>
          </cell>
          <cell r="P6228">
            <v>41355</v>
          </cell>
        </row>
        <row r="6229">
          <cell r="B6229">
            <v>6469</v>
          </cell>
          <cell r="C6229"/>
          <cell r="D6229" t="str">
            <v>A</v>
          </cell>
          <cell r="E6229" t="str">
            <v>LIQUIDADO</v>
          </cell>
          <cell r="F6229"/>
          <cell r="G6229" t="str">
            <v>PERSONAL</v>
          </cell>
          <cell r="H6229" t="str">
            <v>Angelica Tabares Lopez</v>
          </cell>
          <cell r="I6229"/>
          <cell r="J6229" t="str">
            <v>ADELINA ESTELA</v>
          </cell>
          <cell r="K6229" t="str">
            <v>ROJAS</v>
          </cell>
          <cell r="L6229" t="str">
            <v>CRUZ</v>
          </cell>
          <cell r="M6229">
            <v>5000</v>
          </cell>
          <cell r="N6229">
            <v>95</v>
          </cell>
          <cell r="O6229" t="str">
            <v>SEMANAL</v>
          </cell>
          <cell r="P6229">
            <v>41355</v>
          </cell>
        </row>
        <row r="6230">
          <cell r="B6230">
            <v>6470</v>
          </cell>
          <cell r="C6230"/>
          <cell r="D6230" t="str">
            <v>B</v>
          </cell>
          <cell r="E6230" t="str">
            <v>LIQUIDADO</v>
          </cell>
          <cell r="F6230"/>
          <cell r="G6230" t="str">
            <v>PERSONAL</v>
          </cell>
          <cell r="H6230" t="str">
            <v>Marcela Lopez Munoz</v>
          </cell>
          <cell r="I6230"/>
          <cell r="J6230" t="str">
            <v>JOSE MANUEL</v>
          </cell>
          <cell r="K6230" t="str">
            <v>DIAZ</v>
          </cell>
          <cell r="L6230" t="str">
            <v>GARCIA</v>
          </cell>
          <cell r="M6230">
            <v>27795</v>
          </cell>
          <cell r="N6230">
            <v>5</v>
          </cell>
          <cell r="O6230" t="str">
            <v>QUINCENAL</v>
          </cell>
          <cell r="P6230">
            <v>41356</v>
          </cell>
        </row>
        <row r="6231">
          <cell r="B6231">
            <v>6471</v>
          </cell>
          <cell r="C6231"/>
          <cell r="D6231" t="str">
            <v>D</v>
          </cell>
          <cell r="E6231" t="str">
            <v>LIQUIDADO</v>
          </cell>
          <cell r="F6231"/>
          <cell r="G6231" t="str">
            <v>PERSONAL</v>
          </cell>
          <cell r="H6231" t="str">
            <v>Cesar Olvera</v>
          </cell>
          <cell r="I6231"/>
          <cell r="J6231" t="str">
            <v>ANTONIO</v>
          </cell>
          <cell r="K6231" t="str">
            <v>HUERTA</v>
          </cell>
          <cell r="L6231" t="str">
            <v>JIMENEZ</v>
          </cell>
          <cell r="M6231">
            <v>15000</v>
          </cell>
          <cell r="N6231">
            <v>95</v>
          </cell>
          <cell r="O6231" t="str">
            <v>QUINCENAL</v>
          </cell>
          <cell r="P6231">
            <v>41356</v>
          </cell>
        </row>
        <row r="6232">
          <cell r="B6232">
            <v>6472</v>
          </cell>
          <cell r="C6232"/>
          <cell r="D6232" t="str">
            <v>A</v>
          </cell>
          <cell r="E6232" t="str">
            <v>LIQUIDADO</v>
          </cell>
          <cell r="F6232"/>
          <cell r="G6232" t="str">
            <v>PERSONAL</v>
          </cell>
          <cell r="H6232" t="str">
            <v>Marcela Lopez Munoz</v>
          </cell>
          <cell r="I6232"/>
          <cell r="J6232" t="str">
            <v>REYNA</v>
          </cell>
          <cell r="K6232" t="str">
            <v>ABRAJAN</v>
          </cell>
          <cell r="L6232" t="str">
            <v>DE LA CRUZ</v>
          </cell>
          <cell r="M6232">
            <v>12000</v>
          </cell>
          <cell r="N6232">
            <v>95</v>
          </cell>
          <cell r="O6232" t="str">
            <v>SEMANAL</v>
          </cell>
          <cell r="P6232">
            <v>41359</v>
          </cell>
        </row>
        <row r="6233">
          <cell r="B6233">
            <v>6473</v>
          </cell>
          <cell r="C6233"/>
          <cell r="D6233" t="str">
            <v>B</v>
          </cell>
          <cell r="E6233" t="str">
            <v>LIQUIDADO</v>
          </cell>
          <cell r="F6233"/>
          <cell r="G6233" t="str">
            <v>PERSONAL</v>
          </cell>
          <cell r="H6233" t="str">
            <v>Josefina Ochoa</v>
          </cell>
          <cell r="I6233"/>
          <cell r="J6233" t="str">
            <v>JOSE LUIS</v>
          </cell>
          <cell r="K6233" t="str">
            <v>ZUNIGA</v>
          </cell>
          <cell r="L6233" t="str">
            <v>GUDINO</v>
          </cell>
          <cell r="M6233">
            <v>5000</v>
          </cell>
          <cell r="N6233">
            <v>0</v>
          </cell>
          <cell r="O6233" t="str">
            <v>SEMANAL</v>
          </cell>
          <cell r="P6233">
            <v>41359</v>
          </cell>
        </row>
        <row r="6234">
          <cell r="B6234">
            <v>6474</v>
          </cell>
          <cell r="C6234"/>
          <cell r="D6234" t="str">
            <v>C</v>
          </cell>
          <cell r="E6234" t="str">
            <v>LIQUIDADO</v>
          </cell>
          <cell r="F6234"/>
          <cell r="G6234" t="str">
            <v>PERSONAL</v>
          </cell>
          <cell r="H6234" t="str">
            <v>Josefina Ochoa</v>
          </cell>
          <cell r="I6234"/>
          <cell r="J6234" t="str">
            <v>IVAN</v>
          </cell>
          <cell r="K6234" t="str">
            <v>DUANA</v>
          </cell>
          <cell r="L6234" t="str">
            <v>FLORES</v>
          </cell>
          <cell r="M6234">
            <v>10000</v>
          </cell>
          <cell r="N6234">
            <v>84.25</v>
          </cell>
          <cell r="O6234" t="str">
            <v>QUINCENAL</v>
          </cell>
          <cell r="P6234">
            <v>41359</v>
          </cell>
        </row>
        <row r="6235">
          <cell r="B6235">
            <v>6475</v>
          </cell>
          <cell r="C6235"/>
          <cell r="D6235" t="str">
            <v>B</v>
          </cell>
          <cell r="E6235" t="str">
            <v>LIQUIDADO</v>
          </cell>
          <cell r="F6235"/>
          <cell r="G6235" t="str">
            <v>PERSONAL</v>
          </cell>
          <cell r="H6235" t="str">
            <v>Josefina Ochoa</v>
          </cell>
          <cell r="I6235"/>
          <cell r="J6235" t="str">
            <v>JORGE TRINIDAD</v>
          </cell>
          <cell r="K6235" t="str">
            <v>ACOSTA</v>
          </cell>
          <cell r="L6235" t="str">
            <v>MARTINEZ</v>
          </cell>
          <cell r="M6235">
            <v>5000</v>
          </cell>
          <cell r="N6235">
            <v>95</v>
          </cell>
          <cell r="O6235" t="str">
            <v>SEMANAL</v>
          </cell>
          <cell r="P6235">
            <v>41359</v>
          </cell>
        </row>
        <row r="6236">
          <cell r="B6236">
            <v>6476</v>
          </cell>
          <cell r="C6236"/>
          <cell r="D6236" t="str">
            <v>A</v>
          </cell>
          <cell r="E6236" t="str">
            <v>LIQUIDADO</v>
          </cell>
          <cell r="F6236"/>
          <cell r="G6236" t="str">
            <v>PERSONAL</v>
          </cell>
          <cell r="H6236" t="str">
            <v>Cesar Olvera</v>
          </cell>
          <cell r="I6236"/>
          <cell r="J6236" t="str">
            <v>SAUL</v>
          </cell>
          <cell r="K6236" t="str">
            <v>SALINAS</v>
          </cell>
          <cell r="L6236" t="str">
            <v>HERNANDEZ</v>
          </cell>
          <cell r="M6236">
            <v>5000</v>
          </cell>
          <cell r="N6236">
            <v>95</v>
          </cell>
          <cell r="O6236" t="str">
            <v>QUINCENAL</v>
          </cell>
          <cell r="P6236">
            <v>41359</v>
          </cell>
        </row>
        <row r="6237">
          <cell r="B6237">
            <v>6477</v>
          </cell>
          <cell r="C6237"/>
          <cell r="D6237" t="str">
            <v>D</v>
          </cell>
          <cell r="E6237" t="str">
            <v>LIQUIDADO</v>
          </cell>
          <cell r="F6237"/>
          <cell r="G6237" t="str">
            <v>PERSONAL</v>
          </cell>
          <cell r="H6237" t="str">
            <v>Cesar Olvera</v>
          </cell>
          <cell r="I6237"/>
          <cell r="J6237" t="str">
            <v>JUANA CANDELARIA</v>
          </cell>
          <cell r="K6237" t="str">
            <v>CASTRO</v>
          </cell>
          <cell r="L6237" t="str">
            <v>BOJORGES</v>
          </cell>
          <cell r="M6237">
            <v>23000</v>
          </cell>
          <cell r="N6237">
            <v>95</v>
          </cell>
          <cell r="O6237" t="str">
            <v>QUINCENAL</v>
          </cell>
          <cell r="P6237">
            <v>41359</v>
          </cell>
        </row>
        <row r="6238">
          <cell r="B6238">
            <v>6478</v>
          </cell>
          <cell r="C6238"/>
          <cell r="D6238" t="str">
            <v>A</v>
          </cell>
          <cell r="E6238" t="str">
            <v>LIQUIDADO</v>
          </cell>
          <cell r="F6238"/>
          <cell r="G6238" t="str">
            <v>PERSONAL</v>
          </cell>
          <cell r="H6238" t="str">
            <v>Monica Flores Mendoza (colima)</v>
          </cell>
          <cell r="I6238"/>
          <cell r="J6238" t="str">
            <v>VERONICA PATRICIA</v>
          </cell>
          <cell r="K6238" t="str">
            <v>HERNANDEZ</v>
          </cell>
          <cell r="L6238" t="str">
            <v>LARIOS</v>
          </cell>
          <cell r="M6238">
            <v>3500</v>
          </cell>
          <cell r="N6238">
            <v>85</v>
          </cell>
          <cell r="O6238" t="str">
            <v>QUINCENAL</v>
          </cell>
          <cell r="P6238">
            <v>41359</v>
          </cell>
        </row>
        <row r="6239">
          <cell r="B6239">
            <v>6479</v>
          </cell>
          <cell r="C6239"/>
          <cell r="D6239" t="str">
            <v>A</v>
          </cell>
          <cell r="E6239" t="str">
            <v>LIQUIDADO</v>
          </cell>
          <cell r="F6239"/>
          <cell r="G6239" t="str">
            <v>PERSONAL</v>
          </cell>
          <cell r="H6239" t="str">
            <v>Josefina Ochoa</v>
          </cell>
          <cell r="I6239"/>
          <cell r="J6239" t="str">
            <v>MARLENE</v>
          </cell>
          <cell r="K6239" t="str">
            <v>MORALES</v>
          </cell>
          <cell r="L6239" t="str">
            <v>ESPINOZA</v>
          </cell>
          <cell r="M6239">
            <v>18000</v>
          </cell>
          <cell r="N6239">
            <v>95</v>
          </cell>
          <cell r="O6239" t="str">
            <v>QUINCENAL</v>
          </cell>
          <cell r="P6239">
            <v>41360</v>
          </cell>
        </row>
        <row r="6240">
          <cell r="B6240">
            <v>6480</v>
          </cell>
          <cell r="C6240"/>
          <cell r="D6240" t="str">
            <v>D</v>
          </cell>
          <cell r="E6240" t="str">
            <v>LIQUIDADO</v>
          </cell>
          <cell r="F6240"/>
          <cell r="G6240" t="str">
            <v>PERSONAL</v>
          </cell>
          <cell r="H6240" t="str">
            <v>Josefina Ochoa</v>
          </cell>
          <cell r="I6240"/>
          <cell r="J6240" t="str">
            <v>MARIA DEL CARMEN</v>
          </cell>
          <cell r="K6240" t="str">
            <v>SALCEDO</v>
          </cell>
          <cell r="L6240" t="str">
            <v>MERCADO</v>
          </cell>
          <cell r="M6240">
            <v>25000</v>
          </cell>
          <cell r="N6240">
            <v>94</v>
          </cell>
          <cell r="O6240" t="str">
            <v>QUINCENAL</v>
          </cell>
          <cell r="P6240">
            <v>41360</v>
          </cell>
        </row>
        <row r="6241">
          <cell r="B6241">
            <v>6481</v>
          </cell>
          <cell r="C6241"/>
          <cell r="D6241" t="str">
            <v>B</v>
          </cell>
          <cell r="E6241" t="str">
            <v>LIQUIDADO</v>
          </cell>
          <cell r="F6241"/>
          <cell r="G6241" t="str">
            <v>PERSONAL</v>
          </cell>
          <cell r="H6241" t="str">
            <v>Josefina Ochoa</v>
          </cell>
          <cell r="I6241"/>
          <cell r="J6241" t="str">
            <v>BERNARDA</v>
          </cell>
          <cell r="K6241" t="str">
            <v>GUZMAN</v>
          </cell>
          <cell r="L6241" t="str">
            <v>MORA</v>
          </cell>
          <cell r="M6241">
            <v>20000</v>
          </cell>
          <cell r="N6241">
            <v>95</v>
          </cell>
          <cell r="O6241" t="str">
            <v>QUINCENAL</v>
          </cell>
          <cell r="P6241">
            <v>41360</v>
          </cell>
        </row>
        <row r="6242">
          <cell r="B6242">
            <v>6482</v>
          </cell>
          <cell r="C6242"/>
          <cell r="D6242" t="str">
            <v>A</v>
          </cell>
          <cell r="E6242" t="str">
            <v>LIQUIDADO</v>
          </cell>
          <cell r="F6242"/>
          <cell r="G6242" t="str">
            <v>PERSONAL</v>
          </cell>
          <cell r="H6242" t="str">
            <v>Marcela Lopez Munoz</v>
          </cell>
          <cell r="I6242"/>
          <cell r="J6242" t="str">
            <v>RAUL</v>
          </cell>
          <cell r="K6242" t="str">
            <v>LOPEZ</v>
          </cell>
          <cell r="L6242" t="str">
            <v>LLAGUNO</v>
          </cell>
          <cell r="M6242">
            <v>28500</v>
          </cell>
          <cell r="N6242">
            <v>95</v>
          </cell>
          <cell r="O6242" t="str">
            <v>SEMANAL</v>
          </cell>
          <cell r="P6242">
            <v>41360</v>
          </cell>
        </row>
        <row r="6243">
          <cell r="B6243">
            <v>6483</v>
          </cell>
          <cell r="C6243"/>
          <cell r="D6243" t="str">
            <v>A</v>
          </cell>
          <cell r="E6243" t="str">
            <v>LIQUIDADO</v>
          </cell>
          <cell r="F6243"/>
          <cell r="G6243" t="str">
            <v>PERSONAL</v>
          </cell>
          <cell r="H6243" t="str">
            <v>Cesar Olvera</v>
          </cell>
          <cell r="I6243"/>
          <cell r="J6243" t="str">
            <v>SILVERIO</v>
          </cell>
          <cell r="K6243" t="str">
            <v>CARRASCO</v>
          </cell>
          <cell r="L6243" t="str">
            <v>ALVA</v>
          </cell>
          <cell r="M6243">
            <v>10000</v>
          </cell>
          <cell r="N6243">
            <v>95</v>
          </cell>
          <cell r="O6243" t="str">
            <v>QUINCENAL</v>
          </cell>
          <cell r="P6243">
            <v>41360</v>
          </cell>
        </row>
        <row r="6244">
          <cell r="B6244">
            <v>6484</v>
          </cell>
          <cell r="C6244"/>
          <cell r="D6244" t="str">
            <v>D</v>
          </cell>
          <cell r="E6244" t="str">
            <v>ACTIVO</v>
          </cell>
          <cell r="F6244"/>
          <cell r="G6244" t="str">
            <v>PERSONAL</v>
          </cell>
          <cell r="H6244" t="str">
            <v>Angelica Tabares Lopez</v>
          </cell>
          <cell r="I6244"/>
          <cell r="J6244" t="str">
            <v>JUAN</v>
          </cell>
          <cell r="K6244" t="str">
            <v>ALVARADO</v>
          </cell>
          <cell r="L6244" t="str">
            <v>UGALDE</v>
          </cell>
          <cell r="M6244">
            <v>12568</v>
          </cell>
          <cell r="N6244">
            <v>85</v>
          </cell>
          <cell r="O6244" t="str">
            <v>QUINCENAL</v>
          </cell>
          <cell r="P6244">
            <v>41369</v>
          </cell>
        </row>
        <row r="6245">
          <cell r="B6245">
            <v>6485</v>
          </cell>
          <cell r="C6245"/>
          <cell r="D6245" t="str">
            <v>A</v>
          </cell>
          <cell r="E6245" t="str">
            <v>LIQUIDADO</v>
          </cell>
          <cell r="F6245"/>
          <cell r="G6245" t="str">
            <v>PERSONAL</v>
          </cell>
          <cell r="H6245" t="str">
            <v>Angelica Tabares Lopez</v>
          </cell>
          <cell r="I6245"/>
          <cell r="J6245" t="str">
            <v>RICARDO</v>
          </cell>
          <cell r="K6245" t="str">
            <v>HERNANDEZ</v>
          </cell>
          <cell r="L6245" t="str">
            <v>ROSALES</v>
          </cell>
          <cell r="M6245">
            <v>22000</v>
          </cell>
          <cell r="N6245">
            <v>90</v>
          </cell>
          <cell r="O6245" t="str">
            <v>SEMANAL</v>
          </cell>
          <cell r="P6245">
            <v>41373</v>
          </cell>
        </row>
        <row r="6246">
          <cell r="B6246">
            <v>6486</v>
          </cell>
          <cell r="C6246"/>
          <cell r="D6246" t="str">
            <v>D</v>
          </cell>
          <cell r="E6246" t="str">
            <v>LIQUIDADO</v>
          </cell>
          <cell r="F6246"/>
          <cell r="G6246" t="str">
            <v>PERSONAL</v>
          </cell>
          <cell r="H6246" t="str">
            <v>Josefina Ochoa</v>
          </cell>
          <cell r="I6246"/>
          <cell r="J6246" t="str">
            <v>JOEL</v>
          </cell>
          <cell r="K6246" t="str">
            <v>DE REZA</v>
          </cell>
          <cell r="L6246" t="str">
            <v>PEREZ</v>
          </cell>
          <cell r="M6246">
            <v>10000</v>
          </cell>
          <cell r="N6246">
            <v>94.2</v>
          </cell>
          <cell r="O6246" t="str">
            <v>QUINCENAL</v>
          </cell>
          <cell r="P6246">
            <v>41374</v>
          </cell>
        </row>
        <row r="6247">
          <cell r="B6247">
            <v>6487</v>
          </cell>
          <cell r="C6247"/>
          <cell r="D6247" t="str">
            <v>B</v>
          </cell>
          <cell r="E6247" t="str">
            <v>LIQUIDADO</v>
          </cell>
          <cell r="F6247"/>
          <cell r="G6247" t="str">
            <v>PERSONAL</v>
          </cell>
          <cell r="H6247" t="str">
            <v>Angelica Tabares Lopez</v>
          </cell>
          <cell r="I6247"/>
          <cell r="J6247" t="str">
            <v>BIBIANA</v>
          </cell>
          <cell r="K6247" t="str">
            <v>HERNANDEZ</v>
          </cell>
          <cell r="L6247" t="str">
            <v>GARCIA</v>
          </cell>
          <cell r="M6247">
            <v>25000</v>
          </cell>
          <cell r="N6247">
            <v>85</v>
          </cell>
          <cell r="O6247" t="str">
            <v>SEMANAL</v>
          </cell>
          <cell r="P6247">
            <v>41374</v>
          </cell>
        </row>
        <row r="6248">
          <cell r="B6248">
            <v>6488</v>
          </cell>
          <cell r="C6248"/>
          <cell r="D6248" t="str">
            <v>D</v>
          </cell>
          <cell r="E6248" t="str">
            <v>LIQUIDADO</v>
          </cell>
          <cell r="F6248"/>
          <cell r="G6248" t="str">
            <v>PERSONAL</v>
          </cell>
          <cell r="H6248" t="str">
            <v>Angelica Tabares Lopez</v>
          </cell>
          <cell r="I6248"/>
          <cell r="J6248" t="str">
            <v>SOFIA</v>
          </cell>
          <cell r="K6248" t="str">
            <v>JAIME</v>
          </cell>
          <cell r="L6248" t="str">
            <v>ORDONEZ</v>
          </cell>
          <cell r="M6248">
            <v>5741</v>
          </cell>
          <cell r="N6248">
            <v>71</v>
          </cell>
          <cell r="O6248" t="str">
            <v>SEMANAL</v>
          </cell>
          <cell r="P6248">
            <v>41374</v>
          </cell>
        </row>
        <row r="6249">
          <cell r="B6249">
            <v>6489</v>
          </cell>
          <cell r="C6249"/>
          <cell r="D6249" t="str">
            <v>D</v>
          </cell>
          <cell r="E6249" t="str">
            <v>ACTIVO</v>
          </cell>
          <cell r="F6249"/>
          <cell r="G6249" t="str">
            <v>PERSONAL</v>
          </cell>
          <cell r="H6249" t="str">
            <v>Victoria Garcia Mejia</v>
          </cell>
          <cell r="I6249"/>
          <cell r="J6249" t="str">
            <v>LAURA ADRIANA</v>
          </cell>
          <cell r="K6249" t="str">
            <v>ROSALES</v>
          </cell>
          <cell r="L6249" t="str">
            <v>MAXIMO</v>
          </cell>
          <cell r="M6249">
            <v>13321</v>
          </cell>
          <cell r="N6249">
            <v>95</v>
          </cell>
          <cell r="O6249" t="str">
            <v>QUINCENAL</v>
          </cell>
          <cell r="P6249">
            <v>41374</v>
          </cell>
        </row>
        <row r="6250">
          <cell r="B6250">
            <v>6490</v>
          </cell>
          <cell r="C6250"/>
          <cell r="D6250" t="str">
            <v>B</v>
          </cell>
          <cell r="E6250" t="str">
            <v>LIQUIDADO</v>
          </cell>
          <cell r="F6250"/>
          <cell r="G6250" t="str">
            <v>PERSONAL</v>
          </cell>
          <cell r="H6250" t="str">
            <v>Angelica Tabares Lopez</v>
          </cell>
          <cell r="I6250"/>
          <cell r="J6250" t="str">
            <v>MARIA SACNICTE</v>
          </cell>
          <cell r="K6250" t="str">
            <v>OROZCO</v>
          </cell>
          <cell r="L6250" t="str">
            <v>RAFAEL</v>
          </cell>
          <cell r="M6250">
            <v>18000</v>
          </cell>
          <cell r="N6250">
            <v>95</v>
          </cell>
          <cell r="O6250" t="str">
            <v>SEMANAL</v>
          </cell>
          <cell r="P6250">
            <v>41375</v>
          </cell>
        </row>
        <row r="6251">
          <cell r="B6251">
            <v>6491</v>
          </cell>
          <cell r="C6251"/>
          <cell r="D6251" t="str">
            <v>B</v>
          </cell>
          <cell r="E6251" t="str">
            <v>LIQUIDADO</v>
          </cell>
          <cell r="F6251"/>
          <cell r="G6251" t="str">
            <v>PERSONAL</v>
          </cell>
          <cell r="H6251" t="str">
            <v>Cesar Olvera</v>
          </cell>
          <cell r="I6251"/>
          <cell r="J6251" t="str">
            <v>MANUEL GABRIEL</v>
          </cell>
          <cell r="K6251" t="str">
            <v>ACUÑA</v>
          </cell>
          <cell r="L6251" t="str">
            <v>GARCIA</v>
          </cell>
          <cell r="M6251">
            <v>5000</v>
          </cell>
          <cell r="N6251">
            <v>95</v>
          </cell>
          <cell r="O6251" t="str">
            <v>QUINCENAL</v>
          </cell>
          <cell r="P6251">
            <v>41375</v>
          </cell>
        </row>
        <row r="6252">
          <cell r="B6252">
            <v>6492</v>
          </cell>
          <cell r="C6252"/>
          <cell r="D6252" t="str">
            <v>B</v>
          </cell>
          <cell r="E6252" t="str">
            <v>LIQUIDADO</v>
          </cell>
          <cell r="F6252"/>
          <cell r="G6252" t="str">
            <v>PERSONAL</v>
          </cell>
          <cell r="H6252" t="str">
            <v>Marcela Lopez Munoz</v>
          </cell>
          <cell r="I6252"/>
          <cell r="J6252" t="str">
            <v>ALICIA</v>
          </cell>
          <cell r="K6252" t="str">
            <v>NEPOMUCENO</v>
          </cell>
          <cell r="L6252" t="str">
            <v>DIONICIO</v>
          </cell>
          <cell r="M6252">
            <v>7000</v>
          </cell>
          <cell r="N6252">
            <v>85</v>
          </cell>
          <cell r="O6252" t="str">
            <v>SEMANAL</v>
          </cell>
          <cell r="P6252">
            <v>41377</v>
          </cell>
        </row>
        <row r="6253">
          <cell r="B6253">
            <v>6493</v>
          </cell>
          <cell r="C6253"/>
          <cell r="D6253" t="str">
            <v>D</v>
          </cell>
          <cell r="E6253" t="str">
            <v>LIQUIDADO</v>
          </cell>
          <cell r="F6253"/>
          <cell r="G6253" t="str">
            <v>PERSONAL</v>
          </cell>
          <cell r="H6253" t="str">
            <v>Marcela Lopez Munoz</v>
          </cell>
          <cell r="I6253"/>
          <cell r="J6253" t="str">
            <v>MARCELINA</v>
          </cell>
          <cell r="K6253" t="str">
            <v>GALAN</v>
          </cell>
          <cell r="L6253" t="str">
            <v>FLORES</v>
          </cell>
          <cell r="M6253">
            <v>5000</v>
          </cell>
          <cell r="N6253">
            <v>85</v>
          </cell>
          <cell r="O6253" t="str">
            <v>SEMANAL</v>
          </cell>
          <cell r="P6253">
            <v>41376</v>
          </cell>
        </row>
        <row r="6254">
          <cell r="B6254">
            <v>6494</v>
          </cell>
          <cell r="C6254"/>
          <cell r="D6254" t="str">
            <v>D</v>
          </cell>
          <cell r="E6254" t="str">
            <v>ACTIVO</v>
          </cell>
          <cell r="F6254"/>
          <cell r="G6254" t="str">
            <v>PERSONAL</v>
          </cell>
          <cell r="H6254" t="str">
            <v>Josefina Ochoa</v>
          </cell>
          <cell r="I6254"/>
          <cell r="J6254" t="str">
            <v>Navila Jazmín</v>
          </cell>
          <cell r="K6254" t="str">
            <v>López</v>
          </cell>
          <cell r="L6254" t="str">
            <v>Vázquez</v>
          </cell>
          <cell r="M6254">
            <v>13500</v>
          </cell>
          <cell r="N6254">
            <v>95</v>
          </cell>
          <cell r="O6254" t="str">
            <v>CATORCENAL</v>
          </cell>
          <cell r="P6254">
            <v>41376</v>
          </cell>
        </row>
        <row r="6255">
          <cell r="B6255">
            <v>6495</v>
          </cell>
          <cell r="C6255"/>
          <cell r="D6255" t="str">
            <v>D</v>
          </cell>
          <cell r="E6255" t="str">
            <v>LIQUIDADO</v>
          </cell>
          <cell r="F6255"/>
          <cell r="G6255" t="str">
            <v>PERSONAL</v>
          </cell>
          <cell r="H6255" t="str">
            <v>Victoria Garcia Mejia</v>
          </cell>
          <cell r="I6255"/>
          <cell r="J6255" t="str">
            <v>MA DE JESUS</v>
          </cell>
          <cell r="K6255" t="str">
            <v>ARIAS</v>
          </cell>
          <cell r="L6255" t="str">
            <v>CERVANTES</v>
          </cell>
          <cell r="M6255">
            <v>2910</v>
          </cell>
          <cell r="N6255">
            <v>85</v>
          </cell>
          <cell r="O6255" t="str">
            <v>QUINCENAL</v>
          </cell>
          <cell r="P6255">
            <v>41376</v>
          </cell>
        </row>
        <row r="6256">
          <cell r="B6256">
            <v>6496</v>
          </cell>
          <cell r="C6256"/>
          <cell r="D6256" t="str">
            <v>A</v>
          </cell>
          <cell r="E6256" t="str">
            <v>LIQUIDADO</v>
          </cell>
          <cell r="F6256"/>
          <cell r="G6256" t="str">
            <v>SOLIDARIO</v>
          </cell>
          <cell r="H6256" t="str">
            <v>Angelica Tabares Lopez</v>
          </cell>
          <cell r="I6256"/>
          <cell r="J6256" t="str">
            <v>UNIDO</v>
          </cell>
          <cell r="K6256"/>
          <cell r="L6256"/>
          <cell r="M6256">
            <v>23500</v>
          </cell>
          <cell r="N6256">
            <v>95</v>
          </cell>
          <cell r="O6256" t="str">
            <v>CATORCENAL</v>
          </cell>
          <cell r="P6256">
            <v>41379</v>
          </cell>
        </row>
        <row r="6257">
          <cell r="B6257">
            <v>6498</v>
          </cell>
          <cell r="C6257"/>
          <cell r="D6257" t="str">
            <v>A</v>
          </cell>
          <cell r="E6257" t="str">
            <v>LIQUIDADO</v>
          </cell>
          <cell r="F6257"/>
          <cell r="G6257" t="str">
            <v>PERSONAL</v>
          </cell>
          <cell r="H6257" t="str">
            <v>Angelica Tabares Lopez</v>
          </cell>
          <cell r="I6257"/>
          <cell r="J6257" t="str">
            <v>OCTAVIO RUBEN</v>
          </cell>
          <cell r="K6257" t="str">
            <v>HERNANDEZ</v>
          </cell>
          <cell r="L6257" t="str">
            <v>LOPEZ</v>
          </cell>
          <cell r="M6257">
            <v>7000</v>
          </cell>
          <cell r="N6257">
            <v>85</v>
          </cell>
          <cell r="O6257" t="str">
            <v>SEMANAL</v>
          </cell>
          <cell r="P6257">
            <v>41379</v>
          </cell>
        </row>
        <row r="6258">
          <cell r="B6258">
            <v>6499</v>
          </cell>
          <cell r="C6258"/>
          <cell r="D6258" t="str">
            <v>D</v>
          </cell>
          <cell r="E6258" t="str">
            <v>LIQUIDADO</v>
          </cell>
          <cell r="F6258"/>
          <cell r="G6258" t="str">
            <v>PERSONAL</v>
          </cell>
          <cell r="H6258" t="str">
            <v>Angelica Tabares Lopez</v>
          </cell>
          <cell r="I6258"/>
          <cell r="J6258" t="str">
            <v>VICTOR</v>
          </cell>
          <cell r="K6258" t="str">
            <v>DE LA CRUZ</v>
          </cell>
          <cell r="L6258" t="str">
            <v>ZARCO</v>
          </cell>
          <cell r="M6258">
            <v>6000</v>
          </cell>
          <cell r="N6258">
            <v>95</v>
          </cell>
          <cell r="O6258" t="str">
            <v>CATORCENAL</v>
          </cell>
          <cell r="P6258">
            <v>41379</v>
          </cell>
        </row>
        <row r="6259">
          <cell r="B6259">
            <v>6500</v>
          </cell>
          <cell r="C6259"/>
          <cell r="D6259" t="str">
            <v>D</v>
          </cell>
          <cell r="E6259" t="str">
            <v>LIQUIDADO</v>
          </cell>
          <cell r="F6259"/>
          <cell r="G6259" t="str">
            <v>PERSONAL</v>
          </cell>
          <cell r="H6259" t="str">
            <v>Angelica Tabares Lopez</v>
          </cell>
          <cell r="I6259"/>
          <cell r="J6259" t="str">
            <v>EFREN</v>
          </cell>
          <cell r="K6259" t="str">
            <v>FUENTES</v>
          </cell>
          <cell r="L6259" t="str">
            <v>VAZQUEZ</v>
          </cell>
          <cell r="M6259">
            <v>3649</v>
          </cell>
          <cell r="N6259">
            <v>95</v>
          </cell>
          <cell r="O6259" t="str">
            <v>SEMANAL</v>
          </cell>
          <cell r="P6259">
            <v>41379</v>
          </cell>
        </row>
        <row r="6260">
          <cell r="B6260">
            <v>6501</v>
          </cell>
          <cell r="C6260"/>
          <cell r="D6260" t="str">
            <v>D</v>
          </cell>
          <cell r="E6260" t="str">
            <v>LIQUIDADO</v>
          </cell>
          <cell r="F6260"/>
          <cell r="G6260" t="str">
            <v>PERSONAL</v>
          </cell>
          <cell r="H6260" t="str">
            <v>Angelica Tabares Lopez</v>
          </cell>
          <cell r="I6260"/>
          <cell r="J6260" t="str">
            <v>ROSALINDA</v>
          </cell>
          <cell r="K6260" t="str">
            <v>VELAZQUEZ</v>
          </cell>
          <cell r="L6260" t="str">
            <v>ZAMORA</v>
          </cell>
          <cell r="M6260">
            <v>6178</v>
          </cell>
          <cell r="N6260">
            <v>95</v>
          </cell>
          <cell r="O6260" t="str">
            <v>SEMANAL</v>
          </cell>
          <cell r="P6260">
            <v>41379</v>
          </cell>
        </row>
        <row r="6261">
          <cell r="B6261">
            <v>6502</v>
          </cell>
          <cell r="C6261"/>
          <cell r="D6261" t="str">
            <v>B</v>
          </cell>
          <cell r="E6261" t="str">
            <v>LIQUIDADO</v>
          </cell>
          <cell r="F6261"/>
          <cell r="G6261" t="str">
            <v>PERSONAL</v>
          </cell>
          <cell r="H6261" t="str">
            <v>Marcela Lopez Munoz</v>
          </cell>
          <cell r="I6261"/>
          <cell r="J6261" t="str">
            <v>AMPARO</v>
          </cell>
          <cell r="K6261" t="str">
            <v>MUNOZ</v>
          </cell>
          <cell r="L6261" t="str">
            <v>CRUZ</v>
          </cell>
          <cell r="M6261">
            <v>8000</v>
          </cell>
          <cell r="N6261">
            <v>85</v>
          </cell>
          <cell r="O6261" t="str">
            <v>QUINCENAL</v>
          </cell>
          <cell r="P6261">
            <v>41380</v>
          </cell>
        </row>
        <row r="6262">
          <cell r="B6262">
            <v>6503</v>
          </cell>
          <cell r="C6262"/>
          <cell r="D6262" t="str">
            <v>A</v>
          </cell>
          <cell r="E6262" t="str">
            <v>LIQUIDADO</v>
          </cell>
          <cell r="F6262"/>
          <cell r="G6262" t="str">
            <v>PERSONAL</v>
          </cell>
          <cell r="H6262" t="str">
            <v>Angelica Tabares Lopez</v>
          </cell>
          <cell r="I6262"/>
          <cell r="J6262" t="str">
            <v>ALBINO</v>
          </cell>
          <cell r="K6262" t="str">
            <v>ISLAS</v>
          </cell>
          <cell r="L6262" t="str">
            <v>HERNANDEZ</v>
          </cell>
          <cell r="M6262">
            <v>3695</v>
          </cell>
          <cell r="N6262">
            <v>95</v>
          </cell>
          <cell r="O6262" t="str">
            <v>QUINCENAL</v>
          </cell>
          <cell r="P6262">
            <v>41380</v>
          </cell>
        </row>
        <row r="6263">
          <cell r="B6263">
            <v>6504</v>
          </cell>
          <cell r="C6263"/>
          <cell r="D6263" t="str">
            <v>D</v>
          </cell>
          <cell r="E6263" t="str">
            <v>LIQUIDADO</v>
          </cell>
          <cell r="F6263"/>
          <cell r="G6263" t="str">
            <v>PERSONAL</v>
          </cell>
          <cell r="H6263" t="str">
            <v>Angelica Tabares Lopez</v>
          </cell>
          <cell r="I6263"/>
          <cell r="J6263" t="str">
            <v>GLORIA</v>
          </cell>
          <cell r="K6263" t="str">
            <v>GONZALEZ</v>
          </cell>
          <cell r="L6263" t="str">
            <v>SPUDE</v>
          </cell>
          <cell r="M6263">
            <v>3888</v>
          </cell>
          <cell r="N6263">
            <v>95</v>
          </cell>
          <cell r="O6263" t="str">
            <v>QUINCENAL</v>
          </cell>
          <cell r="P6263">
            <v>41380</v>
          </cell>
        </row>
        <row r="6264">
          <cell r="B6264">
            <v>6505</v>
          </cell>
          <cell r="C6264"/>
          <cell r="D6264" t="str">
            <v>C</v>
          </cell>
          <cell r="E6264" t="str">
            <v>LIQUIDADO</v>
          </cell>
          <cell r="F6264"/>
          <cell r="G6264" t="str">
            <v>PERSONAL</v>
          </cell>
          <cell r="H6264" t="str">
            <v>Monica Flores Mendoza (colima)</v>
          </cell>
          <cell r="I6264"/>
          <cell r="J6264" t="str">
            <v>ENRIQUE</v>
          </cell>
          <cell r="K6264" t="str">
            <v>FLORES</v>
          </cell>
          <cell r="L6264" t="str">
            <v>GARCIA</v>
          </cell>
          <cell r="M6264">
            <v>3845</v>
          </cell>
          <cell r="N6264">
            <v>95</v>
          </cell>
          <cell r="O6264" t="str">
            <v>QUINCENAL</v>
          </cell>
          <cell r="P6264">
            <v>41380</v>
          </cell>
        </row>
        <row r="6265">
          <cell r="B6265">
            <v>6506</v>
          </cell>
          <cell r="C6265"/>
          <cell r="D6265" t="str">
            <v>B</v>
          </cell>
          <cell r="E6265" t="str">
            <v>LIQUIDADO</v>
          </cell>
          <cell r="F6265"/>
          <cell r="G6265" t="str">
            <v>PERSONAL</v>
          </cell>
          <cell r="H6265" t="str">
            <v>Cesar Olvera</v>
          </cell>
          <cell r="I6265"/>
          <cell r="J6265" t="str">
            <v>ARTURO</v>
          </cell>
          <cell r="K6265" t="str">
            <v>MORENO</v>
          </cell>
          <cell r="L6265" t="str">
            <v>GARCIA</v>
          </cell>
          <cell r="M6265">
            <v>4000</v>
          </cell>
          <cell r="N6265">
            <v>95</v>
          </cell>
          <cell r="O6265" t="str">
            <v>SEMANAL</v>
          </cell>
          <cell r="P6265">
            <v>41381</v>
          </cell>
        </row>
        <row r="6266">
          <cell r="B6266">
            <v>6507</v>
          </cell>
          <cell r="C6266"/>
          <cell r="D6266" t="str">
            <v>C</v>
          </cell>
          <cell r="E6266" t="str">
            <v>LIQUIDADO</v>
          </cell>
          <cell r="F6266"/>
          <cell r="G6266" t="str">
            <v>PERSONAL</v>
          </cell>
          <cell r="H6266" t="str">
            <v>Cesar Olvera</v>
          </cell>
          <cell r="I6266"/>
          <cell r="J6266" t="str">
            <v>GERARDO</v>
          </cell>
          <cell r="K6266" t="str">
            <v>SANCHEZ</v>
          </cell>
          <cell r="L6266" t="str">
            <v>BAÑOS</v>
          </cell>
          <cell r="M6266">
            <v>7000</v>
          </cell>
          <cell r="N6266">
            <v>95</v>
          </cell>
          <cell r="O6266" t="str">
            <v>QUINCENAL</v>
          </cell>
          <cell r="P6266">
            <v>41381</v>
          </cell>
        </row>
        <row r="6267">
          <cell r="B6267">
            <v>6508</v>
          </cell>
          <cell r="C6267"/>
          <cell r="D6267" t="str">
            <v>D</v>
          </cell>
          <cell r="E6267" t="str">
            <v>ACTIVO</v>
          </cell>
          <cell r="F6267"/>
          <cell r="G6267" t="str">
            <v>PERSONAL</v>
          </cell>
          <cell r="H6267" t="str">
            <v>Cesar Olvera</v>
          </cell>
          <cell r="I6267"/>
          <cell r="J6267" t="str">
            <v>ANTONIA</v>
          </cell>
          <cell r="K6267" t="str">
            <v>VAZQUEZ</v>
          </cell>
          <cell r="L6267" t="str">
            <v>REYES</v>
          </cell>
          <cell r="M6267">
            <v>8000</v>
          </cell>
          <cell r="N6267">
            <v>95</v>
          </cell>
          <cell r="O6267" t="str">
            <v>QUINCENAL</v>
          </cell>
          <cell r="P6267">
            <v>41381</v>
          </cell>
        </row>
        <row r="6268">
          <cell r="B6268">
            <v>6509</v>
          </cell>
          <cell r="C6268"/>
          <cell r="D6268" t="str">
            <v>D</v>
          </cell>
          <cell r="E6268" t="str">
            <v>LIQUIDADO</v>
          </cell>
          <cell r="F6268"/>
          <cell r="G6268" t="str">
            <v>PERSONAL</v>
          </cell>
          <cell r="H6268" t="str">
            <v>Angelica Tabares Lopez</v>
          </cell>
          <cell r="I6268"/>
          <cell r="J6268" t="str">
            <v>JORGE DOMINGO</v>
          </cell>
          <cell r="K6268" t="str">
            <v>CRUZ</v>
          </cell>
          <cell r="L6268" t="str">
            <v>LOPEZ</v>
          </cell>
          <cell r="M6268">
            <v>5172</v>
          </cell>
          <cell r="N6268">
            <v>95</v>
          </cell>
          <cell r="O6268" t="str">
            <v>QUINCENAL</v>
          </cell>
          <cell r="P6268">
            <v>41381</v>
          </cell>
        </row>
        <row r="6269">
          <cell r="B6269">
            <v>6510</v>
          </cell>
          <cell r="C6269"/>
          <cell r="D6269" t="str">
            <v>B</v>
          </cell>
          <cell r="E6269" t="str">
            <v>LIQUIDADO</v>
          </cell>
          <cell r="F6269"/>
          <cell r="G6269" t="str">
            <v>PERSONAL</v>
          </cell>
          <cell r="H6269" t="str">
            <v>Angelica Tabares Lopez</v>
          </cell>
          <cell r="I6269"/>
          <cell r="J6269" t="str">
            <v>EDGAR</v>
          </cell>
          <cell r="K6269" t="str">
            <v>VARGAS</v>
          </cell>
          <cell r="L6269" t="str">
            <v>JUAREZ</v>
          </cell>
          <cell r="M6269">
            <v>20500</v>
          </cell>
          <cell r="N6269">
            <v>85</v>
          </cell>
          <cell r="O6269" t="str">
            <v>CATORCENAL</v>
          </cell>
          <cell r="P6269">
            <v>41383</v>
          </cell>
        </row>
        <row r="6270">
          <cell r="B6270">
            <v>6511</v>
          </cell>
          <cell r="C6270"/>
          <cell r="D6270" t="str">
            <v>D</v>
          </cell>
          <cell r="E6270" t="str">
            <v>LIQUIDADO</v>
          </cell>
          <cell r="F6270"/>
          <cell r="G6270" t="str">
            <v>PERSONAL</v>
          </cell>
          <cell r="H6270" t="str">
            <v>Marcela Lopez Munoz</v>
          </cell>
          <cell r="I6270"/>
          <cell r="J6270" t="str">
            <v>JOSE FAUSTINO</v>
          </cell>
          <cell r="K6270" t="str">
            <v>DURAN</v>
          </cell>
          <cell r="L6270" t="str">
            <v>CORTES</v>
          </cell>
          <cell r="M6270">
            <v>2628</v>
          </cell>
          <cell r="N6270">
            <v>85</v>
          </cell>
          <cell r="O6270" t="str">
            <v>SEMANAL</v>
          </cell>
          <cell r="P6270">
            <v>41384</v>
          </cell>
        </row>
        <row r="6271">
          <cell r="B6271">
            <v>6512</v>
          </cell>
          <cell r="C6271"/>
          <cell r="D6271" t="str">
            <v>B</v>
          </cell>
          <cell r="E6271" t="str">
            <v>LIQUIDADO</v>
          </cell>
          <cell r="F6271"/>
          <cell r="G6271" t="str">
            <v>PERSONAL</v>
          </cell>
          <cell r="H6271" t="str">
            <v>Josefina Ochoa</v>
          </cell>
          <cell r="I6271"/>
          <cell r="J6271" t="str">
            <v>JULIAN SALVADOR</v>
          </cell>
          <cell r="K6271" t="str">
            <v>PINA</v>
          </cell>
          <cell r="L6271" t="str">
            <v>LOZANO</v>
          </cell>
          <cell r="M6271">
            <v>4000</v>
          </cell>
          <cell r="N6271">
            <v>85</v>
          </cell>
          <cell r="O6271" t="str">
            <v>SEMANAL</v>
          </cell>
          <cell r="P6271">
            <v>41384</v>
          </cell>
        </row>
        <row r="6272">
          <cell r="B6272">
            <v>6513</v>
          </cell>
          <cell r="C6272"/>
          <cell r="D6272" t="str">
            <v>D</v>
          </cell>
          <cell r="E6272" t="str">
            <v>ACTIVO</v>
          </cell>
          <cell r="F6272"/>
          <cell r="G6272" t="str">
            <v>PERSONAL</v>
          </cell>
          <cell r="H6272" t="str">
            <v>Josefina Ochoa</v>
          </cell>
          <cell r="I6272"/>
          <cell r="J6272" t="str">
            <v>JOSEFINA</v>
          </cell>
          <cell r="K6272" t="str">
            <v>OCHOA</v>
          </cell>
          <cell r="L6272" t="str">
            <v>ORTIZ</v>
          </cell>
          <cell r="M6272">
            <v>11500</v>
          </cell>
          <cell r="N6272">
            <v>85</v>
          </cell>
          <cell r="O6272" t="str">
            <v>QUINCENAL</v>
          </cell>
          <cell r="P6272">
            <v>41383</v>
          </cell>
        </row>
        <row r="6273">
          <cell r="B6273">
            <v>6514</v>
          </cell>
          <cell r="C6273"/>
          <cell r="D6273" t="str">
            <v>D</v>
          </cell>
          <cell r="E6273" t="str">
            <v>LIQUIDADO</v>
          </cell>
          <cell r="F6273"/>
          <cell r="G6273" t="str">
            <v>PERSONAL</v>
          </cell>
          <cell r="H6273" t="str">
            <v>Victoria Garcia Mejia</v>
          </cell>
          <cell r="I6273"/>
          <cell r="J6273" t="str">
            <v>ROSA</v>
          </cell>
          <cell r="K6273" t="str">
            <v>MAGANA</v>
          </cell>
          <cell r="L6273" t="str">
            <v>PRECIADO</v>
          </cell>
          <cell r="M6273">
            <v>10000</v>
          </cell>
          <cell r="N6273">
            <v>85</v>
          </cell>
          <cell r="O6273" t="str">
            <v>MENSUAL</v>
          </cell>
          <cell r="P6273">
            <v>41386</v>
          </cell>
        </row>
        <row r="6274">
          <cell r="B6274">
            <v>6515</v>
          </cell>
          <cell r="C6274"/>
          <cell r="D6274" t="str">
            <v>B</v>
          </cell>
          <cell r="E6274" t="str">
            <v>LIQUIDADO</v>
          </cell>
          <cell r="F6274"/>
          <cell r="G6274" t="str">
            <v>PERSONAL</v>
          </cell>
          <cell r="H6274" t="str">
            <v>Victoria Garcia Mejia</v>
          </cell>
          <cell r="I6274"/>
          <cell r="J6274" t="str">
            <v>MOISES</v>
          </cell>
          <cell r="K6274" t="str">
            <v>CERVANTES</v>
          </cell>
          <cell r="L6274" t="str">
            <v>PEREZ</v>
          </cell>
          <cell r="M6274">
            <v>14000</v>
          </cell>
          <cell r="N6274">
            <v>55</v>
          </cell>
          <cell r="O6274" t="str">
            <v>MENSUAL</v>
          </cell>
          <cell r="P6274">
            <v>41386</v>
          </cell>
        </row>
        <row r="6275">
          <cell r="B6275">
            <v>6516</v>
          </cell>
          <cell r="C6275"/>
          <cell r="D6275" t="str">
            <v>D</v>
          </cell>
          <cell r="E6275" t="str">
            <v>LIQUIDADO</v>
          </cell>
          <cell r="F6275"/>
          <cell r="G6275" t="str">
            <v>PERSONAL</v>
          </cell>
          <cell r="H6275" t="str">
            <v>Cesar Olvera</v>
          </cell>
          <cell r="I6275"/>
          <cell r="J6275" t="str">
            <v>MARGARITA</v>
          </cell>
          <cell r="K6275" t="str">
            <v>ISLAS</v>
          </cell>
          <cell r="L6275" t="str">
            <v>ALEMAN</v>
          </cell>
          <cell r="M6275">
            <v>5000</v>
          </cell>
          <cell r="N6275">
            <v>95</v>
          </cell>
          <cell r="O6275" t="str">
            <v>CATORCENAL</v>
          </cell>
          <cell r="P6275">
            <v>41387</v>
          </cell>
        </row>
        <row r="6276">
          <cell r="B6276">
            <v>6517</v>
          </cell>
          <cell r="C6276"/>
          <cell r="D6276" t="str">
            <v>D</v>
          </cell>
          <cell r="E6276" t="str">
            <v>LIQUIDADO</v>
          </cell>
          <cell r="F6276"/>
          <cell r="G6276" t="str">
            <v>PERSONAL</v>
          </cell>
          <cell r="H6276" t="str">
            <v>Monica Flores Mendoza (colima)</v>
          </cell>
          <cell r="I6276"/>
          <cell r="J6276" t="str">
            <v>MARIA ELENA</v>
          </cell>
          <cell r="K6276" t="str">
            <v>DELGADO</v>
          </cell>
          <cell r="L6276" t="str">
            <v>CAMARENA</v>
          </cell>
          <cell r="M6276">
            <v>5500</v>
          </cell>
          <cell r="N6276">
            <v>85</v>
          </cell>
          <cell r="O6276" t="str">
            <v>MENSUAL</v>
          </cell>
          <cell r="P6276">
            <v>41387</v>
          </cell>
        </row>
        <row r="6277">
          <cell r="B6277">
            <v>6518</v>
          </cell>
          <cell r="C6277"/>
          <cell r="D6277" t="str">
            <v>B</v>
          </cell>
          <cell r="E6277" t="str">
            <v>LIQUIDADO</v>
          </cell>
          <cell r="F6277"/>
          <cell r="G6277" t="str">
            <v>PERSONAL</v>
          </cell>
          <cell r="H6277" t="str">
            <v>Marcela Lopez Munoz</v>
          </cell>
          <cell r="I6277"/>
          <cell r="J6277" t="str">
            <v>VICTORIA</v>
          </cell>
          <cell r="K6277" t="str">
            <v>SALGADO</v>
          </cell>
          <cell r="L6277" t="str">
            <v>MARTINEZ</v>
          </cell>
          <cell r="M6277">
            <v>3062</v>
          </cell>
          <cell r="N6277">
            <v>95</v>
          </cell>
          <cell r="O6277" t="str">
            <v>SEMANAL</v>
          </cell>
          <cell r="P6277">
            <v>41388</v>
          </cell>
        </row>
        <row r="6278">
          <cell r="B6278">
            <v>6519</v>
          </cell>
          <cell r="C6278"/>
          <cell r="D6278" t="str">
            <v>C</v>
          </cell>
          <cell r="E6278" t="str">
            <v>LIQUIDADO</v>
          </cell>
          <cell r="F6278"/>
          <cell r="G6278" t="str">
            <v>PERSONAL</v>
          </cell>
          <cell r="H6278" t="str">
            <v>Cesar Olvera</v>
          </cell>
          <cell r="I6278"/>
          <cell r="J6278" t="str">
            <v>EULOGIA</v>
          </cell>
          <cell r="K6278" t="str">
            <v>BORJA</v>
          </cell>
          <cell r="L6278" t="str">
            <v>BELTRAN</v>
          </cell>
          <cell r="M6278">
            <v>25000</v>
          </cell>
          <cell r="N6278">
            <v>95</v>
          </cell>
          <cell r="O6278" t="str">
            <v>QUINCENAL</v>
          </cell>
          <cell r="P6278">
            <v>41389</v>
          </cell>
        </row>
        <row r="6279">
          <cell r="B6279">
            <v>6520</v>
          </cell>
          <cell r="C6279"/>
          <cell r="D6279" t="str">
            <v>B</v>
          </cell>
          <cell r="E6279" t="str">
            <v>LIQUIDADO</v>
          </cell>
          <cell r="F6279"/>
          <cell r="G6279" t="str">
            <v>PERSONAL</v>
          </cell>
          <cell r="H6279" t="str">
            <v>Josefina Ochoa</v>
          </cell>
          <cell r="I6279"/>
          <cell r="J6279" t="str">
            <v>HERMENEGILDO TORIBIO</v>
          </cell>
          <cell r="K6279" t="str">
            <v>TORRES</v>
          </cell>
          <cell r="L6279" t="str">
            <v>RODRIGUEZ</v>
          </cell>
          <cell r="M6279">
            <v>5000</v>
          </cell>
          <cell r="N6279">
            <v>95</v>
          </cell>
          <cell r="O6279" t="str">
            <v>QUINCENAL</v>
          </cell>
          <cell r="P6279">
            <v>41390</v>
          </cell>
        </row>
        <row r="6280">
          <cell r="B6280">
            <v>6521</v>
          </cell>
          <cell r="C6280"/>
          <cell r="D6280" t="str">
            <v>B</v>
          </cell>
          <cell r="E6280" t="str">
            <v>LIQUIDADO</v>
          </cell>
          <cell r="F6280"/>
          <cell r="G6280" t="str">
            <v>PERSONAL</v>
          </cell>
          <cell r="H6280" t="str">
            <v>Josefina Ochoa</v>
          </cell>
          <cell r="I6280"/>
          <cell r="J6280" t="str">
            <v>LILIA</v>
          </cell>
          <cell r="K6280" t="str">
            <v>SANCHEZ</v>
          </cell>
          <cell r="L6280" t="str">
            <v>GARCIA</v>
          </cell>
          <cell r="M6280">
            <v>10000</v>
          </cell>
          <cell r="N6280">
            <v>85</v>
          </cell>
          <cell r="O6280" t="str">
            <v>SEMANAL</v>
          </cell>
          <cell r="P6280">
            <v>41390</v>
          </cell>
        </row>
        <row r="6281">
          <cell r="B6281">
            <v>6522</v>
          </cell>
          <cell r="C6281"/>
          <cell r="D6281" t="str">
            <v>D</v>
          </cell>
          <cell r="E6281" t="str">
            <v>ACTIVO</v>
          </cell>
          <cell r="F6281"/>
          <cell r="G6281" t="str">
            <v>PERSONAL</v>
          </cell>
          <cell r="H6281" t="str">
            <v>Josefina Ochoa</v>
          </cell>
          <cell r="I6281"/>
          <cell r="J6281" t="str">
            <v>ANGELICA</v>
          </cell>
          <cell r="K6281" t="str">
            <v>CASTILLO</v>
          </cell>
          <cell r="L6281" t="str">
            <v>TORRES</v>
          </cell>
          <cell r="M6281">
            <v>5000</v>
          </cell>
          <cell r="N6281">
            <v>95</v>
          </cell>
          <cell r="O6281" t="str">
            <v>QUINCENAL</v>
          </cell>
          <cell r="P6281">
            <v>41390</v>
          </cell>
        </row>
        <row r="6282">
          <cell r="B6282">
            <v>6523</v>
          </cell>
          <cell r="C6282"/>
          <cell r="D6282" t="str">
            <v>A</v>
          </cell>
          <cell r="E6282" t="str">
            <v>LIQUIDADO</v>
          </cell>
          <cell r="F6282"/>
          <cell r="G6282" t="str">
            <v>PERSONAL</v>
          </cell>
          <cell r="H6282" t="str">
            <v>Josefina Ochoa</v>
          </cell>
          <cell r="I6282"/>
          <cell r="J6282" t="str">
            <v>MARIA ISABEL</v>
          </cell>
          <cell r="K6282" t="str">
            <v>HERNANDEZ</v>
          </cell>
          <cell r="L6282" t="str">
            <v>MARTINEZ</v>
          </cell>
          <cell r="M6282">
            <v>4350</v>
          </cell>
          <cell r="N6282">
            <v>95</v>
          </cell>
          <cell r="O6282" t="str">
            <v>SEMANAL</v>
          </cell>
          <cell r="P6282">
            <v>41393</v>
          </cell>
        </row>
        <row r="6283">
          <cell r="B6283">
            <v>6524</v>
          </cell>
          <cell r="C6283"/>
          <cell r="D6283" t="str">
            <v>A</v>
          </cell>
          <cell r="E6283" t="str">
            <v>LIQUIDADO</v>
          </cell>
          <cell r="F6283"/>
          <cell r="G6283" t="str">
            <v>PERSONAL</v>
          </cell>
          <cell r="H6283" t="str">
            <v>Marcela Lopez Munoz</v>
          </cell>
          <cell r="I6283"/>
          <cell r="J6283" t="str">
            <v>JULIAN</v>
          </cell>
          <cell r="K6283" t="str">
            <v>PEREZ</v>
          </cell>
          <cell r="L6283" t="str">
            <v>AVENDANO</v>
          </cell>
          <cell r="M6283">
            <v>5000</v>
          </cell>
          <cell r="N6283">
            <v>85</v>
          </cell>
          <cell r="O6283" t="str">
            <v>QUINCENAL</v>
          </cell>
          <cell r="P6283">
            <v>41394</v>
          </cell>
        </row>
        <row r="6284">
          <cell r="B6284">
            <v>6525</v>
          </cell>
          <cell r="C6284"/>
          <cell r="D6284" t="str">
            <v>D</v>
          </cell>
          <cell r="E6284" t="str">
            <v>LIQUIDADO</v>
          </cell>
          <cell r="F6284"/>
          <cell r="G6284" t="str">
            <v>PERSONAL</v>
          </cell>
          <cell r="H6284" t="str">
            <v>Victoria Garcia Mejia</v>
          </cell>
          <cell r="I6284"/>
          <cell r="J6284" t="str">
            <v>RAMON</v>
          </cell>
          <cell r="K6284" t="str">
            <v>CERNAS</v>
          </cell>
          <cell r="L6284" t="str">
            <v>PEREGRINA</v>
          </cell>
          <cell r="M6284">
            <v>13800</v>
          </cell>
          <cell r="N6284">
            <v>95</v>
          </cell>
          <cell r="O6284" t="str">
            <v>QUINCENAL</v>
          </cell>
          <cell r="P6284">
            <v>41396</v>
          </cell>
        </row>
        <row r="6285">
          <cell r="B6285">
            <v>6526</v>
          </cell>
          <cell r="C6285"/>
          <cell r="D6285" t="str">
            <v>D</v>
          </cell>
          <cell r="E6285" t="str">
            <v>ACTIVO</v>
          </cell>
          <cell r="F6285"/>
          <cell r="G6285" t="str">
            <v>PERSONAL</v>
          </cell>
          <cell r="H6285" t="str">
            <v>Victoria Garcia Mejia</v>
          </cell>
          <cell r="I6285"/>
          <cell r="J6285" t="str">
            <v>MA CONCEPCION</v>
          </cell>
          <cell r="K6285" t="str">
            <v>MARTINEZ</v>
          </cell>
          <cell r="L6285" t="str">
            <v>IBANEZ</v>
          </cell>
          <cell r="M6285">
            <v>5554</v>
          </cell>
          <cell r="N6285">
            <v>95</v>
          </cell>
          <cell r="O6285" t="str">
            <v>QUINCENAL</v>
          </cell>
          <cell r="P6285">
            <v>41396</v>
          </cell>
        </row>
        <row r="6286">
          <cell r="B6286">
            <v>6527</v>
          </cell>
          <cell r="C6286"/>
          <cell r="D6286" t="str">
            <v>C</v>
          </cell>
          <cell r="E6286" t="str">
            <v>LIQUIDADO</v>
          </cell>
          <cell r="F6286"/>
          <cell r="G6286" t="str">
            <v>PERSONAL</v>
          </cell>
          <cell r="H6286" t="str">
            <v>Cesar Olvera</v>
          </cell>
          <cell r="I6286"/>
          <cell r="J6286" t="str">
            <v>GONZALO</v>
          </cell>
          <cell r="K6286" t="str">
            <v>MENDOZA</v>
          </cell>
          <cell r="L6286" t="str">
            <v>LOZANO</v>
          </cell>
          <cell r="M6286">
            <v>25000</v>
          </cell>
          <cell r="N6286">
            <v>95</v>
          </cell>
          <cell r="O6286" t="str">
            <v>QUINCENAL</v>
          </cell>
          <cell r="P6286">
            <v>41397</v>
          </cell>
        </row>
        <row r="6287">
          <cell r="B6287">
            <v>6528</v>
          </cell>
          <cell r="C6287"/>
          <cell r="D6287" t="str">
            <v>D</v>
          </cell>
          <cell r="E6287" t="str">
            <v>ACTIVO</v>
          </cell>
          <cell r="F6287"/>
          <cell r="G6287" t="str">
            <v>PERSONAL</v>
          </cell>
          <cell r="H6287" t="str">
            <v>Cesar Olvera</v>
          </cell>
          <cell r="I6287"/>
          <cell r="J6287" t="str">
            <v>JUDITH</v>
          </cell>
          <cell r="K6287" t="str">
            <v>LOPEZ</v>
          </cell>
          <cell r="L6287" t="str">
            <v>GOMEZ</v>
          </cell>
          <cell r="M6287">
            <v>20000</v>
          </cell>
          <cell r="N6287">
            <v>95</v>
          </cell>
          <cell r="O6287" t="str">
            <v>QUINCENAL</v>
          </cell>
          <cell r="P6287">
            <v>41397</v>
          </cell>
        </row>
        <row r="6288">
          <cell r="B6288">
            <v>6529</v>
          </cell>
          <cell r="C6288"/>
          <cell r="D6288" t="str">
            <v>D</v>
          </cell>
          <cell r="E6288" t="str">
            <v>LIQUIDADO</v>
          </cell>
          <cell r="F6288"/>
          <cell r="G6288" t="str">
            <v>PERSONAL</v>
          </cell>
          <cell r="H6288" t="str">
            <v>Cesar Olvera</v>
          </cell>
          <cell r="I6288"/>
          <cell r="J6288" t="str">
            <v>GIL</v>
          </cell>
          <cell r="K6288" t="str">
            <v>FLORES</v>
          </cell>
          <cell r="L6288" t="str">
            <v>CUEVAS</v>
          </cell>
          <cell r="M6288">
            <v>8000</v>
          </cell>
          <cell r="N6288">
            <v>95</v>
          </cell>
          <cell r="O6288" t="str">
            <v>QUINCENAL</v>
          </cell>
          <cell r="P6288">
            <v>41397</v>
          </cell>
        </row>
        <row r="6289">
          <cell r="B6289">
            <v>6530</v>
          </cell>
          <cell r="C6289"/>
          <cell r="D6289" t="str">
            <v>D</v>
          </cell>
          <cell r="E6289" t="str">
            <v>ACTIVO</v>
          </cell>
          <cell r="F6289"/>
          <cell r="G6289" t="str">
            <v>PERSONAL</v>
          </cell>
          <cell r="H6289" t="str">
            <v>Cesar Olvera</v>
          </cell>
          <cell r="I6289"/>
          <cell r="J6289" t="str">
            <v>JOSE MIGUEL</v>
          </cell>
          <cell r="K6289" t="str">
            <v>HERNANDEZ</v>
          </cell>
          <cell r="L6289" t="str">
            <v>MORENO</v>
          </cell>
          <cell r="M6289">
            <v>25000</v>
          </cell>
          <cell r="N6289">
            <v>95</v>
          </cell>
          <cell r="O6289" t="str">
            <v>QUINCENAL</v>
          </cell>
          <cell r="P6289">
            <v>41397</v>
          </cell>
        </row>
        <row r="6290">
          <cell r="B6290">
            <v>6531</v>
          </cell>
          <cell r="C6290"/>
          <cell r="D6290" t="str">
            <v>C</v>
          </cell>
          <cell r="E6290" t="str">
            <v>LIQUIDADO</v>
          </cell>
          <cell r="F6290"/>
          <cell r="G6290" t="str">
            <v>PERSONAL</v>
          </cell>
          <cell r="H6290" t="str">
            <v>Victoria Garcia Mejia</v>
          </cell>
          <cell r="I6290"/>
          <cell r="J6290" t="str">
            <v>JOSEFINA</v>
          </cell>
          <cell r="K6290" t="str">
            <v>PAREDES</v>
          </cell>
          <cell r="L6290" t="str">
            <v>GONZALEZ</v>
          </cell>
          <cell r="M6290">
            <v>10000</v>
          </cell>
          <cell r="N6290">
            <v>95</v>
          </cell>
          <cell r="O6290" t="str">
            <v>QUINCENAL</v>
          </cell>
          <cell r="P6290">
            <v>41401</v>
          </cell>
        </row>
        <row r="6291">
          <cell r="B6291">
            <v>6532</v>
          </cell>
          <cell r="C6291"/>
          <cell r="D6291" t="str">
            <v>D</v>
          </cell>
          <cell r="E6291" t="str">
            <v>ACTIVO</v>
          </cell>
          <cell r="F6291"/>
          <cell r="G6291" t="str">
            <v>PERSONAL</v>
          </cell>
          <cell r="H6291" t="str">
            <v>Cesar Olvera</v>
          </cell>
          <cell r="I6291"/>
          <cell r="J6291" t="str">
            <v>GRISELDA</v>
          </cell>
          <cell r="K6291" t="str">
            <v>SANCHEZ</v>
          </cell>
          <cell r="L6291" t="str">
            <v>PEREZ</v>
          </cell>
          <cell r="M6291">
            <v>15000</v>
          </cell>
          <cell r="N6291">
            <v>95</v>
          </cell>
          <cell r="O6291" t="str">
            <v>QUINCENAL</v>
          </cell>
          <cell r="P6291">
            <v>41402</v>
          </cell>
        </row>
        <row r="6292">
          <cell r="B6292">
            <v>6533</v>
          </cell>
          <cell r="C6292"/>
          <cell r="D6292" t="str">
            <v>B</v>
          </cell>
          <cell r="E6292" t="str">
            <v>LIQUIDADO</v>
          </cell>
          <cell r="F6292"/>
          <cell r="G6292" t="str">
            <v>PERSONAL</v>
          </cell>
          <cell r="H6292" t="str">
            <v>Josefina Ochoa</v>
          </cell>
          <cell r="I6292"/>
          <cell r="J6292" t="str">
            <v>JOSE ABRAHAM ALFONSO</v>
          </cell>
          <cell r="K6292" t="str">
            <v>ALVARADO</v>
          </cell>
          <cell r="L6292" t="str">
            <v>ACOLTZI</v>
          </cell>
          <cell r="M6292">
            <v>30000</v>
          </cell>
          <cell r="N6292">
            <v>85</v>
          </cell>
          <cell r="O6292" t="str">
            <v>SEMANAL</v>
          </cell>
          <cell r="P6292">
            <v>41403</v>
          </cell>
        </row>
        <row r="6293">
          <cell r="B6293">
            <v>6534</v>
          </cell>
          <cell r="C6293"/>
          <cell r="D6293" t="str">
            <v>A</v>
          </cell>
          <cell r="E6293" t="str">
            <v>LIQUIDADO</v>
          </cell>
          <cell r="F6293"/>
          <cell r="G6293" t="str">
            <v>PERSONAL</v>
          </cell>
          <cell r="H6293" t="str">
            <v>Marcela Lopez Munoz</v>
          </cell>
          <cell r="I6293"/>
          <cell r="J6293" t="str">
            <v>PRISCO</v>
          </cell>
          <cell r="K6293" t="str">
            <v>MARTINEZ</v>
          </cell>
          <cell r="L6293" t="str">
            <v>LOPEZ</v>
          </cell>
          <cell r="M6293">
            <v>15000</v>
          </cell>
          <cell r="N6293">
            <v>85</v>
          </cell>
          <cell r="O6293" t="str">
            <v>QUINCENAL</v>
          </cell>
          <cell r="P6293">
            <v>41403</v>
          </cell>
        </row>
        <row r="6294">
          <cell r="B6294">
            <v>6535</v>
          </cell>
          <cell r="C6294"/>
          <cell r="D6294" t="str">
            <v>D</v>
          </cell>
          <cell r="E6294" t="str">
            <v>ACTIVO</v>
          </cell>
          <cell r="F6294"/>
          <cell r="G6294" t="str">
            <v>PERSONAL</v>
          </cell>
          <cell r="H6294" t="str">
            <v>Cesar Olvera</v>
          </cell>
          <cell r="I6294"/>
          <cell r="J6294" t="str">
            <v>JOSE CESAR</v>
          </cell>
          <cell r="K6294" t="str">
            <v>ROJAS</v>
          </cell>
          <cell r="L6294" t="str">
            <v>MARTINEZ</v>
          </cell>
          <cell r="M6294">
            <v>25000</v>
          </cell>
          <cell r="N6294">
            <v>95</v>
          </cell>
          <cell r="O6294" t="str">
            <v>QUINCENAL</v>
          </cell>
          <cell r="P6294">
            <v>41407</v>
          </cell>
        </row>
        <row r="6295">
          <cell r="B6295">
            <v>6536</v>
          </cell>
          <cell r="C6295"/>
          <cell r="D6295" t="str">
            <v>C</v>
          </cell>
          <cell r="E6295" t="str">
            <v>LIQUIDADO</v>
          </cell>
          <cell r="F6295"/>
          <cell r="G6295" t="str">
            <v>PERSONAL</v>
          </cell>
          <cell r="H6295" t="str">
            <v>Marcela Lopez Munoz</v>
          </cell>
          <cell r="I6295"/>
          <cell r="J6295" t="str">
            <v>MARIO</v>
          </cell>
          <cell r="K6295" t="str">
            <v>CALVARIO</v>
          </cell>
          <cell r="L6295" t="str">
            <v>SUAREZ</v>
          </cell>
          <cell r="M6295">
            <v>10000</v>
          </cell>
          <cell r="N6295">
            <v>85</v>
          </cell>
          <cell r="O6295" t="str">
            <v>QUINCENAL</v>
          </cell>
          <cell r="P6295">
            <v>41411</v>
          </cell>
        </row>
        <row r="6296">
          <cell r="B6296">
            <v>6538</v>
          </cell>
          <cell r="C6296"/>
          <cell r="D6296" t="str">
            <v>A</v>
          </cell>
          <cell r="E6296" t="str">
            <v>LIQUIDADO</v>
          </cell>
          <cell r="F6296"/>
          <cell r="G6296" t="str">
            <v>PERSONAL</v>
          </cell>
          <cell r="H6296" t="str">
            <v>Marcela Lopez Munoz</v>
          </cell>
          <cell r="I6296"/>
          <cell r="J6296" t="str">
            <v>JOSE LUIS</v>
          </cell>
          <cell r="K6296" t="str">
            <v>GARCIA</v>
          </cell>
          <cell r="L6296" t="str">
            <v>BERRIO</v>
          </cell>
          <cell r="M6296">
            <v>14000</v>
          </cell>
          <cell r="N6296">
            <v>85</v>
          </cell>
          <cell r="O6296" t="str">
            <v>SEMANAL</v>
          </cell>
          <cell r="P6296">
            <v>41415</v>
          </cell>
        </row>
        <row r="6297">
          <cell r="B6297">
            <v>6539</v>
          </cell>
          <cell r="C6297"/>
          <cell r="D6297" t="str">
            <v>A</v>
          </cell>
          <cell r="E6297" t="str">
            <v>LIQUIDADO</v>
          </cell>
          <cell r="F6297"/>
          <cell r="G6297" t="str">
            <v>PERSONAL</v>
          </cell>
          <cell r="H6297" t="str">
            <v>Josefina Ochoa</v>
          </cell>
          <cell r="I6297"/>
          <cell r="J6297" t="str">
            <v>MARIBEL</v>
          </cell>
          <cell r="K6297" t="str">
            <v>HERNANDEZ</v>
          </cell>
          <cell r="L6297" t="str">
            <v>CARRILLO</v>
          </cell>
          <cell r="M6297">
            <v>30000</v>
          </cell>
          <cell r="N6297">
            <v>95</v>
          </cell>
          <cell r="O6297" t="str">
            <v>SEMANAL</v>
          </cell>
          <cell r="P6297">
            <v>41416</v>
          </cell>
        </row>
        <row r="6298">
          <cell r="B6298">
            <v>6540</v>
          </cell>
          <cell r="C6298"/>
          <cell r="D6298" t="str">
            <v>A</v>
          </cell>
          <cell r="E6298" t="str">
            <v>LIQUIDADO</v>
          </cell>
          <cell r="F6298"/>
          <cell r="G6298" t="str">
            <v>PERSONAL</v>
          </cell>
          <cell r="H6298" t="str">
            <v>Josefina Ochoa</v>
          </cell>
          <cell r="I6298"/>
          <cell r="J6298" t="str">
            <v>YOLANDA</v>
          </cell>
          <cell r="K6298" t="str">
            <v>RIOS</v>
          </cell>
          <cell r="L6298" t="str">
            <v>PEREZ</v>
          </cell>
          <cell r="M6298">
            <v>12000</v>
          </cell>
          <cell r="N6298">
            <v>95</v>
          </cell>
          <cell r="O6298" t="str">
            <v>SEMANAL</v>
          </cell>
          <cell r="P6298">
            <v>41417</v>
          </cell>
        </row>
        <row r="6299">
          <cell r="B6299">
            <v>6541</v>
          </cell>
          <cell r="C6299"/>
          <cell r="D6299" t="str">
            <v>B</v>
          </cell>
          <cell r="E6299" t="str">
            <v>LIQUIDADO</v>
          </cell>
          <cell r="F6299"/>
          <cell r="G6299" t="str">
            <v>PERSONAL</v>
          </cell>
          <cell r="H6299" t="str">
            <v>Cesar Olvera</v>
          </cell>
          <cell r="I6299"/>
          <cell r="J6299" t="str">
            <v>NATALI</v>
          </cell>
          <cell r="K6299" t="str">
            <v>PEREZ RUL</v>
          </cell>
          <cell r="L6299" t="str">
            <v>MARTINEZ</v>
          </cell>
          <cell r="M6299">
            <v>6000</v>
          </cell>
          <cell r="N6299">
            <v>95</v>
          </cell>
          <cell r="O6299" t="str">
            <v>QUINCENAL</v>
          </cell>
          <cell r="P6299">
            <v>41417</v>
          </cell>
        </row>
        <row r="6300">
          <cell r="B6300">
            <v>6542</v>
          </cell>
          <cell r="C6300"/>
          <cell r="D6300" t="str">
            <v>C</v>
          </cell>
          <cell r="E6300" t="str">
            <v>LIQUIDADO</v>
          </cell>
          <cell r="F6300"/>
          <cell r="G6300" t="str">
            <v>PERSONAL</v>
          </cell>
          <cell r="H6300" t="str">
            <v>Cesar Olvera</v>
          </cell>
          <cell r="I6300"/>
          <cell r="J6300" t="str">
            <v>CATALINA</v>
          </cell>
          <cell r="K6300" t="str">
            <v>GARCIA</v>
          </cell>
          <cell r="L6300" t="str">
            <v>DUARTE</v>
          </cell>
          <cell r="M6300">
            <v>25000</v>
          </cell>
          <cell r="N6300">
            <v>95</v>
          </cell>
          <cell r="O6300" t="str">
            <v>QUINCENAL</v>
          </cell>
          <cell r="P6300">
            <v>41417</v>
          </cell>
        </row>
        <row r="6301">
          <cell r="B6301">
            <v>6543</v>
          </cell>
          <cell r="C6301"/>
          <cell r="D6301" t="str">
            <v>D</v>
          </cell>
          <cell r="E6301" t="str">
            <v>ACTIVO</v>
          </cell>
          <cell r="F6301"/>
          <cell r="G6301" t="str">
            <v>PERSONAL</v>
          </cell>
          <cell r="H6301" t="str">
            <v>Josefina Ochoa</v>
          </cell>
          <cell r="I6301"/>
          <cell r="J6301" t="str">
            <v>MARIA CONCEPCION</v>
          </cell>
          <cell r="K6301" t="str">
            <v>LARA</v>
          </cell>
          <cell r="L6301" t="str">
            <v>GONZALEZ</v>
          </cell>
          <cell r="M6301">
            <v>6158</v>
          </cell>
          <cell r="N6301">
            <v>95</v>
          </cell>
          <cell r="O6301" t="str">
            <v>SEMANAL</v>
          </cell>
          <cell r="P6301">
            <v>41417</v>
          </cell>
        </row>
        <row r="6302">
          <cell r="B6302">
            <v>6544</v>
          </cell>
          <cell r="C6302"/>
          <cell r="D6302" t="str">
            <v>D</v>
          </cell>
          <cell r="E6302" t="str">
            <v>LIQUIDADO</v>
          </cell>
          <cell r="F6302"/>
          <cell r="G6302" t="str">
            <v>PERSONAL</v>
          </cell>
          <cell r="H6302" t="str">
            <v>Administracion</v>
          </cell>
          <cell r="I6302"/>
          <cell r="J6302" t="str">
            <v>LUIS</v>
          </cell>
          <cell r="K6302" t="str">
            <v>GARCIA</v>
          </cell>
          <cell r="L6302" t="str">
            <v>BAUTISTA</v>
          </cell>
          <cell r="M6302">
            <v>491655</v>
          </cell>
          <cell r="N6302">
            <v>36</v>
          </cell>
          <cell r="O6302" t="str">
            <v>MENSUAL</v>
          </cell>
          <cell r="P6302">
            <v>41417</v>
          </cell>
        </row>
        <row r="6303">
          <cell r="B6303">
            <v>6545</v>
          </cell>
          <cell r="C6303"/>
          <cell r="D6303" t="str">
            <v>D</v>
          </cell>
          <cell r="E6303" t="str">
            <v>ACTIVO</v>
          </cell>
          <cell r="F6303"/>
          <cell r="G6303" t="str">
            <v>PERSONAL</v>
          </cell>
          <cell r="H6303" t="str">
            <v>Angelica Tabares Lopez</v>
          </cell>
          <cell r="I6303"/>
          <cell r="J6303" t="str">
            <v>REYNA</v>
          </cell>
          <cell r="K6303" t="str">
            <v>GUEVARA</v>
          </cell>
          <cell r="L6303" t="str">
            <v>SANCHEZ</v>
          </cell>
          <cell r="M6303">
            <v>7469</v>
          </cell>
          <cell r="N6303">
            <v>95</v>
          </cell>
          <cell r="O6303" t="str">
            <v>QUINCENAL</v>
          </cell>
          <cell r="P6303">
            <v>41417</v>
          </cell>
        </row>
        <row r="6304">
          <cell r="B6304">
            <v>6546</v>
          </cell>
          <cell r="C6304"/>
          <cell r="D6304" t="str">
            <v>B</v>
          </cell>
          <cell r="E6304" t="str">
            <v>LIQUIDADO</v>
          </cell>
          <cell r="F6304"/>
          <cell r="G6304" t="str">
            <v>PERSONAL</v>
          </cell>
          <cell r="H6304" t="str">
            <v>Josefina Ochoa</v>
          </cell>
          <cell r="I6304"/>
          <cell r="J6304" t="str">
            <v>ANGELICA</v>
          </cell>
          <cell r="K6304" t="str">
            <v>MARTINEZ</v>
          </cell>
          <cell r="L6304" t="str">
            <v>MARTINEZ</v>
          </cell>
          <cell r="M6304">
            <v>31000</v>
          </cell>
          <cell r="N6304">
            <v>95</v>
          </cell>
          <cell r="O6304" t="str">
            <v>QUINCENAL</v>
          </cell>
          <cell r="P6304">
            <v>41418</v>
          </cell>
        </row>
        <row r="6305">
          <cell r="B6305">
            <v>6547</v>
          </cell>
          <cell r="C6305"/>
          <cell r="D6305" t="str">
            <v>D</v>
          </cell>
          <cell r="E6305" t="str">
            <v>LIQUIDADO</v>
          </cell>
          <cell r="F6305"/>
          <cell r="G6305" t="str">
            <v>PERSONAL</v>
          </cell>
          <cell r="H6305" t="str">
            <v>Administracion</v>
          </cell>
          <cell r="I6305"/>
          <cell r="J6305" t="str">
            <v>JORGE</v>
          </cell>
          <cell r="K6305" t="str">
            <v>ADUNA</v>
          </cell>
          <cell r="L6305" t="str">
            <v>ACOSTA</v>
          </cell>
          <cell r="M6305">
            <v>172230</v>
          </cell>
          <cell r="N6305">
            <v>22</v>
          </cell>
          <cell r="O6305" t="str">
            <v>MENSUAL</v>
          </cell>
          <cell r="P6305">
            <v>41418</v>
          </cell>
        </row>
        <row r="6306">
          <cell r="B6306">
            <v>6548</v>
          </cell>
          <cell r="C6306"/>
          <cell r="D6306" t="str">
            <v>B</v>
          </cell>
          <cell r="E6306" t="str">
            <v>LIQUIDADO</v>
          </cell>
          <cell r="F6306"/>
          <cell r="G6306" t="str">
            <v>PERSONAL</v>
          </cell>
          <cell r="H6306" t="str">
            <v>Cesar Olvera</v>
          </cell>
          <cell r="I6306"/>
          <cell r="J6306" t="str">
            <v>MATILDE</v>
          </cell>
          <cell r="K6306" t="str">
            <v>TEXOCOTITLA</v>
          </cell>
          <cell r="L6306" t="str">
            <v>AVILA</v>
          </cell>
          <cell r="M6306">
            <v>21000</v>
          </cell>
          <cell r="N6306">
            <v>95</v>
          </cell>
          <cell r="O6306" t="str">
            <v>QUINCENAL</v>
          </cell>
          <cell r="P6306">
            <v>41418</v>
          </cell>
        </row>
        <row r="6307">
          <cell r="B6307">
            <v>6549</v>
          </cell>
          <cell r="C6307"/>
          <cell r="D6307" t="str">
            <v>D</v>
          </cell>
          <cell r="E6307" t="str">
            <v>LIQUIDADO</v>
          </cell>
          <cell r="F6307"/>
          <cell r="G6307" t="str">
            <v>PERSONAL</v>
          </cell>
          <cell r="H6307" t="str">
            <v>Josefina Ochoa</v>
          </cell>
          <cell r="I6307"/>
          <cell r="J6307" t="str">
            <v>AURELIO</v>
          </cell>
          <cell r="K6307" t="str">
            <v>VALLEJO</v>
          </cell>
          <cell r="L6307" t="str">
            <v>ATLITEC</v>
          </cell>
          <cell r="M6307">
            <v>13000</v>
          </cell>
          <cell r="N6307">
            <v>85</v>
          </cell>
          <cell r="O6307" t="str">
            <v>CATORCENAL</v>
          </cell>
          <cell r="P6307">
            <v>41419</v>
          </cell>
        </row>
        <row r="6308">
          <cell r="B6308">
            <v>6550</v>
          </cell>
          <cell r="C6308"/>
          <cell r="D6308" t="str">
            <v>D</v>
          </cell>
          <cell r="E6308" t="str">
            <v>LIQUIDADO</v>
          </cell>
          <cell r="F6308"/>
          <cell r="G6308" t="str">
            <v>PERSONAL</v>
          </cell>
          <cell r="H6308" t="str">
            <v>Josefina Ochoa</v>
          </cell>
          <cell r="I6308"/>
          <cell r="J6308" t="str">
            <v>alicia araceli</v>
          </cell>
          <cell r="K6308" t="str">
            <v>velazquez</v>
          </cell>
          <cell r="L6308" t="str">
            <v>martinez</v>
          </cell>
          <cell r="M6308">
            <v>20000</v>
          </cell>
          <cell r="N6308">
            <v>95</v>
          </cell>
          <cell r="O6308" t="str">
            <v>SEMANAL</v>
          </cell>
          <cell r="P6308">
            <v>41418</v>
          </cell>
        </row>
        <row r="6309">
          <cell r="B6309">
            <v>6551</v>
          </cell>
          <cell r="C6309"/>
          <cell r="D6309" t="str">
            <v>A</v>
          </cell>
          <cell r="E6309" t="str">
            <v>LIQUIDADO</v>
          </cell>
          <cell r="F6309"/>
          <cell r="G6309" t="str">
            <v>PERSONAL</v>
          </cell>
          <cell r="H6309" t="str">
            <v>Marcela Lopez Munoz</v>
          </cell>
          <cell r="I6309"/>
          <cell r="J6309" t="str">
            <v>JUAN MANUEL</v>
          </cell>
          <cell r="K6309" t="str">
            <v>GOMEZ</v>
          </cell>
          <cell r="L6309" t="str">
            <v>BUSTAMANTE</v>
          </cell>
          <cell r="M6309">
            <v>10000</v>
          </cell>
          <cell r="N6309">
            <v>85</v>
          </cell>
          <cell r="O6309" t="str">
            <v>SEMANAL</v>
          </cell>
          <cell r="P6309">
            <v>41421</v>
          </cell>
        </row>
        <row r="6310">
          <cell r="B6310">
            <v>6552</v>
          </cell>
          <cell r="C6310"/>
          <cell r="D6310" t="str">
            <v>D</v>
          </cell>
          <cell r="E6310" t="str">
            <v>LIQUIDADO</v>
          </cell>
          <cell r="F6310"/>
          <cell r="G6310" t="str">
            <v>PERSONAL</v>
          </cell>
          <cell r="H6310" t="str">
            <v>Josefina Ochoa</v>
          </cell>
          <cell r="I6310"/>
          <cell r="J6310" t="str">
            <v>SIMON FERNANDO</v>
          </cell>
          <cell r="K6310" t="str">
            <v>CORTES</v>
          </cell>
          <cell r="L6310" t="str">
            <v>MEJIA</v>
          </cell>
          <cell r="M6310">
            <v>6000</v>
          </cell>
          <cell r="N6310">
            <v>85</v>
          </cell>
          <cell r="O6310" t="str">
            <v>SEMANAL</v>
          </cell>
          <cell r="P6310">
            <v>41419</v>
          </cell>
        </row>
        <row r="6311">
          <cell r="B6311">
            <v>6553</v>
          </cell>
          <cell r="C6311"/>
          <cell r="D6311" t="str">
            <v>B</v>
          </cell>
          <cell r="E6311" t="str">
            <v>LIQUIDADO</v>
          </cell>
          <cell r="F6311"/>
          <cell r="G6311" t="str">
            <v>PERSONAL</v>
          </cell>
          <cell r="H6311" t="str">
            <v>Marcela Lopez Munoz</v>
          </cell>
          <cell r="I6311"/>
          <cell r="J6311" t="str">
            <v>HILARIO</v>
          </cell>
          <cell r="K6311" t="str">
            <v>ALTAMIRANO</v>
          </cell>
          <cell r="L6311" t="str">
            <v>VEGA</v>
          </cell>
          <cell r="M6311">
            <v>50000</v>
          </cell>
          <cell r="N6311">
            <v>85</v>
          </cell>
          <cell r="O6311" t="str">
            <v>CATORCENAL</v>
          </cell>
          <cell r="P6311">
            <v>41419</v>
          </cell>
        </row>
        <row r="6312">
          <cell r="B6312">
            <v>6554</v>
          </cell>
          <cell r="C6312"/>
          <cell r="D6312" t="str">
            <v>A</v>
          </cell>
          <cell r="E6312" t="str">
            <v>LIQUIDADO</v>
          </cell>
          <cell r="F6312"/>
          <cell r="G6312" t="str">
            <v>PERSONAL</v>
          </cell>
          <cell r="H6312" t="str">
            <v>Cesar Olvera</v>
          </cell>
          <cell r="I6312"/>
          <cell r="J6312" t="str">
            <v>JOAQUIN</v>
          </cell>
          <cell r="K6312" t="str">
            <v>BARROSO</v>
          </cell>
          <cell r="L6312" t="str">
            <v>SORIANO</v>
          </cell>
          <cell r="M6312">
            <v>5000</v>
          </cell>
          <cell r="N6312">
            <v>85</v>
          </cell>
          <cell r="O6312" t="str">
            <v>MENSUAL</v>
          </cell>
          <cell r="P6312">
            <v>41422</v>
          </cell>
        </row>
        <row r="6313">
          <cell r="B6313">
            <v>6555</v>
          </cell>
          <cell r="C6313"/>
          <cell r="D6313" t="str">
            <v>A</v>
          </cell>
          <cell r="E6313" t="str">
            <v>LIQUIDADO</v>
          </cell>
          <cell r="F6313"/>
          <cell r="G6313" t="str">
            <v>PERSONAL</v>
          </cell>
          <cell r="H6313" t="str">
            <v>Cesar Olvera</v>
          </cell>
          <cell r="I6313"/>
          <cell r="J6313" t="str">
            <v>ANTONIA</v>
          </cell>
          <cell r="K6313" t="str">
            <v>JUAREZ</v>
          </cell>
          <cell r="L6313" t="str">
            <v>ROJAS</v>
          </cell>
          <cell r="M6313">
            <v>25000</v>
          </cell>
          <cell r="N6313">
            <v>95</v>
          </cell>
          <cell r="O6313" t="str">
            <v>CATORCENAL</v>
          </cell>
          <cell r="P6313">
            <v>41422</v>
          </cell>
        </row>
        <row r="6314">
          <cell r="B6314">
            <v>6556</v>
          </cell>
          <cell r="C6314"/>
          <cell r="D6314" t="str">
            <v>D</v>
          </cell>
          <cell r="E6314" t="str">
            <v>LIQUIDADO</v>
          </cell>
          <cell r="F6314"/>
          <cell r="G6314" t="str">
            <v>PERSONAL</v>
          </cell>
          <cell r="H6314" t="str">
            <v>Administracion</v>
          </cell>
          <cell r="I6314"/>
          <cell r="J6314" t="str">
            <v>MARIA FERNANDA OLVERA CABRERA</v>
          </cell>
          <cell r="K6314"/>
          <cell r="L6314"/>
          <cell r="M6314">
            <v>60653</v>
          </cell>
          <cell r="N6314">
            <v>20</v>
          </cell>
          <cell r="O6314" t="str">
            <v>QUINCENAL</v>
          </cell>
          <cell r="P6314">
            <v>41422</v>
          </cell>
        </row>
        <row r="6315">
          <cell r="B6315">
            <v>6557</v>
          </cell>
          <cell r="C6315"/>
          <cell r="D6315" t="str">
            <v>D</v>
          </cell>
          <cell r="E6315" t="str">
            <v>ACTIVO</v>
          </cell>
          <cell r="F6315"/>
          <cell r="G6315" t="str">
            <v>PERSONAL</v>
          </cell>
          <cell r="H6315" t="str">
            <v>Administracion</v>
          </cell>
          <cell r="I6315"/>
          <cell r="J6315" t="str">
            <v>RODRIGO</v>
          </cell>
          <cell r="K6315" t="str">
            <v>SANCHEZ</v>
          </cell>
          <cell r="L6315" t="str">
            <v>VAZQUEZ</v>
          </cell>
          <cell r="M6315">
            <v>37661</v>
          </cell>
          <cell r="N6315">
            <v>15</v>
          </cell>
          <cell r="O6315" t="str">
            <v>QUINCENAL</v>
          </cell>
          <cell r="P6315">
            <v>41422</v>
          </cell>
        </row>
        <row r="6316">
          <cell r="B6316">
            <v>6558</v>
          </cell>
          <cell r="C6316"/>
          <cell r="D6316" t="str">
            <v>D</v>
          </cell>
          <cell r="E6316" t="str">
            <v>ACTIVO</v>
          </cell>
          <cell r="F6316"/>
          <cell r="G6316" t="str">
            <v>PERSONAL</v>
          </cell>
          <cell r="H6316" t="str">
            <v>Marcela Lopez Munoz</v>
          </cell>
          <cell r="I6316"/>
          <cell r="J6316" t="str">
            <v>RODRIGO</v>
          </cell>
          <cell r="K6316" t="str">
            <v>MONROY</v>
          </cell>
          <cell r="L6316" t="str">
            <v>MOHEDANO</v>
          </cell>
          <cell r="M6316">
            <v>40664</v>
          </cell>
          <cell r="N6316">
            <v>86</v>
          </cell>
          <cell r="O6316" t="str">
            <v>SEMANAL</v>
          </cell>
          <cell r="P6316">
            <v>41423</v>
          </cell>
        </row>
        <row r="6317">
          <cell r="B6317">
            <v>6559</v>
          </cell>
          <cell r="C6317"/>
          <cell r="D6317" t="str">
            <v>D</v>
          </cell>
          <cell r="E6317" t="str">
            <v>ACTIVO</v>
          </cell>
          <cell r="F6317"/>
          <cell r="G6317" t="str">
            <v>PERSONAL</v>
          </cell>
          <cell r="H6317" t="str">
            <v>Angelica Tabares Lopez</v>
          </cell>
          <cell r="I6317"/>
          <cell r="J6317" t="str">
            <v>BLAS ALBERTO</v>
          </cell>
          <cell r="K6317" t="str">
            <v>LARA</v>
          </cell>
          <cell r="L6317" t="str">
            <v>ROMERO</v>
          </cell>
          <cell r="M6317">
            <v>4000</v>
          </cell>
          <cell r="N6317">
            <v>95</v>
          </cell>
          <cell r="O6317" t="str">
            <v>MENSUAL</v>
          </cell>
          <cell r="P6317">
            <v>41425</v>
          </cell>
        </row>
        <row r="6318">
          <cell r="B6318">
            <v>6560</v>
          </cell>
          <cell r="C6318"/>
          <cell r="D6318" t="str">
            <v>B</v>
          </cell>
          <cell r="E6318" t="str">
            <v>LIQUIDADO</v>
          </cell>
          <cell r="F6318"/>
          <cell r="G6318" t="str">
            <v>PERSONAL</v>
          </cell>
          <cell r="H6318" t="str">
            <v>Josefina Ochoa</v>
          </cell>
          <cell r="I6318"/>
          <cell r="J6318" t="str">
            <v>Aurea</v>
          </cell>
          <cell r="K6318" t="str">
            <v>Montes</v>
          </cell>
          <cell r="L6318" t="str">
            <v>Allende</v>
          </cell>
          <cell r="M6318">
            <v>10000</v>
          </cell>
          <cell r="N6318">
            <v>95</v>
          </cell>
          <cell r="O6318" t="str">
            <v>QUINCENAL</v>
          </cell>
          <cell r="P6318">
            <v>41425</v>
          </cell>
        </row>
        <row r="6319">
          <cell r="B6319">
            <v>6561</v>
          </cell>
          <cell r="C6319"/>
          <cell r="D6319" t="str">
            <v>A</v>
          </cell>
          <cell r="E6319" t="str">
            <v>LIQUIDADO</v>
          </cell>
          <cell r="F6319"/>
          <cell r="G6319" t="str">
            <v>PERSONAL</v>
          </cell>
          <cell r="H6319" t="str">
            <v>Josefina Ochoa</v>
          </cell>
          <cell r="I6319"/>
          <cell r="J6319" t="str">
            <v>NORMA</v>
          </cell>
          <cell r="K6319" t="str">
            <v>PERALTA</v>
          </cell>
          <cell r="L6319" t="str">
            <v>DUARTE</v>
          </cell>
          <cell r="M6319">
            <v>11500</v>
          </cell>
          <cell r="N6319">
            <v>95</v>
          </cell>
          <cell r="O6319" t="str">
            <v>SEMANAL</v>
          </cell>
          <cell r="P6319">
            <v>41428</v>
          </cell>
        </row>
        <row r="6320">
          <cell r="B6320">
            <v>6562</v>
          </cell>
          <cell r="C6320"/>
          <cell r="D6320" t="str">
            <v>A</v>
          </cell>
          <cell r="E6320" t="str">
            <v>LIQUIDADO</v>
          </cell>
          <cell r="F6320"/>
          <cell r="G6320" t="str">
            <v>PERSONAL</v>
          </cell>
          <cell r="H6320" t="str">
            <v>Josefina Ochoa</v>
          </cell>
          <cell r="I6320"/>
          <cell r="J6320" t="str">
            <v>HUMBERTO</v>
          </cell>
          <cell r="K6320" t="str">
            <v>LUQUEÑO</v>
          </cell>
          <cell r="L6320" t="str">
            <v>LOPEZ</v>
          </cell>
          <cell r="M6320">
            <v>22500</v>
          </cell>
          <cell r="N6320">
            <v>75</v>
          </cell>
          <cell r="O6320" t="str">
            <v>CATORCENAL</v>
          </cell>
          <cell r="P6320">
            <v>41429</v>
          </cell>
        </row>
        <row r="6321">
          <cell r="B6321">
            <v>6563</v>
          </cell>
          <cell r="C6321"/>
          <cell r="D6321" t="str">
            <v>B</v>
          </cell>
          <cell r="E6321" t="str">
            <v>LIQUIDADO</v>
          </cell>
          <cell r="F6321"/>
          <cell r="G6321" t="str">
            <v>PERSONAL</v>
          </cell>
          <cell r="H6321" t="str">
            <v>Josefina Ochoa</v>
          </cell>
          <cell r="I6321"/>
          <cell r="J6321" t="str">
            <v>MARIA DE LA LUZ</v>
          </cell>
          <cell r="K6321" t="str">
            <v>NAJERA</v>
          </cell>
          <cell r="L6321" t="str">
            <v>PEREZ</v>
          </cell>
          <cell r="M6321">
            <v>5775</v>
          </cell>
          <cell r="N6321">
            <v>95</v>
          </cell>
          <cell r="O6321" t="str">
            <v>QUINCENAL</v>
          </cell>
          <cell r="P6321">
            <v>41429</v>
          </cell>
        </row>
        <row r="6322">
          <cell r="B6322">
            <v>6564</v>
          </cell>
          <cell r="C6322"/>
          <cell r="D6322" t="str">
            <v>B</v>
          </cell>
          <cell r="E6322" t="str">
            <v>LIQUIDADO</v>
          </cell>
          <cell r="F6322"/>
          <cell r="G6322" t="str">
            <v>PERSONAL</v>
          </cell>
          <cell r="H6322" t="str">
            <v>Marcela Lopez Munoz</v>
          </cell>
          <cell r="I6322"/>
          <cell r="J6322" t="str">
            <v>GUADALUPE</v>
          </cell>
          <cell r="K6322" t="str">
            <v>DIAZ</v>
          </cell>
          <cell r="L6322" t="str">
            <v>LOPEZ</v>
          </cell>
          <cell r="M6322">
            <v>3000</v>
          </cell>
          <cell r="N6322">
            <v>95</v>
          </cell>
          <cell r="O6322" t="str">
            <v>SEMANAL</v>
          </cell>
          <cell r="P6322">
            <v>41430</v>
          </cell>
        </row>
        <row r="6323">
          <cell r="B6323">
            <v>6565</v>
          </cell>
          <cell r="C6323"/>
          <cell r="D6323" t="str">
            <v>D</v>
          </cell>
          <cell r="E6323" t="str">
            <v>LIQUIDADO</v>
          </cell>
          <cell r="F6323"/>
          <cell r="G6323" t="str">
            <v>PERSONAL</v>
          </cell>
          <cell r="H6323" t="str">
            <v>Cesar Olvera</v>
          </cell>
          <cell r="I6323"/>
          <cell r="J6323" t="str">
            <v>RAQUEL</v>
          </cell>
          <cell r="K6323" t="str">
            <v>MARTINEZ</v>
          </cell>
          <cell r="L6323" t="str">
            <v>ALBA</v>
          </cell>
          <cell r="M6323">
            <v>5000</v>
          </cell>
          <cell r="N6323">
            <v>95</v>
          </cell>
          <cell r="O6323" t="str">
            <v>CATORCENAL</v>
          </cell>
          <cell r="P6323">
            <v>41430</v>
          </cell>
        </row>
        <row r="6324">
          <cell r="B6324">
            <v>6566</v>
          </cell>
          <cell r="C6324"/>
          <cell r="D6324" t="str">
            <v>D</v>
          </cell>
          <cell r="E6324" t="str">
            <v>LIQUIDADO</v>
          </cell>
          <cell r="F6324"/>
          <cell r="G6324" t="str">
            <v>PERSONAL</v>
          </cell>
          <cell r="H6324" t="str">
            <v>Cesar Olvera</v>
          </cell>
          <cell r="I6324"/>
          <cell r="J6324" t="str">
            <v>FELIPA</v>
          </cell>
          <cell r="K6324" t="str">
            <v>JUAREZ</v>
          </cell>
          <cell r="L6324" t="str">
            <v>ROJAS</v>
          </cell>
          <cell r="M6324">
            <v>5000</v>
          </cell>
          <cell r="N6324">
            <v>95</v>
          </cell>
          <cell r="O6324" t="str">
            <v>CATORCENAL</v>
          </cell>
          <cell r="P6324">
            <v>41430</v>
          </cell>
        </row>
        <row r="6325">
          <cell r="B6325">
            <v>6567</v>
          </cell>
          <cell r="C6325"/>
          <cell r="D6325" t="str">
            <v>C</v>
          </cell>
          <cell r="E6325" t="str">
            <v>LIQUIDADO</v>
          </cell>
          <cell r="F6325"/>
          <cell r="G6325" t="str">
            <v>PERSONAL</v>
          </cell>
          <cell r="H6325" t="str">
            <v>Cesar Olvera</v>
          </cell>
          <cell r="I6325"/>
          <cell r="J6325" t="str">
            <v>MA DEL ROCIO</v>
          </cell>
          <cell r="K6325" t="str">
            <v>QUEZADA</v>
          </cell>
          <cell r="L6325" t="str">
            <v>TELLEZ</v>
          </cell>
          <cell r="M6325">
            <v>12000</v>
          </cell>
          <cell r="N6325">
            <v>95</v>
          </cell>
          <cell r="O6325" t="str">
            <v>SEMANAL</v>
          </cell>
          <cell r="P6325">
            <v>41430</v>
          </cell>
        </row>
        <row r="6326">
          <cell r="B6326">
            <v>6568</v>
          </cell>
          <cell r="C6326"/>
          <cell r="D6326" t="str">
            <v>C</v>
          </cell>
          <cell r="E6326" t="str">
            <v>LIQUIDADO</v>
          </cell>
          <cell r="F6326"/>
          <cell r="G6326" t="str">
            <v>PERSONAL</v>
          </cell>
          <cell r="H6326" t="str">
            <v>Cesar Olvera</v>
          </cell>
          <cell r="I6326"/>
          <cell r="J6326" t="str">
            <v>BALBINA FELIX</v>
          </cell>
          <cell r="K6326" t="str">
            <v>RIVERO</v>
          </cell>
          <cell r="L6326" t="str">
            <v>CORTES</v>
          </cell>
          <cell r="M6326">
            <v>12000</v>
          </cell>
          <cell r="N6326">
            <v>95</v>
          </cell>
          <cell r="O6326" t="str">
            <v>QUINCENAL</v>
          </cell>
          <cell r="P6326">
            <v>41430</v>
          </cell>
        </row>
        <row r="6327">
          <cell r="B6327">
            <v>6569</v>
          </cell>
          <cell r="C6327"/>
          <cell r="D6327" t="str">
            <v>B</v>
          </cell>
          <cell r="E6327" t="str">
            <v>LIQUIDADO</v>
          </cell>
          <cell r="F6327"/>
          <cell r="G6327" t="str">
            <v>PERSONAL</v>
          </cell>
          <cell r="H6327" t="str">
            <v>Josefina Ochoa</v>
          </cell>
          <cell r="I6327"/>
          <cell r="J6327" t="str">
            <v>LUCERO BELEM</v>
          </cell>
          <cell r="K6327" t="str">
            <v>ZULETA</v>
          </cell>
          <cell r="L6327" t="str">
            <v>VARELA</v>
          </cell>
          <cell r="M6327">
            <v>14000</v>
          </cell>
          <cell r="N6327">
            <v>95</v>
          </cell>
          <cell r="O6327" t="str">
            <v>CATORCENAL</v>
          </cell>
          <cell r="P6327">
            <v>41431</v>
          </cell>
        </row>
        <row r="6328">
          <cell r="B6328">
            <v>6570</v>
          </cell>
          <cell r="C6328"/>
          <cell r="D6328" t="str">
            <v>D</v>
          </cell>
          <cell r="E6328" t="str">
            <v>LIQUIDADO</v>
          </cell>
          <cell r="F6328"/>
          <cell r="G6328" t="str">
            <v>PERSONAL</v>
          </cell>
          <cell r="H6328" t="str">
            <v>Angelica Tabares Lopez</v>
          </cell>
          <cell r="I6328"/>
          <cell r="J6328" t="str">
            <v>Jesus</v>
          </cell>
          <cell r="K6328" t="str">
            <v>Sanchez</v>
          </cell>
          <cell r="L6328" t="str">
            <v>Gonzalez</v>
          </cell>
          <cell r="M6328">
            <v>10076</v>
          </cell>
          <cell r="N6328">
            <v>95</v>
          </cell>
          <cell r="O6328" t="str">
            <v>CATORCENAL</v>
          </cell>
          <cell r="P6328">
            <v>41431</v>
          </cell>
        </row>
        <row r="6329">
          <cell r="B6329">
            <v>6571</v>
          </cell>
          <cell r="C6329"/>
          <cell r="D6329" t="str">
            <v>D</v>
          </cell>
          <cell r="E6329" t="str">
            <v>ACTIVO</v>
          </cell>
          <cell r="F6329"/>
          <cell r="G6329" t="str">
            <v>PERSONAL</v>
          </cell>
          <cell r="H6329" t="str">
            <v>Cesar Olvera</v>
          </cell>
          <cell r="I6329"/>
          <cell r="J6329" t="str">
            <v>MARIA DE LA LUZ</v>
          </cell>
          <cell r="K6329" t="str">
            <v>MARTINEZ</v>
          </cell>
          <cell r="L6329"/>
          <cell r="M6329">
            <v>17000</v>
          </cell>
          <cell r="N6329">
            <v>95</v>
          </cell>
          <cell r="O6329" t="str">
            <v>SEMANAL</v>
          </cell>
          <cell r="P6329">
            <v>41432</v>
          </cell>
        </row>
        <row r="6330">
          <cell r="B6330">
            <v>6572</v>
          </cell>
          <cell r="C6330"/>
          <cell r="D6330" t="str">
            <v>D</v>
          </cell>
          <cell r="E6330" t="str">
            <v>LIQUIDADO</v>
          </cell>
          <cell r="F6330"/>
          <cell r="G6330" t="str">
            <v>PERSONAL</v>
          </cell>
          <cell r="H6330" t="str">
            <v>Marcela Lopez Munoz</v>
          </cell>
          <cell r="I6330"/>
          <cell r="J6330" t="str">
            <v>ELENA GUADALUPE</v>
          </cell>
          <cell r="K6330" t="str">
            <v>PEREZ</v>
          </cell>
          <cell r="L6330" t="str">
            <v>RAMIREZ</v>
          </cell>
          <cell r="M6330">
            <v>5000</v>
          </cell>
          <cell r="N6330">
            <v>95</v>
          </cell>
          <cell r="O6330" t="str">
            <v>SEMANAL</v>
          </cell>
          <cell r="P6330">
            <v>41433</v>
          </cell>
        </row>
        <row r="6331">
          <cell r="B6331">
            <v>6573</v>
          </cell>
          <cell r="C6331"/>
          <cell r="D6331" t="str">
            <v>A</v>
          </cell>
          <cell r="E6331" t="str">
            <v>LIQUIDADO</v>
          </cell>
          <cell r="F6331"/>
          <cell r="G6331" t="str">
            <v>PERSONAL</v>
          </cell>
          <cell r="H6331" t="str">
            <v>Cesar Olvera</v>
          </cell>
          <cell r="I6331"/>
          <cell r="J6331" t="str">
            <v>SERGIO EMIR</v>
          </cell>
          <cell r="K6331" t="str">
            <v>SANCHEZ</v>
          </cell>
          <cell r="L6331" t="str">
            <v>MENDOZA</v>
          </cell>
          <cell r="M6331">
            <v>5000</v>
          </cell>
          <cell r="N6331">
            <v>95</v>
          </cell>
          <cell r="O6331" t="str">
            <v>CATORCENAL</v>
          </cell>
          <cell r="P6331">
            <v>41433</v>
          </cell>
        </row>
        <row r="6332">
          <cell r="B6332">
            <v>6574</v>
          </cell>
          <cell r="C6332"/>
          <cell r="D6332" t="str">
            <v>C</v>
          </cell>
          <cell r="E6332" t="str">
            <v>LIQUIDADO</v>
          </cell>
          <cell r="F6332"/>
          <cell r="G6332" t="str">
            <v>PERSONAL</v>
          </cell>
          <cell r="H6332" t="str">
            <v>Cesar Olvera</v>
          </cell>
          <cell r="I6332"/>
          <cell r="J6332" t="str">
            <v>MA MATILDE</v>
          </cell>
          <cell r="K6332" t="str">
            <v>HERRERA</v>
          </cell>
          <cell r="L6332" t="str">
            <v>DOMINGUEZ</v>
          </cell>
          <cell r="M6332">
            <v>5000</v>
          </cell>
          <cell r="N6332">
            <v>95</v>
          </cell>
          <cell r="O6332" t="str">
            <v>CATORCENAL</v>
          </cell>
          <cell r="P6332">
            <v>41436</v>
          </cell>
        </row>
        <row r="6333">
          <cell r="B6333">
            <v>6575</v>
          </cell>
          <cell r="C6333"/>
          <cell r="D6333" t="str">
            <v>B</v>
          </cell>
          <cell r="E6333" t="str">
            <v>LIQUIDADO</v>
          </cell>
          <cell r="F6333"/>
          <cell r="G6333" t="str">
            <v>PERSONAL</v>
          </cell>
          <cell r="H6333" t="str">
            <v>Josefina Ochoa</v>
          </cell>
          <cell r="I6333"/>
          <cell r="J6333" t="str">
            <v>GUILLERMO</v>
          </cell>
          <cell r="K6333" t="str">
            <v>MONTESINOS</v>
          </cell>
          <cell r="L6333" t="str">
            <v>BOBADILLA</v>
          </cell>
          <cell r="M6333">
            <v>3500</v>
          </cell>
          <cell r="N6333">
            <v>95</v>
          </cell>
          <cell r="O6333" t="str">
            <v>SEMANAL</v>
          </cell>
          <cell r="P6333">
            <v>41436</v>
          </cell>
        </row>
        <row r="6334">
          <cell r="B6334">
            <v>6576</v>
          </cell>
          <cell r="C6334"/>
          <cell r="D6334" t="str">
            <v>D</v>
          </cell>
          <cell r="E6334" t="str">
            <v>ACTIVO</v>
          </cell>
          <cell r="F6334"/>
          <cell r="G6334" t="str">
            <v>PERSONAL</v>
          </cell>
          <cell r="H6334" t="str">
            <v>Marcela Lopez Munoz</v>
          </cell>
          <cell r="I6334"/>
          <cell r="J6334" t="str">
            <v>MARIA ANDREA</v>
          </cell>
          <cell r="K6334" t="str">
            <v>OSORIO</v>
          </cell>
          <cell r="L6334" t="str">
            <v>RAMOS</v>
          </cell>
          <cell r="M6334">
            <v>3210</v>
          </cell>
          <cell r="N6334">
            <v>95</v>
          </cell>
          <cell r="O6334" t="str">
            <v>SEMANAL</v>
          </cell>
          <cell r="P6334">
            <v>41437</v>
          </cell>
        </row>
        <row r="6335">
          <cell r="B6335">
            <v>6577</v>
          </cell>
          <cell r="C6335"/>
          <cell r="D6335" t="str">
            <v>A</v>
          </cell>
          <cell r="E6335" t="str">
            <v>LIQUIDADO</v>
          </cell>
          <cell r="F6335"/>
          <cell r="G6335" t="str">
            <v>PERSONAL</v>
          </cell>
          <cell r="H6335" t="str">
            <v>Angelica Tabares Lopez</v>
          </cell>
          <cell r="I6335"/>
          <cell r="J6335" t="str">
            <v>ROGELIO</v>
          </cell>
          <cell r="K6335" t="str">
            <v>TORRES</v>
          </cell>
          <cell r="L6335" t="str">
            <v>ESPINOSA</v>
          </cell>
          <cell r="M6335">
            <v>8000</v>
          </cell>
          <cell r="N6335">
            <v>95</v>
          </cell>
          <cell r="O6335" t="str">
            <v>SEMANAL</v>
          </cell>
          <cell r="P6335">
            <v>41438</v>
          </cell>
        </row>
        <row r="6336">
          <cell r="B6336">
            <v>6578</v>
          </cell>
          <cell r="C6336"/>
          <cell r="D6336" t="str">
            <v>B</v>
          </cell>
          <cell r="E6336" t="str">
            <v>LIQUIDADO</v>
          </cell>
          <cell r="F6336"/>
          <cell r="G6336" t="str">
            <v>PERSONAL</v>
          </cell>
          <cell r="H6336" t="str">
            <v>Josefina Ochoa</v>
          </cell>
          <cell r="I6336"/>
          <cell r="J6336" t="str">
            <v>RICARDO</v>
          </cell>
          <cell r="K6336" t="str">
            <v>SAMANO</v>
          </cell>
          <cell r="L6336" t="str">
            <v>RANGEL</v>
          </cell>
          <cell r="M6336">
            <v>3500</v>
          </cell>
          <cell r="N6336">
            <v>95</v>
          </cell>
          <cell r="O6336" t="str">
            <v>CATORCENAL</v>
          </cell>
          <cell r="P6336">
            <v>41439</v>
          </cell>
        </row>
        <row r="6337">
          <cell r="B6337">
            <v>6579</v>
          </cell>
          <cell r="C6337"/>
          <cell r="D6337" t="str">
            <v>A</v>
          </cell>
          <cell r="E6337" t="str">
            <v>LIQUIDADO</v>
          </cell>
          <cell r="F6337"/>
          <cell r="G6337" t="str">
            <v>PERSONAL</v>
          </cell>
          <cell r="H6337" t="str">
            <v>Cesar Olvera</v>
          </cell>
          <cell r="I6337"/>
          <cell r="J6337" t="str">
            <v>RAFAELA GUADALUPE</v>
          </cell>
          <cell r="K6337" t="str">
            <v>SALAS</v>
          </cell>
          <cell r="L6337" t="str">
            <v>MENESES</v>
          </cell>
          <cell r="M6337">
            <v>6000</v>
          </cell>
          <cell r="N6337">
            <v>95</v>
          </cell>
          <cell r="O6337" t="str">
            <v>QUINCENAL</v>
          </cell>
          <cell r="P6337">
            <v>41439</v>
          </cell>
        </row>
        <row r="6338">
          <cell r="B6338">
            <v>6580</v>
          </cell>
          <cell r="C6338"/>
          <cell r="D6338" t="str">
            <v>A</v>
          </cell>
          <cell r="E6338" t="str">
            <v>LIQUIDADO</v>
          </cell>
          <cell r="F6338"/>
          <cell r="G6338" t="str">
            <v>PERSONAL</v>
          </cell>
          <cell r="H6338" t="str">
            <v>Cesar Olvera</v>
          </cell>
          <cell r="I6338"/>
          <cell r="J6338" t="str">
            <v>PEDRO LUCAS</v>
          </cell>
          <cell r="K6338" t="str">
            <v>GONZALEZ</v>
          </cell>
          <cell r="L6338" t="str">
            <v>ALVA</v>
          </cell>
          <cell r="M6338">
            <v>22000</v>
          </cell>
          <cell r="N6338">
            <v>95</v>
          </cell>
          <cell r="O6338" t="str">
            <v>SEMANAL</v>
          </cell>
          <cell r="P6338">
            <v>41439</v>
          </cell>
        </row>
        <row r="6339">
          <cell r="B6339">
            <v>6581</v>
          </cell>
          <cell r="C6339"/>
          <cell r="D6339" t="str">
            <v>A</v>
          </cell>
          <cell r="E6339" t="str">
            <v>LIQUIDADO</v>
          </cell>
          <cell r="F6339"/>
          <cell r="G6339" t="str">
            <v>PERSONAL</v>
          </cell>
          <cell r="H6339" t="str">
            <v>Josefina Ochoa</v>
          </cell>
          <cell r="I6339"/>
          <cell r="J6339" t="str">
            <v>Olegario Nicandro</v>
          </cell>
          <cell r="K6339" t="str">
            <v>Ruiz</v>
          </cell>
          <cell r="L6339" t="str">
            <v>Sandoval</v>
          </cell>
          <cell r="M6339">
            <v>5000</v>
          </cell>
          <cell r="N6339">
            <v>95</v>
          </cell>
          <cell r="O6339" t="str">
            <v>CATORCENAL</v>
          </cell>
          <cell r="P6339">
            <v>41440</v>
          </cell>
        </row>
        <row r="6340">
          <cell r="B6340">
            <v>6582</v>
          </cell>
          <cell r="C6340"/>
          <cell r="D6340" t="str">
            <v>A</v>
          </cell>
          <cell r="E6340" t="str">
            <v>LIQUIDADO</v>
          </cell>
          <cell r="F6340"/>
          <cell r="G6340" t="str">
            <v>PERSONAL</v>
          </cell>
          <cell r="H6340" t="str">
            <v>Josefina Ochoa</v>
          </cell>
          <cell r="I6340"/>
          <cell r="J6340" t="str">
            <v>MIRIAM</v>
          </cell>
          <cell r="K6340" t="str">
            <v>HERRERA</v>
          </cell>
          <cell r="L6340" t="str">
            <v>RAFAEL</v>
          </cell>
          <cell r="M6340">
            <v>5000</v>
          </cell>
          <cell r="N6340">
            <v>95</v>
          </cell>
          <cell r="O6340" t="str">
            <v>CATORCENAL</v>
          </cell>
          <cell r="P6340">
            <v>41440</v>
          </cell>
        </row>
        <row r="6341">
          <cell r="B6341">
            <v>6583</v>
          </cell>
          <cell r="C6341"/>
          <cell r="D6341" t="str">
            <v>B</v>
          </cell>
          <cell r="E6341" t="str">
            <v>LIQUIDADO</v>
          </cell>
          <cell r="F6341"/>
          <cell r="G6341" t="str">
            <v>PERSONAL</v>
          </cell>
          <cell r="H6341" t="str">
            <v>Josefina Ochoa</v>
          </cell>
          <cell r="I6341"/>
          <cell r="J6341" t="str">
            <v>JOSE MARTIN</v>
          </cell>
          <cell r="K6341" t="str">
            <v>CAPISTRAN</v>
          </cell>
          <cell r="L6341" t="str">
            <v>MARTINEZ</v>
          </cell>
          <cell r="M6341">
            <v>22000</v>
          </cell>
          <cell r="N6341">
            <v>95</v>
          </cell>
          <cell r="O6341" t="str">
            <v>CATORCENAL</v>
          </cell>
          <cell r="P6341">
            <v>41439</v>
          </cell>
        </row>
        <row r="6342">
          <cell r="B6342">
            <v>6584</v>
          </cell>
          <cell r="C6342"/>
          <cell r="D6342" t="str">
            <v>D</v>
          </cell>
          <cell r="E6342" t="str">
            <v>LIQUIDADO</v>
          </cell>
          <cell r="F6342"/>
          <cell r="G6342" t="str">
            <v>PERSONAL</v>
          </cell>
          <cell r="H6342" t="str">
            <v>Cesar Olvera</v>
          </cell>
          <cell r="I6342"/>
          <cell r="J6342" t="str">
            <v>JUANA</v>
          </cell>
          <cell r="K6342" t="str">
            <v>ELIZALDE</v>
          </cell>
          <cell r="L6342" t="str">
            <v>LEON</v>
          </cell>
          <cell r="M6342">
            <v>25000</v>
          </cell>
          <cell r="N6342">
            <v>95</v>
          </cell>
          <cell r="O6342" t="str">
            <v>QUINCENAL</v>
          </cell>
          <cell r="P6342">
            <v>41442</v>
          </cell>
        </row>
        <row r="6343">
          <cell r="B6343">
            <v>6585</v>
          </cell>
          <cell r="C6343"/>
          <cell r="D6343" t="str">
            <v>D</v>
          </cell>
          <cell r="E6343" t="str">
            <v>LIQUIDADO</v>
          </cell>
          <cell r="F6343"/>
          <cell r="G6343" t="str">
            <v>PERSONAL</v>
          </cell>
          <cell r="H6343" t="str">
            <v>Angelica Tabares Lopez</v>
          </cell>
          <cell r="I6343"/>
          <cell r="J6343" t="str">
            <v>CONSTANZA</v>
          </cell>
          <cell r="K6343" t="str">
            <v>PALACIOS</v>
          </cell>
          <cell r="L6343" t="str">
            <v>SANTOS</v>
          </cell>
          <cell r="M6343">
            <v>3702</v>
          </cell>
          <cell r="N6343">
            <v>95</v>
          </cell>
          <cell r="O6343" t="str">
            <v>CATORCENAL</v>
          </cell>
          <cell r="P6343">
            <v>41442</v>
          </cell>
        </row>
        <row r="6344">
          <cell r="B6344">
            <v>6586</v>
          </cell>
          <cell r="C6344"/>
          <cell r="D6344" t="str">
            <v>B</v>
          </cell>
          <cell r="E6344" t="str">
            <v>LIQUIDADO</v>
          </cell>
          <cell r="F6344"/>
          <cell r="G6344" t="str">
            <v>PERSONAL</v>
          </cell>
          <cell r="H6344" t="str">
            <v>Josefina Ochoa</v>
          </cell>
          <cell r="I6344"/>
          <cell r="J6344" t="str">
            <v>FRANCISCO</v>
          </cell>
          <cell r="K6344" t="str">
            <v>CHIMAL</v>
          </cell>
          <cell r="L6344" t="str">
            <v>RAZO</v>
          </cell>
          <cell r="M6344">
            <v>55000</v>
          </cell>
          <cell r="N6344">
            <v>95</v>
          </cell>
          <cell r="O6344" t="str">
            <v>SEMANAL</v>
          </cell>
          <cell r="P6344">
            <v>41442</v>
          </cell>
        </row>
        <row r="6345">
          <cell r="B6345">
            <v>6587</v>
          </cell>
          <cell r="C6345"/>
          <cell r="D6345" t="str">
            <v>D</v>
          </cell>
          <cell r="E6345" t="str">
            <v>LIQUIDADO</v>
          </cell>
          <cell r="F6345"/>
          <cell r="G6345" t="str">
            <v>PERSONAL</v>
          </cell>
          <cell r="H6345" t="str">
            <v>Josefina Ochoa</v>
          </cell>
          <cell r="I6345"/>
          <cell r="J6345" t="str">
            <v>ALMA IVETTE</v>
          </cell>
          <cell r="K6345" t="str">
            <v>VELAZCO</v>
          </cell>
          <cell r="L6345" t="str">
            <v>TORRES</v>
          </cell>
          <cell r="M6345">
            <v>12000</v>
          </cell>
          <cell r="N6345">
            <v>95</v>
          </cell>
          <cell r="O6345" t="str">
            <v>QUINCENAL</v>
          </cell>
          <cell r="P6345">
            <v>41442</v>
          </cell>
        </row>
        <row r="6346">
          <cell r="B6346">
            <v>6588</v>
          </cell>
          <cell r="C6346"/>
          <cell r="D6346" t="str">
            <v>D</v>
          </cell>
          <cell r="E6346" t="str">
            <v>LIQUIDADO</v>
          </cell>
          <cell r="F6346"/>
          <cell r="G6346" t="str">
            <v>PERSONAL</v>
          </cell>
          <cell r="H6346" t="str">
            <v>Josefina Ochoa</v>
          </cell>
          <cell r="I6346"/>
          <cell r="J6346" t="str">
            <v>MARGARITO</v>
          </cell>
          <cell r="K6346" t="str">
            <v>ORTEGA</v>
          </cell>
          <cell r="L6346" t="str">
            <v>ISIDRO</v>
          </cell>
          <cell r="M6346">
            <v>7000</v>
          </cell>
          <cell r="N6346">
            <v>95</v>
          </cell>
          <cell r="O6346" t="str">
            <v>CATORCENAL</v>
          </cell>
          <cell r="P6346">
            <v>41443</v>
          </cell>
        </row>
        <row r="6347">
          <cell r="B6347">
            <v>6589</v>
          </cell>
          <cell r="C6347"/>
          <cell r="D6347" t="str">
            <v>B</v>
          </cell>
          <cell r="E6347" t="str">
            <v>LIQUIDADO</v>
          </cell>
          <cell r="F6347"/>
          <cell r="G6347" t="str">
            <v>PERSONAL</v>
          </cell>
          <cell r="H6347" t="str">
            <v>Josefina Ochoa</v>
          </cell>
          <cell r="I6347"/>
          <cell r="J6347" t="str">
            <v>ERNESTINA</v>
          </cell>
          <cell r="K6347" t="str">
            <v>SORIA</v>
          </cell>
          <cell r="L6347" t="str">
            <v>GARCIA</v>
          </cell>
          <cell r="M6347">
            <v>10000</v>
          </cell>
          <cell r="N6347">
            <v>95</v>
          </cell>
          <cell r="O6347" t="str">
            <v>CATORCENAL</v>
          </cell>
          <cell r="P6347">
            <v>41444</v>
          </cell>
        </row>
        <row r="6348">
          <cell r="B6348">
            <v>6590</v>
          </cell>
          <cell r="C6348"/>
          <cell r="D6348" t="str">
            <v>B</v>
          </cell>
          <cell r="E6348" t="str">
            <v>LIQUIDADO</v>
          </cell>
          <cell r="F6348"/>
          <cell r="G6348" t="str">
            <v>PERSONAL</v>
          </cell>
          <cell r="H6348" t="str">
            <v>Josefina Ochoa</v>
          </cell>
          <cell r="I6348"/>
          <cell r="J6348" t="str">
            <v>LETICIA</v>
          </cell>
          <cell r="K6348" t="str">
            <v>LINARES</v>
          </cell>
          <cell r="L6348" t="str">
            <v>SANCHEZ</v>
          </cell>
          <cell r="M6348">
            <v>5000</v>
          </cell>
          <cell r="N6348">
            <v>95</v>
          </cell>
          <cell r="O6348" t="str">
            <v>QUINCENAL</v>
          </cell>
          <cell r="P6348">
            <v>41444</v>
          </cell>
        </row>
        <row r="6349">
          <cell r="B6349">
            <v>6591</v>
          </cell>
          <cell r="C6349"/>
          <cell r="D6349" t="str">
            <v>C</v>
          </cell>
          <cell r="E6349" t="str">
            <v>LIQUIDADO</v>
          </cell>
          <cell r="F6349"/>
          <cell r="G6349" t="str">
            <v>PERSONAL</v>
          </cell>
          <cell r="H6349" t="str">
            <v>Administracion</v>
          </cell>
          <cell r="I6349"/>
          <cell r="J6349" t="str">
            <v>GUILLERMO</v>
          </cell>
          <cell r="K6349" t="str">
            <v>JUAREZ</v>
          </cell>
          <cell r="L6349" t="str">
            <v>FUENTES</v>
          </cell>
          <cell r="M6349">
            <v>35000</v>
          </cell>
          <cell r="N6349">
            <v>35</v>
          </cell>
          <cell r="O6349" t="str">
            <v>MENSUAL</v>
          </cell>
          <cell r="P6349">
            <v>41444</v>
          </cell>
        </row>
        <row r="6350">
          <cell r="B6350">
            <v>6592</v>
          </cell>
          <cell r="C6350"/>
          <cell r="D6350" t="str">
            <v>C</v>
          </cell>
          <cell r="E6350" t="str">
            <v>LIQUIDADO</v>
          </cell>
          <cell r="F6350"/>
          <cell r="G6350" t="str">
            <v>PERSONAL</v>
          </cell>
          <cell r="H6350" t="str">
            <v>Angelica Tabares Lopez</v>
          </cell>
          <cell r="I6350"/>
          <cell r="J6350" t="str">
            <v>PEDRO</v>
          </cell>
          <cell r="K6350" t="str">
            <v>ALQUICIRA</v>
          </cell>
          <cell r="L6350" t="str">
            <v>OSNAYA</v>
          </cell>
          <cell r="M6350">
            <v>15000</v>
          </cell>
          <cell r="N6350">
            <v>95</v>
          </cell>
          <cell r="O6350" t="str">
            <v>SEMANAL</v>
          </cell>
          <cell r="P6350">
            <v>41444</v>
          </cell>
        </row>
        <row r="6351">
          <cell r="B6351">
            <v>6593</v>
          </cell>
          <cell r="C6351"/>
          <cell r="D6351" t="str">
            <v>D</v>
          </cell>
          <cell r="E6351" t="str">
            <v>ACTIVO</v>
          </cell>
          <cell r="F6351"/>
          <cell r="G6351" t="str">
            <v>PERSONAL</v>
          </cell>
          <cell r="H6351" t="str">
            <v>Angelica Tabares Lopez</v>
          </cell>
          <cell r="I6351"/>
          <cell r="J6351" t="str">
            <v>ANA CELIA</v>
          </cell>
          <cell r="K6351" t="str">
            <v>SANCHEZ</v>
          </cell>
          <cell r="L6351" t="str">
            <v>VENEGAS</v>
          </cell>
          <cell r="M6351">
            <v>7444</v>
          </cell>
          <cell r="N6351">
            <v>95</v>
          </cell>
          <cell r="O6351" t="str">
            <v>CATORCENAL</v>
          </cell>
          <cell r="P6351">
            <v>41445</v>
          </cell>
        </row>
        <row r="6352">
          <cell r="B6352">
            <v>6594</v>
          </cell>
          <cell r="C6352"/>
          <cell r="D6352" t="str">
            <v>D</v>
          </cell>
          <cell r="E6352" t="str">
            <v>ACTIVO</v>
          </cell>
          <cell r="F6352"/>
          <cell r="G6352" t="str">
            <v>PERSONAL</v>
          </cell>
          <cell r="H6352" t="str">
            <v>Angelica Tabares Lopez</v>
          </cell>
          <cell r="I6352"/>
          <cell r="J6352" t="str">
            <v>ARNULFO</v>
          </cell>
          <cell r="K6352" t="str">
            <v>TELLEZ</v>
          </cell>
          <cell r="L6352" t="str">
            <v>MOZO</v>
          </cell>
          <cell r="M6352">
            <v>7598</v>
          </cell>
          <cell r="N6352">
            <v>95</v>
          </cell>
          <cell r="O6352" t="str">
            <v>CATORCENAL</v>
          </cell>
          <cell r="P6352">
            <v>41445</v>
          </cell>
        </row>
        <row r="6353">
          <cell r="B6353">
            <v>6595</v>
          </cell>
          <cell r="C6353"/>
          <cell r="D6353" t="str">
            <v>D</v>
          </cell>
          <cell r="E6353" t="str">
            <v>ACTIVO</v>
          </cell>
          <cell r="F6353"/>
          <cell r="G6353" t="str">
            <v>PERSONAL</v>
          </cell>
          <cell r="H6353" t="str">
            <v>Cesar Olvera</v>
          </cell>
          <cell r="I6353"/>
          <cell r="J6353" t="str">
            <v>NORMA NYDIA</v>
          </cell>
          <cell r="K6353" t="str">
            <v>MILLAN</v>
          </cell>
          <cell r="L6353" t="str">
            <v>SANTILLAN</v>
          </cell>
          <cell r="M6353">
            <v>7000</v>
          </cell>
          <cell r="N6353">
            <v>95</v>
          </cell>
          <cell r="O6353" t="str">
            <v>CATORCENAL</v>
          </cell>
          <cell r="P6353">
            <v>41445</v>
          </cell>
        </row>
        <row r="6354">
          <cell r="B6354">
            <v>6597</v>
          </cell>
          <cell r="C6354"/>
          <cell r="D6354" t="str">
            <v>D</v>
          </cell>
          <cell r="E6354" t="str">
            <v>ACTIVO</v>
          </cell>
          <cell r="F6354"/>
          <cell r="G6354" t="str">
            <v>PERSONAL</v>
          </cell>
          <cell r="H6354" t="str">
            <v>Monica Flores Mendoza (colima)</v>
          </cell>
          <cell r="I6354"/>
          <cell r="J6354" t="str">
            <v>MARIA VICTORIA</v>
          </cell>
          <cell r="K6354" t="str">
            <v>GUZMAN</v>
          </cell>
          <cell r="L6354" t="str">
            <v>IGLESIAS</v>
          </cell>
          <cell r="M6354">
            <v>2000</v>
          </cell>
          <cell r="N6354">
            <v>95</v>
          </cell>
          <cell r="O6354" t="str">
            <v>QUINCENAL</v>
          </cell>
          <cell r="P6354">
            <v>41446</v>
          </cell>
        </row>
        <row r="6355">
          <cell r="B6355">
            <v>6598</v>
          </cell>
          <cell r="C6355"/>
          <cell r="D6355" t="str">
            <v>B</v>
          </cell>
          <cell r="E6355" t="str">
            <v>LIQUIDADO</v>
          </cell>
          <cell r="F6355"/>
          <cell r="G6355" t="str">
            <v>PERSONAL</v>
          </cell>
          <cell r="H6355" t="str">
            <v>Cesar Olvera</v>
          </cell>
          <cell r="I6355"/>
          <cell r="J6355" t="str">
            <v>JULIO RUBEN</v>
          </cell>
          <cell r="K6355" t="str">
            <v>RODRIGUEZ</v>
          </cell>
          <cell r="L6355" t="str">
            <v>MENESES</v>
          </cell>
          <cell r="M6355">
            <v>20000</v>
          </cell>
          <cell r="N6355">
            <v>95</v>
          </cell>
          <cell r="O6355" t="str">
            <v>MENSUAL</v>
          </cell>
          <cell r="P6355">
            <v>41447</v>
          </cell>
        </row>
        <row r="6356">
          <cell r="B6356">
            <v>6599</v>
          </cell>
          <cell r="C6356"/>
          <cell r="D6356" t="str">
            <v>D</v>
          </cell>
          <cell r="E6356" t="str">
            <v>ACTIVO</v>
          </cell>
          <cell r="F6356"/>
          <cell r="G6356" t="str">
            <v>PERSONAL</v>
          </cell>
          <cell r="H6356" t="str">
            <v>Cesar Olvera</v>
          </cell>
          <cell r="I6356"/>
          <cell r="J6356" t="str">
            <v>MIGUEL</v>
          </cell>
          <cell r="K6356" t="str">
            <v>RODRIGUEZ</v>
          </cell>
          <cell r="L6356" t="str">
            <v>ARENAS</v>
          </cell>
          <cell r="M6356">
            <v>17000</v>
          </cell>
          <cell r="N6356">
            <v>95</v>
          </cell>
          <cell r="O6356" t="str">
            <v>CATORCENAL</v>
          </cell>
          <cell r="P6356">
            <v>41447</v>
          </cell>
        </row>
        <row r="6357">
          <cell r="B6357">
            <v>6600</v>
          </cell>
          <cell r="C6357"/>
          <cell r="D6357" t="str">
            <v>D</v>
          </cell>
          <cell r="E6357" t="str">
            <v>ACTIVO</v>
          </cell>
          <cell r="F6357"/>
          <cell r="G6357" t="str">
            <v>PERSONAL</v>
          </cell>
          <cell r="H6357" t="str">
            <v>Josefina Ochoa</v>
          </cell>
          <cell r="I6357"/>
          <cell r="J6357" t="str">
            <v>Edna Adriana</v>
          </cell>
          <cell r="K6357" t="str">
            <v>Flores</v>
          </cell>
          <cell r="L6357" t="str">
            <v>Cardoso</v>
          </cell>
          <cell r="M6357">
            <v>11000</v>
          </cell>
          <cell r="N6357">
            <v>95</v>
          </cell>
          <cell r="O6357" t="str">
            <v>CATORCENAL</v>
          </cell>
          <cell r="P6357">
            <v>41450</v>
          </cell>
        </row>
        <row r="6358">
          <cell r="B6358">
            <v>6601</v>
          </cell>
          <cell r="C6358"/>
          <cell r="D6358" t="str">
            <v>D</v>
          </cell>
          <cell r="E6358" t="str">
            <v>LIQUIDADO</v>
          </cell>
          <cell r="F6358"/>
          <cell r="G6358" t="str">
            <v>PERSONAL</v>
          </cell>
          <cell r="H6358" t="str">
            <v>Cesar Olvera</v>
          </cell>
          <cell r="I6358"/>
          <cell r="J6358" t="str">
            <v>PAULINO</v>
          </cell>
          <cell r="K6358" t="str">
            <v>RIVERO</v>
          </cell>
          <cell r="L6358" t="str">
            <v>RAMOS</v>
          </cell>
          <cell r="M6358">
            <v>8000</v>
          </cell>
          <cell r="N6358">
            <v>95</v>
          </cell>
          <cell r="O6358" t="str">
            <v>CATORCENAL</v>
          </cell>
          <cell r="P6358">
            <v>41450</v>
          </cell>
        </row>
        <row r="6359">
          <cell r="B6359">
            <v>6602</v>
          </cell>
          <cell r="C6359"/>
          <cell r="D6359" t="str">
            <v>D</v>
          </cell>
          <cell r="E6359" t="str">
            <v>LIQUIDADO</v>
          </cell>
          <cell r="F6359"/>
          <cell r="G6359" t="str">
            <v>PERSONAL</v>
          </cell>
          <cell r="H6359" t="str">
            <v>Josefina Ochoa</v>
          </cell>
          <cell r="I6359"/>
          <cell r="J6359" t="str">
            <v>MARIA DEL CARMEN</v>
          </cell>
          <cell r="K6359" t="str">
            <v>GONZALEZ</v>
          </cell>
          <cell r="L6359" t="str">
            <v>MARTINEZ</v>
          </cell>
          <cell r="M6359">
            <v>6000</v>
          </cell>
          <cell r="N6359">
            <v>95</v>
          </cell>
          <cell r="O6359" t="str">
            <v>SEMANAL</v>
          </cell>
          <cell r="P6359">
            <v>41452</v>
          </cell>
        </row>
        <row r="6360">
          <cell r="B6360">
            <v>6603</v>
          </cell>
          <cell r="C6360"/>
          <cell r="D6360" t="str">
            <v>B</v>
          </cell>
          <cell r="E6360" t="str">
            <v>LIQUIDADO</v>
          </cell>
          <cell r="F6360"/>
          <cell r="G6360" t="str">
            <v>PERSONAL</v>
          </cell>
          <cell r="H6360" t="str">
            <v>Angelica Tabares Lopez</v>
          </cell>
          <cell r="I6360"/>
          <cell r="J6360" t="str">
            <v>BERNARDA</v>
          </cell>
          <cell r="K6360" t="str">
            <v>ALQUICIRA</v>
          </cell>
          <cell r="L6360" t="str">
            <v>OSNAYA</v>
          </cell>
          <cell r="M6360">
            <v>7000</v>
          </cell>
          <cell r="N6360">
            <v>95</v>
          </cell>
          <cell r="O6360" t="str">
            <v>SEMANAL</v>
          </cell>
          <cell r="P6360">
            <v>41452</v>
          </cell>
        </row>
        <row r="6361">
          <cell r="B6361">
            <v>6604</v>
          </cell>
          <cell r="C6361"/>
          <cell r="D6361" t="str">
            <v>D</v>
          </cell>
          <cell r="E6361" t="str">
            <v>LIQUIDADO</v>
          </cell>
          <cell r="F6361"/>
          <cell r="G6361" t="str">
            <v>PERSONAL</v>
          </cell>
          <cell r="H6361" t="str">
            <v>Cesar Olvera</v>
          </cell>
          <cell r="I6361"/>
          <cell r="J6361" t="str">
            <v>SILVIA</v>
          </cell>
          <cell r="K6361" t="str">
            <v>HERNANDEZ</v>
          </cell>
          <cell r="L6361" t="str">
            <v>CAMACHO</v>
          </cell>
          <cell r="M6361">
            <v>10000</v>
          </cell>
          <cell r="N6361">
            <v>95</v>
          </cell>
          <cell r="O6361" t="str">
            <v>CATORCENAL</v>
          </cell>
          <cell r="P6361">
            <v>41452</v>
          </cell>
        </row>
        <row r="6362">
          <cell r="B6362">
            <v>6605</v>
          </cell>
          <cell r="C6362"/>
          <cell r="D6362" t="str">
            <v>B</v>
          </cell>
          <cell r="E6362" t="str">
            <v>LIQUIDADO</v>
          </cell>
          <cell r="F6362"/>
          <cell r="G6362" t="str">
            <v>PERSONAL</v>
          </cell>
          <cell r="H6362" t="str">
            <v>Cesar Olvera</v>
          </cell>
          <cell r="I6362"/>
          <cell r="J6362" t="str">
            <v>LUIS</v>
          </cell>
          <cell r="K6362" t="str">
            <v>ALVA</v>
          </cell>
          <cell r="L6362" t="str">
            <v>CHAVEZ</v>
          </cell>
          <cell r="M6362">
            <v>5000</v>
          </cell>
          <cell r="N6362">
            <v>95</v>
          </cell>
          <cell r="O6362" t="str">
            <v>SEMANAL</v>
          </cell>
          <cell r="P6362">
            <v>41452</v>
          </cell>
        </row>
        <row r="6363">
          <cell r="B6363">
            <v>6606</v>
          </cell>
          <cell r="C6363"/>
          <cell r="D6363" t="str">
            <v>C</v>
          </cell>
          <cell r="E6363" t="str">
            <v>LIQUIDADO</v>
          </cell>
          <cell r="F6363"/>
          <cell r="G6363" t="str">
            <v>PERSONAL</v>
          </cell>
          <cell r="H6363" t="str">
            <v>Marcela Lopez Munoz</v>
          </cell>
          <cell r="I6363"/>
          <cell r="J6363" t="str">
            <v>JULIAN</v>
          </cell>
          <cell r="K6363" t="str">
            <v>PEREZ</v>
          </cell>
          <cell r="L6363" t="str">
            <v>AVENDANO</v>
          </cell>
          <cell r="M6363">
            <v>12000</v>
          </cell>
          <cell r="N6363">
            <v>85</v>
          </cell>
          <cell r="O6363" t="str">
            <v>CATORCENAL</v>
          </cell>
          <cell r="P6363">
            <v>41453</v>
          </cell>
        </row>
        <row r="6364">
          <cell r="B6364">
            <v>6607</v>
          </cell>
          <cell r="C6364"/>
          <cell r="D6364" t="str">
            <v>A</v>
          </cell>
          <cell r="E6364" t="str">
            <v>LIQUIDADO</v>
          </cell>
          <cell r="F6364"/>
          <cell r="G6364" t="str">
            <v>PERSONAL</v>
          </cell>
          <cell r="H6364" t="str">
            <v>Victoria Garcia Mejia</v>
          </cell>
          <cell r="I6364"/>
          <cell r="J6364" t="str">
            <v>VICTOR MANUEL</v>
          </cell>
          <cell r="K6364" t="str">
            <v>NUNEZ</v>
          </cell>
          <cell r="L6364" t="str">
            <v>RAMIREZ</v>
          </cell>
          <cell r="M6364">
            <v>17000</v>
          </cell>
          <cell r="N6364">
            <v>95</v>
          </cell>
          <cell r="O6364" t="str">
            <v>CATORCENAL</v>
          </cell>
          <cell r="P6364">
            <v>41453</v>
          </cell>
        </row>
        <row r="6365">
          <cell r="B6365">
            <v>6608</v>
          </cell>
          <cell r="C6365"/>
          <cell r="D6365" t="str">
            <v>D</v>
          </cell>
          <cell r="E6365" t="str">
            <v>ACTIVO</v>
          </cell>
          <cell r="F6365"/>
          <cell r="G6365" t="str">
            <v>PERSONAL</v>
          </cell>
          <cell r="H6365" t="str">
            <v>Angelica Tabares Lopez</v>
          </cell>
          <cell r="I6365"/>
          <cell r="J6365" t="str">
            <v>AURORA</v>
          </cell>
          <cell r="K6365" t="str">
            <v>CASTRO</v>
          </cell>
          <cell r="L6365" t="str">
            <v>MEDINA</v>
          </cell>
          <cell r="M6365">
            <v>5000</v>
          </cell>
          <cell r="N6365">
            <v>95</v>
          </cell>
          <cell r="O6365" t="str">
            <v>MENSUAL</v>
          </cell>
          <cell r="P6365">
            <v>41453</v>
          </cell>
        </row>
        <row r="6366">
          <cell r="B6366">
            <v>6609</v>
          </cell>
          <cell r="C6366"/>
          <cell r="D6366" t="str">
            <v>A</v>
          </cell>
          <cell r="E6366" t="str">
            <v>LIQUIDADO</v>
          </cell>
          <cell r="F6366"/>
          <cell r="G6366" t="str">
            <v>PERSONAL</v>
          </cell>
          <cell r="H6366" t="str">
            <v>Josefina Ochoa</v>
          </cell>
          <cell r="I6366"/>
          <cell r="J6366" t="str">
            <v>JOSE ZEFERINO</v>
          </cell>
          <cell r="K6366" t="str">
            <v>TECAL</v>
          </cell>
          <cell r="L6366" t="str">
            <v>ROQUE</v>
          </cell>
          <cell r="M6366">
            <v>7000</v>
          </cell>
          <cell r="N6366">
            <v>95</v>
          </cell>
          <cell r="O6366" t="str">
            <v>SEMANAL</v>
          </cell>
          <cell r="P6366">
            <v>41453</v>
          </cell>
        </row>
        <row r="6367">
          <cell r="B6367">
            <v>6610</v>
          </cell>
          <cell r="C6367"/>
          <cell r="D6367" t="str">
            <v>A</v>
          </cell>
          <cell r="E6367" t="str">
            <v>LIQUIDADO</v>
          </cell>
          <cell r="F6367"/>
          <cell r="G6367" t="str">
            <v>PERSONAL</v>
          </cell>
          <cell r="H6367" t="str">
            <v>Marcela Lopez Munoz</v>
          </cell>
          <cell r="I6367"/>
          <cell r="J6367" t="str">
            <v>REYNA</v>
          </cell>
          <cell r="K6367" t="str">
            <v>ABRAJAN</v>
          </cell>
          <cell r="L6367" t="str">
            <v>DE LA CRUZ</v>
          </cell>
          <cell r="M6367">
            <v>15000</v>
          </cell>
          <cell r="N6367">
            <v>85</v>
          </cell>
          <cell r="O6367" t="str">
            <v>SEMANAL</v>
          </cell>
          <cell r="P6367">
            <v>41457</v>
          </cell>
        </row>
        <row r="6368">
          <cell r="B6368">
            <v>6611</v>
          </cell>
          <cell r="C6368"/>
          <cell r="D6368" t="str">
            <v>D</v>
          </cell>
          <cell r="E6368" t="str">
            <v>LIQUIDADO</v>
          </cell>
          <cell r="F6368"/>
          <cell r="G6368" t="str">
            <v>PERSONAL</v>
          </cell>
          <cell r="H6368" t="str">
            <v>Cesar Olvera</v>
          </cell>
          <cell r="I6368"/>
          <cell r="J6368" t="str">
            <v>MARISELA</v>
          </cell>
          <cell r="K6368" t="str">
            <v>GARCIA</v>
          </cell>
          <cell r="L6368" t="str">
            <v>SANDOVAL</v>
          </cell>
          <cell r="M6368">
            <v>8000</v>
          </cell>
          <cell r="N6368">
            <v>95</v>
          </cell>
          <cell r="O6368" t="str">
            <v>CATORCENAL</v>
          </cell>
          <cell r="P6368">
            <v>41457</v>
          </cell>
        </row>
        <row r="6369">
          <cell r="B6369">
            <v>6612</v>
          </cell>
          <cell r="C6369"/>
          <cell r="D6369" t="str">
            <v>B</v>
          </cell>
          <cell r="E6369" t="str">
            <v>LIQUIDADO</v>
          </cell>
          <cell r="F6369"/>
          <cell r="G6369" t="str">
            <v>PERSONAL</v>
          </cell>
          <cell r="H6369" t="str">
            <v>Cesar Olvera</v>
          </cell>
          <cell r="I6369"/>
          <cell r="J6369" t="str">
            <v>JUAN</v>
          </cell>
          <cell r="K6369" t="str">
            <v>FRANCO</v>
          </cell>
          <cell r="L6369" t="str">
            <v>MARCHENA</v>
          </cell>
          <cell r="M6369">
            <v>10000</v>
          </cell>
          <cell r="N6369">
            <v>95</v>
          </cell>
          <cell r="O6369" t="str">
            <v>SEMANAL</v>
          </cell>
          <cell r="P6369">
            <v>41460</v>
          </cell>
        </row>
        <row r="6370">
          <cell r="B6370">
            <v>6613</v>
          </cell>
          <cell r="C6370"/>
          <cell r="D6370" t="str">
            <v>B</v>
          </cell>
          <cell r="E6370" t="str">
            <v>LIQUIDADO</v>
          </cell>
          <cell r="F6370"/>
          <cell r="G6370" t="str">
            <v>PERSONAL</v>
          </cell>
          <cell r="H6370" t="str">
            <v>Cesar Olvera</v>
          </cell>
          <cell r="I6370"/>
          <cell r="J6370" t="str">
            <v>GEORGINA</v>
          </cell>
          <cell r="K6370" t="str">
            <v>MEJIA</v>
          </cell>
          <cell r="L6370" t="str">
            <v>GARCIA</v>
          </cell>
          <cell r="M6370">
            <v>5000</v>
          </cell>
          <cell r="N6370">
            <v>95</v>
          </cell>
          <cell r="O6370" t="str">
            <v>QUINCENAL</v>
          </cell>
          <cell r="P6370">
            <v>41461</v>
          </cell>
        </row>
        <row r="6371">
          <cell r="B6371">
            <v>6614</v>
          </cell>
          <cell r="C6371"/>
          <cell r="D6371" t="str">
            <v>A</v>
          </cell>
          <cell r="E6371" t="str">
            <v>LIQUIDADO</v>
          </cell>
          <cell r="F6371"/>
          <cell r="G6371" t="str">
            <v>PERSONAL</v>
          </cell>
          <cell r="H6371" t="str">
            <v>Cesar Olvera</v>
          </cell>
          <cell r="I6371"/>
          <cell r="J6371" t="str">
            <v>EMILIANO</v>
          </cell>
          <cell r="K6371" t="str">
            <v>MARTINEZ</v>
          </cell>
          <cell r="L6371" t="str">
            <v>GONZALEZ</v>
          </cell>
          <cell r="M6371">
            <v>5000</v>
          </cell>
          <cell r="N6371">
            <v>95</v>
          </cell>
          <cell r="O6371" t="str">
            <v>CATORCENAL</v>
          </cell>
          <cell r="P6371">
            <v>41461</v>
          </cell>
        </row>
        <row r="6372">
          <cell r="B6372">
            <v>6615</v>
          </cell>
          <cell r="C6372"/>
          <cell r="D6372" t="str">
            <v>D</v>
          </cell>
          <cell r="E6372" t="str">
            <v>ACTIVO</v>
          </cell>
          <cell r="F6372"/>
          <cell r="G6372" t="str">
            <v>PERSONAL</v>
          </cell>
          <cell r="H6372" t="str">
            <v>Cesar Olvera</v>
          </cell>
          <cell r="I6372"/>
          <cell r="J6372" t="str">
            <v>GABRIELA SOLEDAD</v>
          </cell>
          <cell r="K6372" t="str">
            <v>BENITEZ</v>
          </cell>
          <cell r="L6372" t="str">
            <v>SANCHEZ</v>
          </cell>
          <cell r="M6372">
            <v>20000</v>
          </cell>
          <cell r="N6372">
            <v>95</v>
          </cell>
          <cell r="O6372" t="str">
            <v>CATORCENAL</v>
          </cell>
          <cell r="P6372">
            <v>41465</v>
          </cell>
        </row>
        <row r="6373">
          <cell r="B6373">
            <v>6616</v>
          </cell>
          <cell r="C6373"/>
          <cell r="D6373" t="str">
            <v>D</v>
          </cell>
          <cell r="E6373" t="str">
            <v>ACTIVO</v>
          </cell>
          <cell r="F6373"/>
          <cell r="G6373" t="str">
            <v>PERSONAL</v>
          </cell>
          <cell r="H6373" t="str">
            <v>Administracion</v>
          </cell>
          <cell r="I6373"/>
          <cell r="J6373" t="str">
            <v>Juan Jose</v>
          </cell>
          <cell r="K6373" t="str">
            <v>Valdés</v>
          </cell>
          <cell r="L6373" t="str">
            <v>Pedrayes</v>
          </cell>
          <cell r="M6373">
            <v>35000</v>
          </cell>
          <cell r="N6373">
            <v>33</v>
          </cell>
          <cell r="O6373" t="str">
            <v>MENSUAL</v>
          </cell>
          <cell r="P6373">
            <v>41465</v>
          </cell>
        </row>
        <row r="6374">
          <cell r="B6374">
            <v>6617</v>
          </cell>
          <cell r="C6374"/>
          <cell r="D6374" t="str">
            <v>D</v>
          </cell>
          <cell r="E6374" t="str">
            <v>LIQUIDADO</v>
          </cell>
          <cell r="F6374"/>
          <cell r="G6374" t="str">
            <v>PERSONAL</v>
          </cell>
          <cell r="H6374" t="str">
            <v>Josefina Ochoa</v>
          </cell>
          <cell r="I6374"/>
          <cell r="J6374" t="str">
            <v>LAURA ALICIA</v>
          </cell>
          <cell r="K6374" t="str">
            <v>TENA</v>
          </cell>
          <cell r="L6374" t="str">
            <v>SALAZAR</v>
          </cell>
          <cell r="M6374">
            <v>7000</v>
          </cell>
          <cell r="N6374">
            <v>95</v>
          </cell>
          <cell r="O6374" t="str">
            <v>SEMANAL</v>
          </cell>
          <cell r="P6374">
            <v>41465</v>
          </cell>
        </row>
        <row r="6375">
          <cell r="B6375">
            <v>6618</v>
          </cell>
          <cell r="C6375"/>
          <cell r="D6375" t="str">
            <v>B</v>
          </cell>
          <cell r="E6375" t="str">
            <v>LIQUIDADO</v>
          </cell>
          <cell r="F6375"/>
          <cell r="G6375" t="str">
            <v>PERSONAL</v>
          </cell>
          <cell r="H6375" t="str">
            <v>Josefina Ochoa</v>
          </cell>
          <cell r="I6375"/>
          <cell r="J6375" t="str">
            <v>SOYLA</v>
          </cell>
          <cell r="K6375" t="str">
            <v>ALANIZ</v>
          </cell>
          <cell r="L6375" t="str">
            <v>GUTIERREZ</v>
          </cell>
          <cell r="M6375">
            <v>16000</v>
          </cell>
          <cell r="N6375">
            <v>80</v>
          </cell>
          <cell r="O6375" t="str">
            <v>SEMANAL</v>
          </cell>
          <cell r="P6375">
            <v>41465</v>
          </cell>
        </row>
        <row r="6376">
          <cell r="B6376">
            <v>6619</v>
          </cell>
          <cell r="C6376"/>
          <cell r="D6376" t="str">
            <v>A</v>
          </cell>
          <cell r="E6376" t="str">
            <v>LIQUIDADO</v>
          </cell>
          <cell r="F6376"/>
          <cell r="G6376" t="str">
            <v>PERSONAL</v>
          </cell>
          <cell r="H6376" t="str">
            <v>Josefina Ochoa</v>
          </cell>
          <cell r="I6376"/>
          <cell r="J6376" t="str">
            <v>Saray</v>
          </cell>
          <cell r="K6376" t="str">
            <v>Garcia</v>
          </cell>
          <cell r="L6376" t="str">
            <v>Mendoza</v>
          </cell>
          <cell r="M6376">
            <v>17000</v>
          </cell>
          <cell r="N6376">
            <v>95</v>
          </cell>
          <cell r="O6376" t="str">
            <v>QUINCENAL</v>
          </cell>
          <cell r="P6376">
            <v>41465</v>
          </cell>
        </row>
        <row r="6377">
          <cell r="B6377">
            <v>6620</v>
          </cell>
          <cell r="C6377"/>
          <cell r="D6377" t="str">
            <v>A</v>
          </cell>
          <cell r="E6377" t="str">
            <v>LIQUIDADO</v>
          </cell>
          <cell r="F6377"/>
          <cell r="G6377" t="str">
            <v>PERSONAL</v>
          </cell>
          <cell r="H6377" t="str">
            <v>Josefina Ochoa</v>
          </cell>
          <cell r="I6377"/>
          <cell r="J6377" t="str">
            <v>Rodolfo</v>
          </cell>
          <cell r="K6377" t="str">
            <v>Lopez</v>
          </cell>
          <cell r="L6377" t="str">
            <v>Espinoza</v>
          </cell>
          <cell r="M6377">
            <v>10000</v>
          </cell>
          <cell r="N6377">
            <v>95</v>
          </cell>
          <cell r="O6377" t="str">
            <v>QUINCENAL</v>
          </cell>
          <cell r="P6377">
            <v>41465</v>
          </cell>
        </row>
        <row r="6378">
          <cell r="B6378">
            <v>6621</v>
          </cell>
          <cell r="C6378"/>
          <cell r="D6378" t="str">
            <v>A</v>
          </cell>
          <cell r="E6378" t="str">
            <v>LIQUIDADO</v>
          </cell>
          <cell r="F6378"/>
          <cell r="G6378" t="str">
            <v>PERSONAL</v>
          </cell>
          <cell r="H6378" t="str">
            <v>Josefina Ochoa</v>
          </cell>
          <cell r="I6378"/>
          <cell r="J6378" t="str">
            <v>Victor Manuel</v>
          </cell>
          <cell r="K6378" t="str">
            <v>Hernandez</v>
          </cell>
          <cell r="L6378" t="str">
            <v>Torres</v>
          </cell>
          <cell r="M6378">
            <v>15000</v>
          </cell>
          <cell r="N6378">
            <v>95</v>
          </cell>
          <cell r="O6378" t="str">
            <v>QUINCENAL</v>
          </cell>
          <cell r="P6378">
            <v>41467</v>
          </cell>
        </row>
        <row r="6379">
          <cell r="B6379">
            <v>6622</v>
          </cell>
          <cell r="C6379"/>
          <cell r="D6379" t="str">
            <v>A</v>
          </cell>
          <cell r="E6379" t="str">
            <v>LIQUIDADO</v>
          </cell>
          <cell r="F6379"/>
          <cell r="G6379" t="str">
            <v>PERSONAL</v>
          </cell>
          <cell r="H6379" t="str">
            <v>Cesar Olvera</v>
          </cell>
          <cell r="I6379"/>
          <cell r="J6379" t="str">
            <v>MARIA GUADALUPE</v>
          </cell>
          <cell r="K6379" t="str">
            <v>LOPEZ</v>
          </cell>
          <cell r="L6379" t="str">
            <v>MENDIOLA</v>
          </cell>
          <cell r="M6379">
            <v>8000</v>
          </cell>
          <cell r="N6379">
            <v>95</v>
          </cell>
          <cell r="O6379" t="str">
            <v>SEMANAL</v>
          </cell>
          <cell r="P6379">
            <v>41467</v>
          </cell>
        </row>
        <row r="6380">
          <cell r="B6380">
            <v>6623</v>
          </cell>
          <cell r="C6380"/>
          <cell r="D6380" t="str">
            <v>A</v>
          </cell>
          <cell r="E6380" t="str">
            <v>LIQUIDADO</v>
          </cell>
          <cell r="F6380"/>
          <cell r="G6380" t="str">
            <v>PERSONAL</v>
          </cell>
          <cell r="H6380" t="str">
            <v>Josefina Ochoa</v>
          </cell>
          <cell r="I6380"/>
          <cell r="J6380" t="str">
            <v>Maria Elena</v>
          </cell>
          <cell r="K6380" t="str">
            <v>Hernandez</v>
          </cell>
          <cell r="L6380" t="str">
            <v>Aparicio</v>
          </cell>
          <cell r="M6380">
            <v>5000</v>
          </cell>
          <cell r="N6380">
            <v>95</v>
          </cell>
          <cell r="O6380" t="str">
            <v>CATORCENAL</v>
          </cell>
          <cell r="P6380">
            <v>41467</v>
          </cell>
        </row>
        <row r="6381">
          <cell r="B6381">
            <v>6624</v>
          </cell>
          <cell r="C6381"/>
          <cell r="D6381" t="str">
            <v>B</v>
          </cell>
          <cell r="E6381" t="str">
            <v>LIQUIDADO</v>
          </cell>
          <cell r="F6381"/>
          <cell r="G6381" t="str">
            <v>PERSONAL</v>
          </cell>
          <cell r="H6381" t="str">
            <v>Josefina Ochoa</v>
          </cell>
          <cell r="I6381"/>
          <cell r="J6381" t="str">
            <v>Ma Ventura Yolanda</v>
          </cell>
          <cell r="K6381" t="str">
            <v>Jacobo</v>
          </cell>
          <cell r="L6381" t="str">
            <v>Montoya</v>
          </cell>
          <cell r="M6381">
            <v>6000</v>
          </cell>
          <cell r="N6381">
            <v>95</v>
          </cell>
          <cell r="O6381" t="str">
            <v>SEMANAL</v>
          </cell>
          <cell r="P6381">
            <v>41467</v>
          </cell>
        </row>
        <row r="6382">
          <cell r="B6382">
            <v>6625</v>
          </cell>
          <cell r="C6382"/>
          <cell r="D6382" t="str">
            <v>D</v>
          </cell>
          <cell r="E6382" t="str">
            <v>LIQUIDADO</v>
          </cell>
          <cell r="F6382"/>
          <cell r="G6382" t="str">
            <v>PERSONAL</v>
          </cell>
          <cell r="H6382" t="str">
            <v>Josefina Ochoa</v>
          </cell>
          <cell r="I6382"/>
          <cell r="J6382" t="str">
            <v>ELISEO</v>
          </cell>
          <cell r="K6382" t="str">
            <v>ALTAMIRANO</v>
          </cell>
          <cell r="L6382" t="str">
            <v>RAMIREZ</v>
          </cell>
          <cell r="M6382">
            <v>17000</v>
          </cell>
          <cell r="N6382">
            <v>95</v>
          </cell>
          <cell r="O6382" t="str">
            <v>QUINCENAL</v>
          </cell>
          <cell r="P6382">
            <v>41467</v>
          </cell>
        </row>
        <row r="6383">
          <cell r="B6383">
            <v>6626</v>
          </cell>
          <cell r="C6383"/>
          <cell r="D6383" t="str">
            <v>C</v>
          </cell>
          <cell r="E6383" t="str">
            <v>LIQUIDADO</v>
          </cell>
          <cell r="F6383"/>
          <cell r="G6383" t="str">
            <v>PERSONAL</v>
          </cell>
          <cell r="H6383" t="str">
            <v>Josefina Ochoa</v>
          </cell>
          <cell r="I6383"/>
          <cell r="J6383" t="str">
            <v>Nayely</v>
          </cell>
          <cell r="K6383" t="str">
            <v>Negrete</v>
          </cell>
          <cell r="L6383" t="str">
            <v>Palacios</v>
          </cell>
          <cell r="M6383">
            <v>7000</v>
          </cell>
          <cell r="N6383">
            <v>95</v>
          </cell>
          <cell r="O6383" t="str">
            <v>QUINCENAL</v>
          </cell>
          <cell r="P6383">
            <v>41467</v>
          </cell>
        </row>
        <row r="6384">
          <cell r="B6384">
            <v>6627</v>
          </cell>
          <cell r="C6384"/>
          <cell r="D6384" t="str">
            <v>A</v>
          </cell>
          <cell r="E6384" t="str">
            <v>LIQUIDADO</v>
          </cell>
          <cell r="F6384"/>
          <cell r="G6384" t="str">
            <v>PERSONAL</v>
          </cell>
          <cell r="H6384" t="str">
            <v>Marcela Lopez Munoz</v>
          </cell>
          <cell r="I6384"/>
          <cell r="J6384" t="str">
            <v>EVANGELINA</v>
          </cell>
          <cell r="K6384" t="str">
            <v>CHAVEZ</v>
          </cell>
          <cell r="L6384" t="str">
            <v>ORTIZ</v>
          </cell>
          <cell r="M6384">
            <v>8000</v>
          </cell>
          <cell r="N6384">
            <v>80</v>
          </cell>
          <cell r="O6384" t="str">
            <v>CATORCENAL</v>
          </cell>
          <cell r="P6384">
            <v>41468</v>
          </cell>
        </row>
        <row r="6385">
          <cell r="B6385">
            <v>6628</v>
          </cell>
          <cell r="C6385"/>
          <cell r="D6385" t="str">
            <v>A</v>
          </cell>
          <cell r="E6385" t="str">
            <v>LIQUIDADO</v>
          </cell>
          <cell r="F6385"/>
          <cell r="G6385" t="str">
            <v>PERSONAL</v>
          </cell>
          <cell r="H6385" t="str">
            <v>Marcela Lopez Munoz</v>
          </cell>
          <cell r="I6385"/>
          <cell r="J6385" t="str">
            <v>RAUL BERNARDINO</v>
          </cell>
          <cell r="K6385" t="str">
            <v>HERNANDEZ</v>
          </cell>
          <cell r="L6385" t="str">
            <v>MARTINEZ</v>
          </cell>
          <cell r="M6385">
            <v>6000</v>
          </cell>
          <cell r="N6385">
            <v>85</v>
          </cell>
          <cell r="O6385" t="str">
            <v>CATORCENAL</v>
          </cell>
          <cell r="P6385">
            <v>41468</v>
          </cell>
        </row>
        <row r="6386">
          <cell r="B6386">
            <v>6629</v>
          </cell>
          <cell r="C6386"/>
          <cell r="D6386" t="str">
            <v>D</v>
          </cell>
          <cell r="E6386" t="str">
            <v>ACTIVO</v>
          </cell>
          <cell r="F6386"/>
          <cell r="G6386" t="str">
            <v>PERSONAL</v>
          </cell>
          <cell r="H6386" t="str">
            <v>Marcela Lopez Munoz</v>
          </cell>
          <cell r="I6386"/>
          <cell r="J6386" t="str">
            <v>VIANEY BERENICE</v>
          </cell>
          <cell r="K6386" t="str">
            <v>VALDOVINOS</v>
          </cell>
          <cell r="L6386" t="str">
            <v>VILLEGAS</v>
          </cell>
          <cell r="M6386">
            <v>8086</v>
          </cell>
          <cell r="N6386">
            <v>95</v>
          </cell>
          <cell r="O6386" t="str">
            <v>CATORCENAL</v>
          </cell>
          <cell r="P6386">
            <v>41471</v>
          </cell>
        </row>
        <row r="6387">
          <cell r="B6387">
            <v>6630</v>
          </cell>
          <cell r="C6387"/>
          <cell r="D6387" t="str">
            <v>D</v>
          </cell>
          <cell r="E6387" t="str">
            <v>LIQUIDADO</v>
          </cell>
          <cell r="F6387"/>
          <cell r="G6387" t="str">
            <v>PERSONAL</v>
          </cell>
          <cell r="H6387" t="str">
            <v>Cesar Olvera</v>
          </cell>
          <cell r="I6387"/>
          <cell r="J6387" t="str">
            <v>RICARDO</v>
          </cell>
          <cell r="K6387" t="str">
            <v>ALVAREZ</v>
          </cell>
          <cell r="L6387" t="str">
            <v>MARQUEZ</v>
          </cell>
          <cell r="M6387">
            <v>20000</v>
          </cell>
          <cell r="N6387">
            <v>95</v>
          </cell>
          <cell r="O6387" t="str">
            <v>CATORCENAL</v>
          </cell>
          <cell r="P6387">
            <v>41471</v>
          </cell>
        </row>
        <row r="6388">
          <cell r="B6388">
            <v>6631</v>
          </cell>
          <cell r="C6388"/>
          <cell r="D6388" t="str">
            <v>A</v>
          </cell>
          <cell r="E6388" t="str">
            <v>LIQUIDADO</v>
          </cell>
          <cell r="F6388"/>
          <cell r="G6388" t="str">
            <v>PERSONAL</v>
          </cell>
          <cell r="H6388" t="str">
            <v>Marcela Lopez Munoz</v>
          </cell>
          <cell r="I6388"/>
          <cell r="J6388" t="str">
            <v>EMILIANO</v>
          </cell>
          <cell r="K6388" t="str">
            <v>MIRELES</v>
          </cell>
          <cell r="L6388" t="str">
            <v>GONZALEZ</v>
          </cell>
          <cell r="M6388">
            <v>17000</v>
          </cell>
          <cell r="N6388">
            <v>95</v>
          </cell>
          <cell r="O6388" t="str">
            <v>CATORCENAL</v>
          </cell>
          <cell r="P6388">
            <v>41472</v>
          </cell>
        </row>
        <row r="6389">
          <cell r="B6389">
            <v>6632</v>
          </cell>
          <cell r="C6389"/>
          <cell r="D6389" t="str">
            <v>B</v>
          </cell>
          <cell r="E6389" t="str">
            <v>LIQUIDADO</v>
          </cell>
          <cell r="F6389"/>
          <cell r="G6389" t="str">
            <v>PERSONAL</v>
          </cell>
          <cell r="H6389" t="str">
            <v>Angelica Tabares Lopez</v>
          </cell>
          <cell r="I6389"/>
          <cell r="J6389" t="str">
            <v>IGNACIO EDILBERTO</v>
          </cell>
          <cell r="K6389" t="str">
            <v>REYES</v>
          </cell>
          <cell r="L6389" t="str">
            <v>NOLASCO</v>
          </cell>
          <cell r="M6389">
            <v>5000</v>
          </cell>
          <cell r="N6389">
            <v>95</v>
          </cell>
          <cell r="O6389" t="str">
            <v>CATORCENAL</v>
          </cell>
          <cell r="P6389">
            <v>41473</v>
          </cell>
        </row>
        <row r="6390">
          <cell r="B6390">
            <v>6633</v>
          </cell>
          <cell r="C6390"/>
          <cell r="D6390" t="str">
            <v>D</v>
          </cell>
          <cell r="E6390" t="str">
            <v>ACTIVO</v>
          </cell>
          <cell r="F6390"/>
          <cell r="G6390" t="str">
            <v>PERSONAL</v>
          </cell>
          <cell r="H6390" t="str">
            <v>Josefina Ochoa</v>
          </cell>
          <cell r="I6390"/>
          <cell r="J6390" t="str">
            <v>Maribel</v>
          </cell>
          <cell r="K6390" t="str">
            <v>Fiscal</v>
          </cell>
          <cell r="L6390" t="str">
            <v>Miros</v>
          </cell>
          <cell r="M6390">
            <v>15000</v>
          </cell>
          <cell r="N6390">
            <v>95</v>
          </cell>
          <cell r="O6390" t="str">
            <v>CATORCENAL</v>
          </cell>
          <cell r="P6390">
            <v>41473</v>
          </cell>
        </row>
        <row r="6391">
          <cell r="B6391">
            <v>6634</v>
          </cell>
          <cell r="C6391"/>
          <cell r="D6391" t="str">
            <v>D</v>
          </cell>
          <cell r="E6391" t="str">
            <v>LIQUIDADO</v>
          </cell>
          <cell r="F6391"/>
          <cell r="G6391" t="str">
            <v>PERSONAL</v>
          </cell>
          <cell r="H6391" t="str">
            <v>Cesar Olvera</v>
          </cell>
          <cell r="I6391"/>
          <cell r="J6391" t="str">
            <v>SILVERIO</v>
          </cell>
          <cell r="K6391" t="str">
            <v>CARRASCO</v>
          </cell>
          <cell r="L6391" t="str">
            <v>ALVA</v>
          </cell>
          <cell r="M6391">
            <v>15000</v>
          </cell>
          <cell r="N6391">
            <v>90</v>
          </cell>
          <cell r="O6391" t="str">
            <v>CATORCENAL</v>
          </cell>
          <cell r="P6391">
            <v>41473</v>
          </cell>
        </row>
        <row r="6392">
          <cell r="B6392">
            <v>6635</v>
          </cell>
          <cell r="C6392"/>
          <cell r="D6392" t="str">
            <v>B</v>
          </cell>
          <cell r="E6392" t="str">
            <v>LIQUIDADO</v>
          </cell>
          <cell r="F6392"/>
          <cell r="G6392" t="str">
            <v>PERSONAL</v>
          </cell>
          <cell r="H6392" t="str">
            <v>Josefina Ochoa</v>
          </cell>
          <cell r="I6392"/>
          <cell r="J6392" t="str">
            <v>RAQUEL</v>
          </cell>
          <cell r="K6392" t="str">
            <v>MARTINEZ</v>
          </cell>
          <cell r="L6392" t="str">
            <v>PEREZ</v>
          </cell>
          <cell r="M6392">
            <v>9000</v>
          </cell>
          <cell r="N6392">
            <v>85</v>
          </cell>
          <cell r="O6392" t="str">
            <v>CATORCENAL</v>
          </cell>
          <cell r="P6392">
            <v>41474</v>
          </cell>
        </row>
        <row r="6393">
          <cell r="B6393">
            <v>6637</v>
          </cell>
          <cell r="C6393"/>
          <cell r="D6393" t="str">
            <v>D</v>
          </cell>
          <cell r="E6393" t="str">
            <v>LIQUIDADO</v>
          </cell>
          <cell r="F6393"/>
          <cell r="G6393" t="str">
            <v>PERSONAL</v>
          </cell>
          <cell r="H6393" t="str">
            <v>Cesar Olvera</v>
          </cell>
          <cell r="I6393"/>
          <cell r="J6393" t="str">
            <v>ELADIO ALEJANDRO</v>
          </cell>
          <cell r="K6393" t="str">
            <v>CRUZ</v>
          </cell>
          <cell r="L6393" t="str">
            <v>SANCHEZ</v>
          </cell>
          <cell r="M6393">
            <v>12000</v>
          </cell>
          <cell r="N6393">
            <v>95</v>
          </cell>
          <cell r="O6393" t="str">
            <v>MENSUAL</v>
          </cell>
          <cell r="P6393">
            <v>41477</v>
          </cell>
        </row>
        <row r="6394">
          <cell r="B6394">
            <v>6638</v>
          </cell>
          <cell r="C6394"/>
          <cell r="D6394" t="str">
            <v>B</v>
          </cell>
          <cell r="E6394" t="str">
            <v>LIQUIDADO</v>
          </cell>
          <cell r="F6394"/>
          <cell r="G6394" t="str">
            <v>PERSONAL</v>
          </cell>
          <cell r="H6394" t="str">
            <v>Angelica Tabares Lopez</v>
          </cell>
          <cell r="I6394"/>
          <cell r="J6394" t="str">
            <v>ADELINA ESTELA</v>
          </cell>
          <cell r="K6394" t="str">
            <v>ROJAS</v>
          </cell>
          <cell r="L6394" t="str">
            <v>CRUZ</v>
          </cell>
          <cell r="M6394">
            <v>7500</v>
          </cell>
          <cell r="N6394">
            <v>90</v>
          </cell>
          <cell r="O6394" t="str">
            <v>SEMANAL</v>
          </cell>
          <cell r="P6394">
            <v>41477</v>
          </cell>
        </row>
        <row r="6395">
          <cell r="B6395">
            <v>6639</v>
          </cell>
          <cell r="C6395"/>
          <cell r="D6395" t="str">
            <v>D</v>
          </cell>
          <cell r="E6395" t="str">
            <v>LIQUIDADO</v>
          </cell>
          <cell r="F6395"/>
          <cell r="G6395" t="str">
            <v>PERSONAL</v>
          </cell>
          <cell r="H6395" t="str">
            <v>Angelica Tabares Lopez</v>
          </cell>
          <cell r="I6395"/>
          <cell r="J6395" t="str">
            <v>REYNA</v>
          </cell>
          <cell r="K6395" t="str">
            <v>JASSO</v>
          </cell>
          <cell r="L6395" t="str">
            <v>MARTINEZ</v>
          </cell>
          <cell r="M6395">
            <v>6000</v>
          </cell>
          <cell r="N6395">
            <v>95</v>
          </cell>
          <cell r="O6395" t="str">
            <v>MENSUAL</v>
          </cell>
          <cell r="P6395">
            <v>41478</v>
          </cell>
        </row>
        <row r="6396">
          <cell r="B6396">
            <v>6640</v>
          </cell>
          <cell r="C6396"/>
          <cell r="D6396" t="str">
            <v>D</v>
          </cell>
          <cell r="E6396" t="str">
            <v>LIQUIDADO</v>
          </cell>
          <cell r="F6396"/>
          <cell r="G6396" t="str">
            <v>PERSONAL</v>
          </cell>
          <cell r="H6396" t="str">
            <v>Josefina Ochoa</v>
          </cell>
          <cell r="I6396"/>
          <cell r="J6396" t="str">
            <v>PILAR</v>
          </cell>
          <cell r="K6396" t="str">
            <v>HERNANDEZ</v>
          </cell>
          <cell r="L6396" t="str">
            <v>ROSAS</v>
          </cell>
          <cell r="M6396">
            <v>7000</v>
          </cell>
          <cell r="N6396">
            <v>95</v>
          </cell>
          <cell r="O6396" t="str">
            <v>SEMANAL</v>
          </cell>
          <cell r="P6396">
            <v>41478</v>
          </cell>
        </row>
        <row r="6397">
          <cell r="B6397">
            <v>6641</v>
          </cell>
          <cell r="C6397"/>
          <cell r="D6397" t="str">
            <v>B</v>
          </cell>
          <cell r="E6397" t="str">
            <v>LIQUIDADO</v>
          </cell>
          <cell r="F6397"/>
          <cell r="G6397" t="str">
            <v>PERSONAL</v>
          </cell>
          <cell r="H6397" t="str">
            <v>Marcela Lopez Munoz</v>
          </cell>
          <cell r="I6397"/>
          <cell r="J6397" t="str">
            <v>RAUL</v>
          </cell>
          <cell r="K6397" t="str">
            <v>LOPEZ</v>
          </cell>
          <cell r="L6397" t="str">
            <v>LLAGUNO</v>
          </cell>
          <cell r="M6397">
            <v>34000</v>
          </cell>
          <cell r="N6397">
            <v>90</v>
          </cell>
          <cell r="O6397" t="str">
            <v>SEMANAL</v>
          </cell>
          <cell r="P6397">
            <v>41478</v>
          </cell>
        </row>
        <row r="6398">
          <cell r="B6398">
            <v>6642</v>
          </cell>
          <cell r="C6398"/>
          <cell r="D6398" t="str">
            <v>A</v>
          </cell>
          <cell r="E6398" t="str">
            <v>LIQUIDADO</v>
          </cell>
          <cell r="F6398"/>
          <cell r="G6398" t="str">
            <v>PERSONAL</v>
          </cell>
          <cell r="H6398" t="str">
            <v>Josefina Ochoa</v>
          </cell>
          <cell r="I6398"/>
          <cell r="J6398" t="str">
            <v>MARTHA ESTELA</v>
          </cell>
          <cell r="K6398" t="str">
            <v>NERI</v>
          </cell>
          <cell r="L6398" t="str">
            <v>RAMIREZ</v>
          </cell>
          <cell r="M6398">
            <v>7000</v>
          </cell>
          <cell r="N6398">
            <v>95</v>
          </cell>
          <cell r="O6398" t="str">
            <v>CATORCENAL</v>
          </cell>
          <cell r="P6398">
            <v>41478</v>
          </cell>
        </row>
        <row r="6399">
          <cell r="B6399">
            <v>6643</v>
          </cell>
          <cell r="C6399"/>
          <cell r="D6399" t="str">
            <v>A</v>
          </cell>
          <cell r="E6399" t="str">
            <v>LIQUIDADO</v>
          </cell>
          <cell r="F6399"/>
          <cell r="G6399" t="str">
            <v>PERSONAL</v>
          </cell>
          <cell r="H6399" t="str">
            <v>Josefina Ochoa</v>
          </cell>
          <cell r="I6399"/>
          <cell r="J6399" t="str">
            <v>JUANA ERENDIRA</v>
          </cell>
          <cell r="K6399" t="str">
            <v>SANDOVAL</v>
          </cell>
          <cell r="L6399" t="str">
            <v>GOMEZ</v>
          </cell>
          <cell r="M6399">
            <v>5000</v>
          </cell>
          <cell r="N6399">
            <v>95</v>
          </cell>
          <cell r="O6399" t="str">
            <v>SEMANAL</v>
          </cell>
          <cell r="P6399">
            <v>41480</v>
          </cell>
        </row>
        <row r="6400">
          <cell r="B6400">
            <v>6644</v>
          </cell>
          <cell r="C6400"/>
          <cell r="D6400" t="str">
            <v>D</v>
          </cell>
          <cell r="E6400" t="str">
            <v>LIQUIDADO</v>
          </cell>
          <cell r="F6400"/>
          <cell r="G6400" t="str">
            <v>PERSONAL</v>
          </cell>
          <cell r="H6400" t="str">
            <v>Cesar Olvera</v>
          </cell>
          <cell r="I6400"/>
          <cell r="J6400" t="str">
            <v>ELVIRA</v>
          </cell>
          <cell r="K6400" t="str">
            <v>MORALES</v>
          </cell>
          <cell r="L6400" t="str">
            <v>HERNANDEZ</v>
          </cell>
          <cell r="M6400">
            <v>11000</v>
          </cell>
          <cell r="N6400">
            <v>95</v>
          </cell>
          <cell r="O6400" t="str">
            <v>CATORCENAL</v>
          </cell>
          <cell r="P6400">
            <v>41480</v>
          </cell>
        </row>
        <row r="6401">
          <cell r="B6401">
            <v>6645</v>
          </cell>
          <cell r="C6401"/>
          <cell r="D6401" t="str">
            <v>D</v>
          </cell>
          <cell r="E6401" t="str">
            <v>ACTIVO</v>
          </cell>
          <cell r="F6401"/>
          <cell r="G6401" t="str">
            <v>PERSONAL</v>
          </cell>
          <cell r="H6401" t="str">
            <v>Josefina Ochoa</v>
          </cell>
          <cell r="I6401"/>
          <cell r="J6401" t="str">
            <v>Felipa</v>
          </cell>
          <cell r="K6401" t="str">
            <v>Franco</v>
          </cell>
          <cell r="L6401" t="str">
            <v>Hernandez</v>
          </cell>
          <cell r="M6401">
            <v>6500</v>
          </cell>
          <cell r="N6401">
            <v>95</v>
          </cell>
          <cell r="O6401" t="str">
            <v>CATORCENAL</v>
          </cell>
          <cell r="P6401">
            <v>41480</v>
          </cell>
        </row>
        <row r="6402">
          <cell r="B6402">
            <v>6646</v>
          </cell>
          <cell r="C6402"/>
          <cell r="D6402" t="str">
            <v>B</v>
          </cell>
          <cell r="E6402" t="str">
            <v>LIQUIDADO</v>
          </cell>
          <cell r="F6402"/>
          <cell r="G6402" t="str">
            <v>PERSONAL</v>
          </cell>
          <cell r="H6402" t="str">
            <v>Marcela Lopez Munoz</v>
          </cell>
          <cell r="I6402"/>
          <cell r="J6402" t="str">
            <v>Maria Hilaria</v>
          </cell>
          <cell r="K6402" t="str">
            <v>Sanchez</v>
          </cell>
          <cell r="L6402" t="str">
            <v>Bartolo</v>
          </cell>
          <cell r="M6402">
            <v>15000</v>
          </cell>
          <cell r="N6402">
            <v>95</v>
          </cell>
          <cell r="O6402" t="str">
            <v>SEMANAL</v>
          </cell>
          <cell r="P6402">
            <v>41480</v>
          </cell>
        </row>
        <row r="6403">
          <cell r="B6403">
            <v>6648</v>
          </cell>
          <cell r="C6403"/>
          <cell r="D6403" t="str">
            <v>A</v>
          </cell>
          <cell r="E6403" t="str">
            <v>LIQUIDADO</v>
          </cell>
          <cell r="F6403"/>
          <cell r="G6403" t="str">
            <v>PERSONAL</v>
          </cell>
          <cell r="H6403" t="str">
            <v>Cesar Olvera</v>
          </cell>
          <cell r="I6403"/>
          <cell r="J6403" t="str">
            <v>ESTELA</v>
          </cell>
          <cell r="K6403" t="str">
            <v>GARCIA</v>
          </cell>
          <cell r="L6403" t="str">
            <v>GUTIERREZ</v>
          </cell>
          <cell r="M6403">
            <v>5000</v>
          </cell>
          <cell r="N6403">
            <v>95</v>
          </cell>
          <cell r="O6403" t="str">
            <v>QUINCENAL</v>
          </cell>
          <cell r="P6403">
            <v>41481</v>
          </cell>
        </row>
        <row r="6404">
          <cell r="B6404">
            <v>6649</v>
          </cell>
          <cell r="C6404"/>
          <cell r="D6404" t="str">
            <v>B</v>
          </cell>
          <cell r="E6404" t="str">
            <v>LIQUIDADO</v>
          </cell>
          <cell r="F6404"/>
          <cell r="G6404" t="str">
            <v>PERSONAL</v>
          </cell>
          <cell r="H6404" t="str">
            <v>Marcela Lopez Munoz</v>
          </cell>
          <cell r="I6404"/>
          <cell r="J6404" t="str">
            <v>ROCIO GUADALUPE</v>
          </cell>
          <cell r="K6404" t="str">
            <v>AGUILAR</v>
          </cell>
          <cell r="L6404" t="str">
            <v>RODRIGUEZ</v>
          </cell>
          <cell r="M6404">
            <v>31000</v>
          </cell>
          <cell r="N6404">
            <v>95</v>
          </cell>
          <cell r="O6404" t="str">
            <v>SEMANAL</v>
          </cell>
          <cell r="P6404">
            <v>41481</v>
          </cell>
        </row>
        <row r="6405">
          <cell r="B6405">
            <v>6650</v>
          </cell>
          <cell r="C6405"/>
          <cell r="D6405" t="str">
            <v>B</v>
          </cell>
          <cell r="E6405" t="str">
            <v>LIQUIDADO</v>
          </cell>
          <cell r="F6405"/>
          <cell r="G6405" t="str">
            <v>PERSONAL</v>
          </cell>
          <cell r="H6405" t="str">
            <v>Cesar Olvera</v>
          </cell>
          <cell r="I6405"/>
          <cell r="J6405" t="str">
            <v>FLORISELDA SALUSTIA</v>
          </cell>
          <cell r="K6405" t="str">
            <v>PERES</v>
          </cell>
          <cell r="L6405" t="str">
            <v>VELASQUEZ</v>
          </cell>
          <cell r="M6405">
            <v>5000</v>
          </cell>
          <cell r="N6405">
            <v>95</v>
          </cell>
          <cell r="O6405" t="str">
            <v>CATORCENAL</v>
          </cell>
          <cell r="P6405">
            <v>41482</v>
          </cell>
        </row>
        <row r="6406">
          <cell r="B6406">
            <v>6651</v>
          </cell>
          <cell r="C6406"/>
          <cell r="D6406" t="str">
            <v>D</v>
          </cell>
          <cell r="E6406" t="str">
            <v>LIQUIDADO</v>
          </cell>
          <cell r="F6406"/>
          <cell r="G6406" t="str">
            <v>PERSONAL</v>
          </cell>
          <cell r="H6406" t="str">
            <v>Cesar Olvera</v>
          </cell>
          <cell r="I6406"/>
          <cell r="J6406" t="str">
            <v>JORGE</v>
          </cell>
          <cell r="K6406" t="str">
            <v>MARTINEZ</v>
          </cell>
          <cell r="L6406" t="str">
            <v>SANCHEZ</v>
          </cell>
          <cell r="M6406">
            <v>7000</v>
          </cell>
          <cell r="N6406">
            <v>95</v>
          </cell>
          <cell r="O6406" t="str">
            <v>CATORCENAL</v>
          </cell>
          <cell r="P6406">
            <v>41482</v>
          </cell>
        </row>
        <row r="6407">
          <cell r="B6407">
            <v>6652</v>
          </cell>
          <cell r="C6407"/>
          <cell r="D6407" t="str">
            <v>D</v>
          </cell>
          <cell r="E6407" t="str">
            <v>LIQUIDADO</v>
          </cell>
          <cell r="F6407"/>
          <cell r="G6407" t="str">
            <v>PERSONAL</v>
          </cell>
          <cell r="H6407" t="str">
            <v>Cesar Olvera</v>
          </cell>
          <cell r="I6407"/>
          <cell r="J6407" t="str">
            <v>Leticia</v>
          </cell>
          <cell r="K6407" t="str">
            <v>Olvera</v>
          </cell>
          <cell r="L6407" t="str">
            <v>Guzman</v>
          </cell>
          <cell r="M6407">
            <v>10000</v>
          </cell>
          <cell r="N6407">
            <v>95</v>
          </cell>
          <cell r="O6407" t="str">
            <v>CATORCENAL</v>
          </cell>
          <cell r="P6407">
            <v>41482</v>
          </cell>
        </row>
        <row r="6408">
          <cell r="B6408">
            <v>6653</v>
          </cell>
          <cell r="C6408"/>
          <cell r="D6408" t="str">
            <v>B</v>
          </cell>
          <cell r="E6408" t="str">
            <v>LIQUIDADO</v>
          </cell>
          <cell r="F6408"/>
          <cell r="G6408" t="str">
            <v>PERSONAL</v>
          </cell>
          <cell r="H6408" t="str">
            <v>Josefina Ochoa</v>
          </cell>
          <cell r="I6408"/>
          <cell r="J6408" t="str">
            <v>Anatolio Isabel</v>
          </cell>
          <cell r="K6408" t="str">
            <v>Saturnino</v>
          </cell>
          <cell r="L6408" t="str">
            <v>Patricio</v>
          </cell>
          <cell r="M6408">
            <v>5000</v>
          </cell>
          <cell r="N6408">
            <v>95</v>
          </cell>
          <cell r="O6408" t="str">
            <v>SEMANAL</v>
          </cell>
          <cell r="P6408">
            <v>41484</v>
          </cell>
        </row>
        <row r="6409">
          <cell r="B6409">
            <v>6654</v>
          </cell>
          <cell r="C6409"/>
          <cell r="D6409" t="str">
            <v>D</v>
          </cell>
          <cell r="E6409" t="str">
            <v>LIQUIDADO</v>
          </cell>
          <cell r="F6409"/>
          <cell r="G6409" t="str">
            <v>PERSONAL</v>
          </cell>
          <cell r="H6409" t="str">
            <v>Josefina Ochoa</v>
          </cell>
          <cell r="I6409"/>
          <cell r="J6409" t="str">
            <v>Mario</v>
          </cell>
          <cell r="K6409" t="str">
            <v>Melendez</v>
          </cell>
          <cell r="L6409" t="str">
            <v>Torres</v>
          </cell>
          <cell r="M6409">
            <v>5000</v>
          </cell>
          <cell r="N6409">
            <v>95</v>
          </cell>
          <cell r="O6409" t="str">
            <v>QUINCENAL</v>
          </cell>
          <cell r="P6409">
            <v>41484</v>
          </cell>
        </row>
        <row r="6410">
          <cell r="B6410">
            <v>6655</v>
          </cell>
          <cell r="C6410"/>
          <cell r="D6410" t="str">
            <v>A</v>
          </cell>
          <cell r="E6410" t="str">
            <v>LIQUIDADO</v>
          </cell>
          <cell r="F6410"/>
          <cell r="G6410" t="str">
            <v>PERSONAL</v>
          </cell>
          <cell r="H6410" t="str">
            <v>Cesar Olvera</v>
          </cell>
          <cell r="I6410"/>
          <cell r="J6410" t="str">
            <v>NORMA MARIBEL</v>
          </cell>
          <cell r="K6410" t="str">
            <v>JIMENEZ</v>
          </cell>
          <cell r="L6410" t="str">
            <v>CURIEL</v>
          </cell>
          <cell r="M6410">
            <v>6000</v>
          </cell>
          <cell r="N6410">
            <v>95</v>
          </cell>
          <cell r="O6410" t="str">
            <v>CATORCENAL</v>
          </cell>
          <cell r="P6410">
            <v>41484</v>
          </cell>
        </row>
        <row r="6411">
          <cell r="B6411">
            <v>6657</v>
          </cell>
          <cell r="C6411"/>
          <cell r="D6411" t="str">
            <v>D</v>
          </cell>
          <cell r="E6411" t="str">
            <v>ACTIVO</v>
          </cell>
          <cell r="F6411"/>
          <cell r="G6411" t="str">
            <v>PERSONAL</v>
          </cell>
          <cell r="H6411" t="str">
            <v>Josefina Ochoa</v>
          </cell>
          <cell r="I6411"/>
          <cell r="J6411" t="str">
            <v>Maria Teresa</v>
          </cell>
          <cell r="K6411" t="str">
            <v>Carmona</v>
          </cell>
          <cell r="L6411" t="str">
            <v>Gutierrez</v>
          </cell>
          <cell r="M6411">
            <v>7000</v>
          </cell>
          <cell r="N6411">
            <v>95</v>
          </cell>
          <cell r="O6411" t="str">
            <v>CATORCENAL</v>
          </cell>
          <cell r="P6411">
            <v>41485</v>
          </cell>
        </row>
        <row r="6412">
          <cell r="B6412">
            <v>6658</v>
          </cell>
          <cell r="C6412"/>
          <cell r="D6412" t="str">
            <v>A</v>
          </cell>
          <cell r="E6412" t="str">
            <v>LIQUIDADO</v>
          </cell>
          <cell r="F6412"/>
          <cell r="G6412" t="str">
            <v>PERSONAL</v>
          </cell>
          <cell r="H6412" t="str">
            <v>Josefina Ochoa</v>
          </cell>
          <cell r="I6412"/>
          <cell r="J6412" t="str">
            <v>Maria Antonieta</v>
          </cell>
          <cell r="K6412" t="str">
            <v>Vega</v>
          </cell>
          <cell r="L6412" t="str">
            <v>Garcia</v>
          </cell>
          <cell r="M6412">
            <v>5000</v>
          </cell>
          <cell r="N6412">
            <v>95</v>
          </cell>
          <cell r="O6412" t="str">
            <v>CATORCENAL</v>
          </cell>
          <cell r="P6412">
            <v>41485</v>
          </cell>
        </row>
        <row r="6413">
          <cell r="B6413">
            <v>6659</v>
          </cell>
          <cell r="C6413"/>
          <cell r="D6413" t="str">
            <v>B</v>
          </cell>
          <cell r="E6413" t="str">
            <v>LIQUIDADO</v>
          </cell>
          <cell r="F6413"/>
          <cell r="G6413" t="str">
            <v>PERSONAL</v>
          </cell>
          <cell r="H6413" t="str">
            <v>Josefina Ochoa</v>
          </cell>
          <cell r="I6413"/>
          <cell r="J6413" t="str">
            <v>Nicolas</v>
          </cell>
          <cell r="K6413" t="str">
            <v>Lopez</v>
          </cell>
          <cell r="L6413" t="str">
            <v>Lazo</v>
          </cell>
          <cell r="M6413">
            <v>10000</v>
          </cell>
          <cell r="N6413">
            <v>95</v>
          </cell>
          <cell r="O6413" t="str">
            <v>CATORCENAL</v>
          </cell>
          <cell r="P6413">
            <v>41485</v>
          </cell>
        </row>
        <row r="6414">
          <cell r="B6414">
            <v>6660</v>
          </cell>
          <cell r="C6414"/>
          <cell r="D6414" t="str">
            <v>B</v>
          </cell>
          <cell r="E6414" t="str">
            <v>LIQUIDADO</v>
          </cell>
          <cell r="F6414"/>
          <cell r="G6414" t="str">
            <v>PERSONAL</v>
          </cell>
          <cell r="H6414" t="str">
            <v>Marcela Lopez Munoz</v>
          </cell>
          <cell r="I6414"/>
          <cell r="J6414" t="str">
            <v>JOSE MANUEL</v>
          </cell>
          <cell r="K6414" t="str">
            <v>DIAZ</v>
          </cell>
          <cell r="L6414" t="str">
            <v>GARCIA</v>
          </cell>
          <cell r="M6414">
            <v>27000</v>
          </cell>
          <cell r="N6414">
            <v>85</v>
          </cell>
          <cell r="O6414" t="str">
            <v>CATORCENAL</v>
          </cell>
          <cell r="P6414">
            <v>41486</v>
          </cell>
        </row>
        <row r="6415">
          <cell r="B6415">
            <v>6661</v>
          </cell>
          <cell r="C6415"/>
          <cell r="D6415" t="str">
            <v>D</v>
          </cell>
          <cell r="E6415" t="str">
            <v>ACTIVO</v>
          </cell>
          <cell r="F6415"/>
          <cell r="G6415" t="str">
            <v>PERSONAL</v>
          </cell>
          <cell r="H6415" t="str">
            <v>Angelica Tabares Lopez</v>
          </cell>
          <cell r="I6415"/>
          <cell r="J6415" t="str">
            <v>TERESA</v>
          </cell>
          <cell r="K6415" t="str">
            <v>SIXTO</v>
          </cell>
          <cell r="L6415" t="str">
            <v>GIL</v>
          </cell>
          <cell r="M6415">
            <v>2937</v>
          </cell>
          <cell r="N6415">
            <v>95</v>
          </cell>
          <cell r="O6415" t="str">
            <v>SEMANAL</v>
          </cell>
          <cell r="P6415">
            <v>41486</v>
          </cell>
        </row>
        <row r="6416">
          <cell r="B6416">
            <v>6662</v>
          </cell>
          <cell r="C6416"/>
          <cell r="D6416" t="str">
            <v>C</v>
          </cell>
          <cell r="E6416" t="str">
            <v>LIQUIDADO</v>
          </cell>
          <cell r="F6416"/>
          <cell r="G6416" t="str">
            <v>PERSONAL</v>
          </cell>
          <cell r="H6416" t="str">
            <v>Marcela Lopez Munoz</v>
          </cell>
          <cell r="I6416"/>
          <cell r="J6416" t="str">
            <v>GUADALUPE</v>
          </cell>
          <cell r="K6416" t="str">
            <v>DUQUE</v>
          </cell>
          <cell r="L6416" t="str">
            <v>VELASQUEZ</v>
          </cell>
          <cell r="M6416">
            <v>18000</v>
          </cell>
          <cell r="N6416">
            <v>95</v>
          </cell>
          <cell r="O6416" t="str">
            <v>SEMANAL</v>
          </cell>
          <cell r="P6416">
            <v>41487</v>
          </cell>
        </row>
        <row r="6417">
          <cell r="B6417">
            <v>6663</v>
          </cell>
          <cell r="C6417"/>
          <cell r="D6417" t="str">
            <v>B</v>
          </cell>
          <cell r="E6417" t="str">
            <v>LIQUIDADO</v>
          </cell>
          <cell r="F6417"/>
          <cell r="G6417" t="str">
            <v>PERSONAL</v>
          </cell>
          <cell r="H6417" t="str">
            <v>Josefina Ochoa</v>
          </cell>
          <cell r="I6417"/>
          <cell r="J6417" t="str">
            <v>Sandra Lucia</v>
          </cell>
          <cell r="K6417" t="str">
            <v>Torrecilla</v>
          </cell>
          <cell r="L6417" t="str">
            <v>Paez</v>
          </cell>
          <cell r="M6417">
            <v>5000</v>
          </cell>
          <cell r="N6417">
            <v>95</v>
          </cell>
          <cell r="O6417" t="str">
            <v>SEMANAL</v>
          </cell>
          <cell r="P6417">
            <v>41491</v>
          </cell>
        </row>
        <row r="6418">
          <cell r="B6418">
            <v>6664</v>
          </cell>
          <cell r="C6418"/>
          <cell r="D6418" t="str">
            <v>D</v>
          </cell>
          <cell r="E6418" t="str">
            <v>ACTIVO</v>
          </cell>
          <cell r="F6418"/>
          <cell r="G6418" t="str">
            <v>PERSONAL</v>
          </cell>
          <cell r="H6418" t="str">
            <v>Josefina Ochoa</v>
          </cell>
          <cell r="I6418"/>
          <cell r="J6418" t="str">
            <v>Diana</v>
          </cell>
          <cell r="K6418" t="str">
            <v>Vargas</v>
          </cell>
          <cell r="L6418" t="str">
            <v>Ibarra</v>
          </cell>
          <cell r="M6418">
            <v>5000</v>
          </cell>
          <cell r="N6418">
            <v>95</v>
          </cell>
          <cell r="O6418" t="str">
            <v>SEMANAL</v>
          </cell>
          <cell r="P6418">
            <v>41492</v>
          </cell>
        </row>
        <row r="6419">
          <cell r="B6419">
            <v>6665</v>
          </cell>
          <cell r="C6419"/>
          <cell r="D6419" t="str">
            <v>C</v>
          </cell>
          <cell r="E6419" t="str">
            <v>LIQUIDADO</v>
          </cell>
          <cell r="F6419"/>
          <cell r="G6419" t="str">
            <v>PERSONAL</v>
          </cell>
          <cell r="H6419" t="str">
            <v>Josefina Ochoa</v>
          </cell>
          <cell r="I6419"/>
          <cell r="J6419" t="str">
            <v>Minerva</v>
          </cell>
          <cell r="K6419" t="str">
            <v>Nava</v>
          </cell>
          <cell r="L6419" t="str">
            <v>Barrera</v>
          </cell>
          <cell r="M6419">
            <v>17000</v>
          </cell>
          <cell r="N6419">
            <v>95</v>
          </cell>
          <cell r="O6419" t="str">
            <v>CATORCENAL</v>
          </cell>
          <cell r="P6419">
            <v>41492</v>
          </cell>
        </row>
        <row r="6420">
          <cell r="B6420">
            <v>6666</v>
          </cell>
          <cell r="C6420"/>
          <cell r="D6420" t="str">
            <v>D</v>
          </cell>
          <cell r="E6420" t="str">
            <v>ACTIVO</v>
          </cell>
          <cell r="F6420"/>
          <cell r="G6420" t="str">
            <v>PERSONAL</v>
          </cell>
          <cell r="H6420" t="str">
            <v>Josefina Ochoa</v>
          </cell>
          <cell r="I6420"/>
          <cell r="J6420" t="str">
            <v>Enrique</v>
          </cell>
          <cell r="K6420" t="str">
            <v>Garcia</v>
          </cell>
          <cell r="L6420" t="str">
            <v>Garcia</v>
          </cell>
          <cell r="M6420">
            <v>7000</v>
          </cell>
          <cell r="N6420">
            <v>95</v>
          </cell>
          <cell r="O6420" t="str">
            <v>SEMANAL</v>
          </cell>
          <cell r="P6420">
            <v>41492</v>
          </cell>
        </row>
        <row r="6421">
          <cell r="B6421">
            <v>6667</v>
          </cell>
          <cell r="C6421"/>
          <cell r="D6421" t="str">
            <v>C</v>
          </cell>
          <cell r="E6421" t="str">
            <v>LIQUIDADO</v>
          </cell>
          <cell r="F6421"/>
          <cell r="G6421" t="str">
            <v>PERSONAL</v>
          </cell>
          <cell r="H6421" t="str">
            <v>Josefina Ochoa</v>
          </cell>
          <cell r="I6421"/>
          <cell r="J6421" t="str">
            <v>Concepcion</v>
          </cell>
          <cell r="K6421" t="str">
            <v>Martinez</v>
          </cell>
          <cell r="L6421" t="str">
            <v>Gonzalez</v>
          </cell>
          <cell r="M6421">
            <v>5000</v>
          </cell>
          <cell r="N6421">
            <v>95</v>
          </cell>
          <cell r="O6421" t="str">
            <v>CATORCENAL</v>
          </cell>
          <cell r="P6421">
            <v>41492</v>
          </cell>
        </row>
        <row r="6422">
          <cell r="B6422">
            <v>6668</v>
          </cell>
          <cell r="C6422"/>
          <cell r="D6422" t="str">
            <v>A</v>
          </cell>
          <cell r="E6422" t="str">
            <v>LIQUIDADO</v>
          </cell>
          <cell r="F6422"/>
          <cell r="G6422" t="str">
            <v>PERSONAL</v>
          </cell>
          <cell r="H6422" t="str">
            <v>Cesar Olvera</v>
          </cell>
          <cell r="I6422"/>
          <cell r="J6422" t="str">
            <v>GLORIA</v>
          </cell>
          <cell r="K6422" t="str">
            <v>OLIVA</v>
          </cell>
          <cell r="L6422" t="str">
            <v>GALICIA</v>
          </cell>
          <cell r="M6422">
            <v>10000</v>
          </cell>
          <cell r="N6422">
            <v>95</v>
          </cell>
          <cell r="O6422" t="str">
            <v>CATORCENAL</v>
          </cell>
          <cell r="P6422">
            <v>41492</v>
          </cell>
        </row>
        <row r="6423">
          <cell r="B6423">
            <v>6670</v>
          </cell>
          <cell r="C6423"/>
          <cell r="D6423" t="str">
            <v>B</v>
          </cell>
          <cell r="E6423" t="str">
            <v>LIQUIDADO</v>
          </cell>
          <cell r="F6423"/>
          <cell r="G6423" t="str">
            <v>PERSONAL</v>
          </cell>
          <cell r="H6423" t="str">
            <v>Josefina Ochoa</v>
          </cell>
          <cell r="I6423"/>
          <cell r="J6423" t="str">
            <v>ANGELICA</v>
          </cell>
          <cell r="K6423" t="str">
            <v>SANCHEZ</v>
          </cell>
          <cell r="L6423" t="str">
            <v>ESPINOSA</v>
          </cell>
          <cell r="M6423">
            <v>15000</v>
          </cell>
          <cell r="N6423">
            <v>80</v>
          </cell>
          <cell r="O6423" t="str">
            <v>CATORCENAL</v>
          </cell>
          <cell r="P6423">
            <v>41493</v>
          </cell>
        </row>
        <row r="6424">
          <cell r="B6424">
            <v>6671</v>
          </cell>
          <cell r="C6424"/>
          <cell r="D6424" t="str">
            <v>A</v>
          </cell>
          <cell r="E6424" t="str">
            <v>LIQUIDADO</v>
          </cell>
          <cell r="F6424"/>
          <cell r="G6424" t="str">
            <v>PERSONAL</v>
          </cell>
          <cell r="H6424" t="str">
            <v>Cesar Olvera</v>
          </cell>
          <cell r="I6424"/>
          <cell r="J6424" t="str">
            <v>FELIPE</v>
          </cell>
          <cell r="K6424" t="str">
            <v>BENITEZ</v>
          </cell>
          <cell r="L6424" t="str">
            <v>RODRIGUEZ</v>
          </cell>
          <cell r="M6424">
            <v>6000</v>
          </cell>
          <cell r="N6424">
            <v>95</v>
          </cell>
          <cell r="O6424" t="str">
            <v>CATORCENAL</v>
          </cell>
          <cell r="P6424">
            <v>41493</v>
          </cell>
        </row>
        <row r="6425">
          <cell r="B6425">
            <v>6672</v>
          </cell>
          <cell r="C6425"/>
          <cell r="D6425" t="str">
            <v>D</v>
          </cell>
          <cell r="E6425" t="str">
            <v>LIQUIDADO</v>
          </cell>
          <cell r="F6425"/>
          <cell r="G6425" t="str">
            <v>PERSONAL</v>
          </cell>
          <cell r="H6425" t="str">
            <v>Cesar Olvera</v>
          </cell>
          <cell r="I6425"/>
          <cell r="J6425" t="str">
            <v>SILVIA</v>
          </cell>
          <cell r="K6425" t="str">
            <v>GUERRA</v>
          </cell>
          <cell r="L6425" t="str">
            <v>SOSA</v>
          </cell>
          <cell r="M6425">
            <v>6000</v>
          </cell>
          <cell r="N6425">
            <v>95</v>
          </cell>
          <cell r="O6425" t="str">
            <v>SEMANAL</v>
          </cell>
          <cell r="P6425">
            <v>41493</v>
          </cell>
        </row>
        <row r="6426">
          <cell r="B6426">
            <v>6673</v>
          </cell>
          <cell r="C6426"/>
          <cell r="D6426" t="str">
            <v>A</v>
          </cell>
          <cell r="E6426" t="str">
            <v>LIQUIDADO</v>
          </cell>
          <cell r="F6426"/>
          <cell r="G6426" t="str">
            <v>PERSONAL</v>
          </cell>
          <cell r="H6426" t="str">
            <v>Angelica Tabares Lopez</v>
          </cell>
          <cell r="I6426"/>
          <cell r="J6426" t="str">
            <v>MIGUEL LUIS</v>
          </cell>
          <cell r="K6426" t="str">
            <v>BECERRIL</v>
          </cell>
          <cell r="L6426" t="str">
            <v>MARTINEZ</v>
          </cell>
          <cell r="M6426">
            <v>5700</v>
          </cell>
          <cell r="N6426">
            <v>85</v>
          </cell>
          <cell r="O6426" t="str">
            <v>CATORCENAL</v>
          </cell>
          <cell r="P6426">
            <v>41493</v>
          </cell>
        </row>
        <row r="6427">
          <cell r="B6427">
            <v>6674</v>
          </cell>
          <cell r="C6427"/>
          <cell r="D6427" t="str">
            <v>B</v>
          </cell>
          <cell r="E6427" t="str">
            <v>LIQUIDADO</v>
          </cell>
          <cell r="F6427"/>
          <cell r="G6427" t="str">
            <v>PERSONAL</v>
          </cell>
          <cell r="H6427" t="str">
            <v>Marcela Lopez Munoz</v>
          </cell>
          <cell r="I6427"/>
          <cell r="J6427" t="str">
            <v>UBALDO</v>
          </cell>
          <cell r="K6427" t="str">
            <v>CARDENAS</v>
          </cell>
          <cell r="L6427" t="str">
            <v>HERNANDEZ</v>
          </cell>
          <cell r="M6427">
            <v>8000</v>
          </cell>
          <cell r="N6427">
            <v>110</v>
          </cell>
          <cell r="O6427" t="str">
            <v>CATORCENAL</v>
          </cell>
          <cell r="P6427">
            <v>41494</v>
          </cell>
        </row>
        <row r="6428">
          <cell r="B6428">
            <v>6675</v>
          </cell>
          <cell r="C6428"/>
          <cell r="D6428" t="str">
            <v>A</v>
          </cell>
          <cell r="E6428" t="str">
            <v>LIQUIDADO</v>
          </cell>
          <cell r="F6428"/>
          <cell r="G6428" t="str">
            <v>PERSONAL</v>
          </cell>
          <cell r="H6428" t="str">
            <v>Angelica Tabares Lopez</v>
          </cell>
          <cell r="I6428"/>
          <cell r="J6428" t="str">
            <v>OCTAVIO RUBEN</v>
          </cell>
          <cell r="K6428" t="str">
            <v>HERNANDEZ</v>
          </cell>
          <cell r="L6428" t="str">
            <v>LOPEZ</v>
          </cell>
          <cell r="M6428">
            <v>10000</v>
          </cell>
          <cell r="N6428">
            <v>80</v>
          </cell>
          <cell r="O6428" t="str">
            <v>SEMANAL</v>
          </cell>
          <cell r="P6428">
            <v>41495</v>
          </cell>
        </row>
        <row r="6429">
          <cell r="B6429">
            <v>6676</v>
          </cell>
          <cell r="C6429"/>
          <cell r="D6429" t="str">
            <v>A</v>
          </cell>
          <cell r="E6429" t="str">
            <v>LIQUIDADO</v>
          </cell>
          <cell r="F6429"/>
          <cell r="G6429" t="str">
            <v>PERSONAL</v>
          </cell>
          <cell r="H6429" t="str">
            <v>Angelica Tabares Lopez</v>
          </cell>
          <cell r="I6429"/>
          <cell r="J6429" t="str">
            <v>ERNESTO</v>
          </cell>
          <cell r="K6429" t="str">
            <v>FUENTES</v>
          </cell>
          <cell r="L6429" t="str">
            <v>PEREZ</v>
          </cell>
          <cell r="M6429">
            <v>15000</v>
          </cell>
          <cell r="N6429">
            <v>90</v>
          </cell>
          <cell r="O6429" t="str">
            <v>SEMANAL</v>
          </cell>
          <cell r="P6429">
            <v>41495</v>
          </cell>
        </row>
        <row r="6430">
          <cell r="B6430">
            <v>6677</v>
          </cell>
          <cell r="C6430"/>
          <cell r="D6430" t="str">
            <v>D</v>
          </cell>
          <cell r="E6430" t="str">
            <v>LIQUIDADO</v>
          </cell>
          <cell r="F6430"/>
          <cell r="G6430" t="str">
            <v>PERSONAL</v>
          </cell>
          <cell r="H6430" t="str">
            <v>Cesar Olvera</v>
          </cell>
          <cell r="I6430"/>
          <cell r="J6430" t="str">
            <v>TERESA</v>
          </cell>
          <cell r="K6430" t="str">
            <v>DIOSTRIA</v>
          </cell>
          <cell r="L6430" t="str">
            <v>ROJAS</v>
          </cell>
          <cell r="M6430">
            <v>5000</v>
          </cell>
          <cell r="N6430">
            <v>115</v>
          </cell>
          <cell r="O6430" t="str">
            <v>SEMANAL</v>
          </cell>
          <cell r="P6430">
            <v>41496</v>
          </cell>
        </row>
        <row r="6431">
          <cell r="B6431">
            <v>6678</v>
          </cell>
          <cell r="C6431"/>
          <cell r="D6431" t="str">
            <v>D</v>
          </cell>
          <cell r="E6431" t="str">
            <v>ACTIVO</v>
          </cell>
          <cell r="F6431"/>
          <cell r="G6431" t="str">
            <v>PERSONAL</v>
          </cell>
          <cell r="H6431" t="str">
            <v>Marcela Lopez Munoz</v>
          </cell>
          <cell r="I6431"/>
          <cell r="J6431" t="str">
            <v>JACQUELINE</v>
          </cell>
          <cell r="K6431" t="str">
            <v>PACHECO</v>
          </cell>
          <cell r="L6431" t="str">
            <v>ORTEGA</v>
          </cell>
          <cell r="M6431">
            <v>14000</v>
          </cell>
          <cell r="N6431">
            <v>85</v>
          </cell>
          <cell r="O6431" t="str">
            <v>SEMANAL</v>
          </cell>
          <cell r="P6431">
            <v>41496</v>
          </cell>
        </row>
        <row r="6432">
          <cell r="B6432">
            <v>6679</v>
          </cell>
          <cell r="C6432"/>
          <cell r="D6432" t="str">
            <v>A</v>
          </cell>
          <cell r="E6432" t="str">
            <v>LIQUIDADO</v>
          </cell>
          <cell r="F6432"/>
          <cell r="G6432" t="str">
            <v>PERSONAL</v>
          </cell>
          <cell r="H6432" t="str">
            <v>Josefina Ochoa</v>
          </cell>
          <cell r="I6432"/>
          <cell r="J6432" t="str">
            <v>JOSE LUIS</v>
          </cell>
          <cell r="K6432" t="str">
            <v>ZUNIGA</v>
          </cell>
          <cell r="L6432" t="str">
            <v>GUDINO</v>
          </cell>
          <cell r="M6432">
            <v>7500</v>
          </cell>
          <cell r="N6432">
            <v>115</v>
          </cell>
          <cell r="O6432" t="str">
            <v>SEMANAL</v>
          </cell>
          <cell r="P6432">
            <v>41496</v>
          </cell>
        </row>
        <row r="6433">
          <cell r="B6433">
            <v>6680</v>
          </cell>
          <cell r="C6433"/>
          <cell r="D6433" t="str">
            <v>C</v>
          </cell>
          <cell r="E6433" t="str">
            <v>LIQUIDADO</v>
          </cell>
          <cell r="F6433"/>
          <cell r="G6433" t="str">
            <v>PERSONAL</v>
          </cell>
          <cell r="H6433" t="str">
            <v>Cesar Olvera</v>
          </cell>
          <cell r="I6433"/>
          <cell r="J6433" t="str">
            <v>MARTIN</v>
          </cell>
          <cell r="K6433" t="str">
            <v>DE LA ROSA</v>
          </cell>
          <cell r="L6433" t="str">
            <v>AVILA</v>
          </cell>
          <cell r="M6433">
            <v>14000</v>
          </cell>
          <cell r="N6433">
            <v>85</v>
          </cell>
          <cell r="O6433" t="str">
            <v>CATORCENAL</v>
          </cell>
          <cell r="P6433">
            <v>41498</v>
          </cell>
        </row>
        <row r="6434">
          <cell r="B6434">
            <v>6681</v>
          </cell>
          <cell r="C6434"/>
          <cell r="D6434" t="str">
            <v>B</v>
          </cell>
          <cell r="E6434" t="str">
            <v>LIQUIDADO</v>
          </cell>
          <cell r="F6434"/>
          <cell r="G6434" t="str">
            <v>PERSONAL</v>
          </cell>
          <cell r="H6434" t="str">
            <v>Josefina Ochoa</v>
          </cell>
          <cell r="I6434"/>
          <cell r="J6434" t="str">
            <v>EVELIA</v>
          </cell>
          <cell r="K6434" t="str">
            <v>GONZALEZ</v>
          </cell>
          <cell r="L6434" t="str">
            <v>PEREZ</v>
          </cell>
          <cell r="M6434">
            <v>15000</v>
          </cell>
          <cell r="N6434">
            <v>115</v>
          </cell>
          <cell r="O6434" t="str">
            <v>CATORCENAL</v>
          </cell>
          <cell r="P6434">
            <v>41498</v>
          </cell>
        </row>
        <row r="6435">
          <cell r="B6435">
            <v>6682</v>
          </cell>
          <cell r="C6435"/>
          <cell r="D6435" t="str">
            <v>B</v>
          </cell>
          <cell r="E6435" t="str">
            <v>LIQUIDADO</v>
          </cell>
          <cell r="F6435"/>
          <cell r="G6435" t="str">
            <v>PERSONAL</v>
          </cell>
          <cell r="H6435" t="str">
            <v>Cesar Olvera</v>
          </cell>
          <cell r="I6435"/>
          <cell r="J6435" t="str">
            <v>MIGUEL</v>
          </cell>
          <cell r="K6435" t="str">
            <v>HERNANDEZ</v>
          </cell>
          <cell r="L6435" t="str">
            <v>ESPINOZA</v>
          </cell>
          <cell r="M6435">
            <v>15000</v>
          </cell>
          <cell r="N6435">
            <v>85</v>
          </cell>
          <cell r="O6435" t="str">
            <v>CATORCENAL</v>
          </cell>
          <cell r="P6435">
            <v>41498</v>
          </cell>
        </row>
        <row r="6436">
          <cell r="B6436">
            <v>6683</v>
          </cell>
          <cell r="C6436"/>
          <cell r="D6436" t="str">
            <v>A</v>
          </cell>
          <cell r="E6436" t="str">
            <v>LIQUIDADO</v>
          </cell>
          <cell r="F6436"/>
          <cell r="G6436" t="str">
            <v>PERSONAL</v>
          </cell>
          <cell r="H6436" t="str">
            <v>Angelica Tabares Lopez</v>
          </cell>
          <cell r="I6436"/>
          <cell r="J6436" t="str">
            <v>ALBERTO ELEUTERIO</v>
          </cell>
          <cell r="K6436" t="str">
            <v>SIXTEGA</v>
          </cell>
          <cell r="L6436" t="str">
            <v>MIXTEGA</v>
          </cell>
          <cell r="M6436">
            <v>35000</v>
          </cell>
          <cell r="N6436">
            <v>70</v>
          </cell>
          <cell r="O6436" t="str">
            <v>CATORCENAL</v>
          </cell>
          <cell r="P6436">
            <v>41498</v>
          </cell>
        </row>
        <row r="6437">
          <cell r="B6437">
            <v>6684</v>
          </cell>
          <cell r="C6437"/>
          <cell r="D6437" t="str">
            <v>B</v>
          </cell>
          <cell r="E6437" t="str">
            <v>LIQUIDADO</v>
          </cell>
          <cell r="F6437"/>
          <cell r="G6437" t="str">
            <v>PERSONAL</v>
          </cell>
          <cell r="H6437" t="str">
            <v>Victoria Garcia Mejia</v>
          </cell>
          <cell r="I6437"/>
          <cell r="J6437" t="str">
            <v>ESMERALDA</v>
          </cell>
          <cell r="K6437" t="str">
            <v>FERNANDEZ</v>
          </cell>
          <cell r="L6437" t="str">
            <v>ALVAREZ</v>
          </cell>
          <cell r="M6437">
            <v>6000</v>
          </cell>
          <cell r="N6437">
            <v>75</v>
          </cell>
          <cell r="O6437" t="str">
            <v>CATORCENAL</v>
          </cell>
          <cell r="P6437">
            <v>41500</v>
          </cell>
        </row>
        <row r="6438">
          <cell r="B6438">
            <v>6685</v>
          </cell>
          <cell r="C6438"/>
          <cell r="D6438" t="str">
            <v>A</v>
          </cell>
          <cell r="E6438" t="str">
            <v>LIQUIDADO</v>
          </cell>
          <cell r="F6438"/>
          <cell r="G6438" t="str">
            <v>PERSONAL</v>
          </cell>
          <cell r="H6438" t="str">
            <v>Victoria Garcia Mejia</v>
          </cell>
          <cell r="I6438"/>
          <cell r="J6438" t="str">
            <v>FELIPE</v>
          </cell>
          <cell r="K6438" t="str">
            <v>MICHEL</v>
          </cell>
          <cell r="L6438" t="str">
            <v>VILLASENOR</v>
          </cell>
          <cell r="M6438">
            <v>12000</v>
          </cell>
          <cell r="N6438">
            <v>65</v>
          </cell>
          <cell r="O6438" t="str">
            <v>MENSUAL</v>
          </cell>
          <cell r="P6438">
            <v>41500</v>
          </cell>
        </row>
        <row r="6439">
          <cell r="B6439">
            <v>6686</v>
          </cell>
          <cell r="C6439"/>
          <cell r="D6439" t="str">
            <v>C</v>
          </cell>
          <cell r="E6439" t="str">
            <v>LIQUIDADO</v>
          </cell>
          <cell r="F6439"/>
          <cell r="G6439" t="str">
            <v>PERSONAL</v>
          </cell>
          <cell r="H6439" t="str">
            <v>Josefina Ochoa</v>
          </cell>
          <cell r="I6439"/>
          <cell r="J6439" t="str">
            <v>ALEJANDRO</v>
          </cell>
          <cell r="K6439" t="str">
            <v>MARTINEZ</v>
          </cell>
          <cell r="L6439" t="str">
            <v>LEONEL</v>
          </cell>
          <cell r="M6439">
            <v>10000</v>
          </cell>
          <cell r="N6439">
            <v>80</v>
          </cell>
          <cell r="O6439" t="str">
            <v>SEMANAL</v>
          </cell>
          <cell r="P6439">
            <v>41500</v>
          </cell>
        </row>
        <row r="6440">
          <cell r="B6440">
            <v>6687</v>
          </cell>
          <cell r="C6440"/>
          <cell r="D6440" t="str">
            <v>A</v>
          </cell>
          <cell r="E6440" t="str">
            <v>LIQUIDADO</v>
          </cell>
          <cell r="F6440"/>
          <cell r="G6440" t="str">
            <v>PERSONAL</v>
          </cell>
          <cell r="H6440" t="str">
            <v>Cesar Olvera</v>
          </cell>
          <cell r="I6440"/>
          <cell r="J6440" t="str">
            <v>ARACELI DEL ROCIO</v>
          </cell>
          <cell r="K6440" t="str">
            <v>ROJAS</v>
          </cell>
          <cell r="L6440" t="str">
            <v>ESPINOSA</v>
          </cell>
          <cell r="M6440">
            <v>5000</v>
          </cell>
          <cell r="N6440">
            <v>115</v>
          </cell>
          <cell r="O6440" t="str">
            <v>CATORCENAL</v>
          </cell>
          <cell r="P6440">
            <v>41501</v>
          </cell>
        </row>
        <row r="6441">
          <cell r="B6441">
            <v>6688</v>
          </cell>
          <cell r="C6441"/>
          <cell r="D6441" t="str">
            <v>D</v>
          </cell>
          <cell r="E6441" t="str">
            <v>ACTIVO</v>
          </cell>
          <cell r="F6441"/>
          <cell r="G6441" t="str">
            <v>PERSONAL</v>
          </cell>
          <cell r="H6441" t="str">
            <v>Victoria Garcia Mejia</v>
          </cell>
          <cell r="I6441"/>
          <cell r="J6441" t="str">
            <v>MIGUEL</v>
          </cell>
          <cell r="K6441" t="str">
            <v>BORJAS</v>
          </cell>
          <cell r="L6441" t="str">
            <v>RODRIGUEZ</v>
          </cell>
          <cell r="M6441">
            <v>6000</v>
          </cell>
          <cell r="N6441">
            <v>80</v>
          </cell>
          <cell r="O6441" t="str">
            <v>SEMANAL</v>
          </cell>
          <cell r="P6441">
            <v>41501</v>
          </cell>
        </row>
        <row r="6442">
          <cell r="B6442">
            <v>6689</v>
          </cell>
          <cell r="C6442"/>
          <cell r="D6442" t="str">
            <v>D</v>
          </cell>
          <cell r="E6442" t="str">
            <v>ACTIVO</v>
          </cell>
          <cell r="F6442"/>
          <cell r="G6442" t="str">
            <v>PERSONAL</v>
          </cell>
          <cell r="H6442" t="str">
            <v>Angelica Tabares Lopez</v>
          </cell>
          <cell r="I6442"/>
          <cell r="J6442" t="str">
            <v>CLEMENTE</v>
          </cell>
          <cell r="K6442" t="str">
            <v>HERNANDEZ</v>
          </cell>
          <cell r="L6442" t="str">
            <v>JIMENEZ</v>
          </cell>
          <cell r="M6442">
            <v>5000</v>
          </cell>
          <cell r="N6442">
            <v>80</v>
          </cell>
          <cell r="O6442" t="str">
            <v>CATORCENAL</v>
          </cell>
          <cell r="P6442">
            <v>41502</v>
          </cell>
        </row>
        <row r="6443">
          <cell r="B6443">
            <v>6690</v>
          </cell>
          <cell r="C6443"/>
          <cell r="D6443" t="str">
            <v>A</v>
          </cell>
          <cell r="E6443" t="str">
            <v>LIQUIDADO</v>
          </cell>
          <cell r="F6443"/>
          <cell r="G6443" t="str">
            <v>PERSONAL</v>
          </cell>
          <cell r="H6443" t="str">
            <v>Angelica Tabares Lopez</v>
          </cell>
          <cell r="I6443"/>
          <cell r="J6443" t="str">
            <v>RICARDO</v>
          </cell>
          <cell r="K6443" t="str">
            <v>HERNANDEZ</v>
          </cell>
          <cell r="L6443" t="str">
            <v>ROSALES</v>
          </cell>
          <cell r="M6443">
            <v>25000</v>
          </cell>
          <cell r="N6443">
            <v>85</v>
          </cell>
          <cell r="O6443" t="str">
            <v>SEMANAL</v>
          </cell>
          <cell r="P6443">
            <v>41502</v>
          </cell>
        </row>
        <row r="6444">
          <cell r="B6444">
            <v>6691</v>
          </cell>
          <cell r="C6444"/>
          <cell r="D6444" t="str">
            <v>D</v>
          </cell>
          <cell r="E6444" t="str">
            <v>LIQUIDADO</v>
          </cell>
          <cell r="F6444"/>
          <cell r="G6444" t="str">
            <v>PERSONAL</v>
          </cell>
          <cell r="H6444" t="str">
            <v>Cesar Olvera</v>
          </cell>
          <cell r="I6444"/>
          <cell r="J6444" t="str">
            <v>MODESTO</v>
          </cell>
          <cell r="K6444" t="str">
            <v>FLORES</v>
          </cell>
          <cell r="L6444" t="str">
            <v>CALDERON</v>
          </cell>
          <cell r="M6444">
            <v>20000</v>
          </cell>
          <cell r="N6444">
            <v>95</v>
          </cell>
          <cell r="O6444" t="str">
            <v>CATORCENAL</v>
          </cell>
          <cell r="P6444">
            <v>41503</v>
          </cell>
        </row>
        <row r="6445">
          <cell r="B6445">
            <v>6692</v>
          </cell>
          <cell r="C6445"/>
          <cell r="D6445" t="str">
            <v>C</v>
          </cell>
          <cell r="E6445" t="str">
            <v>LIQUIDADO</v>
          </cell>
          <cell r="F6445"/>
          <cell r="G6445" t="str">
            <v>PERSONAL</v>
          </cell>
          <cell r="H6445" t="str">
            <v>Cesar Olvera</v>
          </cell>
          <cell r="I6445"/>
          <cell r="J6445" t="str">
            <v>AGUSTIN</v>
          </cell>
          <cell r="K6445" t="str">
            <v>HERNANDEZ</v>
          </cell>
          <cell r="L6445" t="str">
            <v>LARA</v>
          </cell>
          <cell r="M6445">
            <v>10000</v>
          </cell>
          <cell r="N6445">
            <v>85</v>
          </cell>
          <cell r="O6445" t="str">
            <v>CATORCENAL</v>
          </cell>
          <cell r="P6445">
            <v>41503</v>
          </cell>
        </row>
        <row r="6446">
          <cell r="B6446">
            <v>6693</v>
          </cell>
          <cell r="C6446"/>
          <cell r="D6446" t="str">
            <v>D</v>
          </cell>
          <cell r="E6446" t="str">
            <v>ACTIVO</v>
          </cell>
          <cell r="F6446"/>
          <cell r="G6446" t="str">
            <v>PERSONAL</v>
          </cell>
          <cell r="H6446" t="str">
            <v>Josefina Ochoa</v>
          </cell>
          <cell r="I6446"/>
          <cell r="J6446" t="str">
            <v>Monica</v>
          </cell>
          <cell r="K6446" t="str">
            <v>Uribe</v>
          </cell>
          <cell r="L6446" t="str">
            <v>Martinez</v>
          </cell>
          <cell r="M6446">
            <v>7000</v>
          </cell>
          <cell r="N6446">
            <v>115</v>
          </cell>
          <cell r="O6446" t="str">
            <v>CATORCENAL</v>
          </cell>
          <cell r="P6446">
            <v>41503</v>
          </cell>
        </row>
        <row r="6447">
          <cell r="B6447">
            <v>6694</v>
          </cell>
          <cell r="C6447"/>
          <cell r="D6447" t="str">
            <v>D</v>
          </cell>
          <cell r="E6447" t="str">
            <v>ACTIVO</v>
          </cell>
          <cell r="F6447"/>
          <cell r="G6447" t="str">
            <v>PERSONAL</v>
          </cell>
          <cell r="H6447" t="str">
            <v>Josefina Ochoa</v>
          </cell>
          <cell r="I6447"/>
          <cell r="J6447" t="str">
            <v>Araceli</v>
          </cell>
          <cell r="K6447" t="str">
            <v>Quiroz</v>
          </cell>
          <cell r="L6447" t="str">
            <v>Lara</v>
          </cell>
          <cell r="M6447">
            <v>5000</v>
          </cell>
          <cell r="N6447">
            <v>115</v>
          </cell>
          <cell r="O6447" t="str">
            <v>QUINCENAL</v>
          </cell>
          <cell r="P6447">
            <v>41503</v>
          </cell>
        </row>
        <row r="6448">
          <cell r="B6448">
            <v>6695</v>
          </cell>
          <cell r="C6448"/>
          <cell r="D6448" t="str">
            <v>D</v>
          </cell>
          <cell r="E6448" t="str">
            <v>ACTIVO</v>
          </cell>
          <cell r="F6448"/>
          <cell r="G6448" t="str">
            <v>PERSONAL</v>
          </cell>
          <cell r="H6448" t="str">
            <v>Monica Flores Mendoza (colima)</v>
          </cell>
          <cell r="I6448"/>
          <cell r="J6448" t="str">
            <v>LILIA JOSEFINA</v>
          </cell>
          <cell r="K6448" t="str">
            <v>PEDRAZA</v>
          </cell>
          <cell r="L6448" t="str">
            <v>GUTIERREZ</v>
          </cell>
          <cell r="M6448">
            <v>7251</v>
          </cell>
          <cell r="N6448">
            <v>85</v>
          </cell>
          <cell r="O6448" t="str">
            <v>SEMANAL</v>
          </cell>
          <cell r="P6448">
            <v>41503</v>
          </cell>
        </row>
        <row r="6449">
          <cell r="B6449">
            <v>6696</v>
          </cell>
          <cell r="C6449"/>
          <cell r="D6449" t="str">
            <v>D</v>
          </cell>
          <cell r="E6449" t="str">
            <v>ACTIVO</v>
          </cell>
          <cell r="F6449"/>
          <cell r="G6449" t="str">
            <v>PERSONAL</v>
          </cell>
          <cell r="H6449" t="str">
            <v>Monica Flores Mendoza (colima)</v>
          </cell>
          <cell r="I6449"/>
          <cell r="J6449" t="str">
            <v>RICARDO</v>
          </cell>
          <cell r="K6449" t="str">
            <v>MARTINEZ</v>
          </cell>
          <cell r="L6449" t="str">
            <v>JUAREZ</v>
          </cell>
          <cell r="M6449">
            <v>9665</v>
          </cell>
          <cell r="N6449">
            <v>61.5</v>
          </cell>
          <cell r="O6449" t="str">
            <v>SEMANAL</v>
          </cell>
          <cell r="P6449">
            <v>41503</v>
          </cell>
        </row>
        <row r="6450">
          <cell r="B6450">
            <v>6697</v>
          </cell>
          <cell r="C6450"/>
          <cell r="D6450" t="str">
            <v>B</v>
          </cell>
          <cell r="E6450" t="str">
            <v>LIQUIDADO</v>
          </cell>
          <cell r="F6450"/>
          <cell r="G6450" t="str">
            <v>PERSONAL</v>
          </cell>
          <cell r="H6450" t="str">
            <v>Cesar Olvera</v>
          </cell>
          <cell r="I6450"/>
          <cell r="J6450" t="str">
            <v>BONIFACIO</v>
          </cell>
          <cell r="K6450" t="str">
            <v>SANCHEZ</v>
          </cell>
          <cell r="L6450" t="str">
            <v>ESPINOZA</v>
          </cell>
          <cell r="M6450">
            <v>20000</v>
          </cell>
          <cell r="N6450">
            <v>80</v>
          </cell>
          <cell r="O6450" t="str">
            <v>CATORCENAL</v>
          </cell>
          <cell r="P6450">
            <v>41505</v>
          </cell>
        </row>
        <row r="6451">
          <cell r="B6451">
            <v>6698</v>
          </cell>
          <cell r="C6451"/>
          <cell r="D6451" t="str">
            <v>D</v>
          </cell>
          <cell r="E6451" t="str">
            <v>ACTIVO</v>
          </cell>
          <cell r="F6451"/>
          <cell r="G6451" t="str">
            <v>PERSONAL</v>
          </cell>
          <cell r="H6451" t="str">
            <v>Cesar Olvera</v>
          </cell>
          <cell r="I6451"/>
          <cell r="J6451" t="str">
            <v>FRANCISCO</v>
          </cell>
          <cell r="K6451" t="str">
            <v>MARTINEZ</v>
          </cell>
          <cell r="L6451" t="str">
            <v>LIRA</v>
          </cell>
          <cell r="M6451">
            <v>12000</v>
          </cell>
          <cell r="N6451">
            <v>115</v>
          </cell>
          <cell r="O6451" t="str">
            <v>CATORCENAL</v>
          </cell>
          <cell r="P6451">
            <v>41505</v>
          </cell>
        </row>
        <row r="6452">
          <cell r="B6452">
            <v>6699</v>
          </cell>
          <cell r="C6452"/>
          <cell r="D6452" t="str">
            <v>D</v>
          </cell>
          <cell r="E6452" t="str">
            <v>LIQUIDADO</v>
          </cell>
          <cell r="F6452"/>
          <cell r="G6452" t="str">
            <v>PERSONAL</v>
          </cell>
          <cell r="H6452" t="str">
            <v>Cesar Olvera</v>
          </cell>
          <cell r="I6452"/>
          <cell r="J6452" t="str">
            <v>ELVIA JOSEFA</v>
          </cell>
          <cell r="K6452" t="str">
            <v>GALINDO</v>
          </cell>
          <cell r="L6452" t="str">
            <v>FLORES</v>
          </cell>
          <cell r="M6452">
            <v>18000</v>
          </cell>
          <cell r="N6452">
            <v>95</v>
          </cell>
          <cell r="O6452" t="str">
            <v>CATORCENAL</v>
          </cell>
          <cell r="P6452">
            <v>41505</v>
          </cell>
        </row>
        <row r="6453">
          <cell r="B6453">
            <v>6700</v>
          </cell>
          <cell r="C6453"/>
          <cell r="D6453" t="str">
            <v>A</v>
          </cell>
          <cell r="E6453" t="str">
            <v>LIQUIDADO</v>
          </cell>
          <cell r="F6453"/>
          <cell r="G6453" t="str">
            <v>PERSONAL</v>
          </cell>
          <cell r="H6453" t="str">
            <v>Administracion</v>
          </cell>
          <cell r="I6453"/>
          <cell r="J6453" t="str">
            <v>GERARDO ALEJANDRO</v>
          </cell>
          <cell r="K6453" t="str">
            <v>ZUBIRAN</v>
          </cell>
          <cell r="L6453" t="str">
            <v>GONZALEZ</v>
          </cell>
          <cell r="M6453">
            <v>29390</v>
          </cell>
          <cell r="N6453">
            <v>20</v>
          </cell>
          <cell r="O6453" t="str">
            <v>QUINCENAL</v>
          </cell>
          <cell r="P6453">
            <v>41506</v>
          </cell>
        </row>
        <row r="6454">
          <cell r="B6454">
            <v>6701</v>
          </cell>
          <cell r="C6454"/>
          <cell r="D6454" t="str">
            <v>C</v>
          </cell>
          <cell r="E6454" t="str">
            <v>LIQUIDADO</v>
          </cell>
          <cell r="F6454"/>
          <cell r="G6454" t="str">
            <v>PERSONAL</v>
          </cell>
          <cell r="H6454" t="str">
            <v>Angelica Tabares Lopez</v>
          </cell>
          <cell r="I6454"/>
          <cell r="J6454" t="str">
            <v>MARIA DEL ROSARIO</v>
          </cell>
          <cell r="K6454" t="str">
            <v>AVILA</v>
          </cell>
          <cell r="L6454" t="str">
            <v>FLORES</v>
          </cell>
          <cell r="M6454">
            <v>7000</v>
          </cell>
          <cell r="N6454">
            <v>127</v>
          </cell>
          <cell r="O6454" t="str">
            <v>SEMANAL</v>
          </cell>
          <cell r="P6454">
            <v>41507</v>
          </cell>
        </row>
        <row r="6455">
          <cell r="B6455">
            <v>6702</v>
          </cell>
          <cell r="C6455"/>
          <cell r="D6455" t="str">
            <v>D</v>
          </cell>
          <cell r="E6455" t="str">
            <v>LIQUIDADO</v>
          </cell>
          <cell r="F6455"/>
          <cell r="G6455" t="str">
            <v>PERSONAL</v>
          </cell>
          <cell r="H6455" t="str">
            <v>Cesar Olvera</v>
          </cell>
          <cell r="I6455"/>
          <cell r="J6455" t="str">
            <v>PETRA</v>
          </cell>
          <cell r="K6455" t="str">
            <v>VAZQUEZ</v>
          </cell>
          <cell r="L6455" t="str">
            <v>ORTEGA</v>
          </cell>
          <cell r="M6455">
            <v>5000</v>
          </cell>
          <cell r="N6455">
            <v>115</v>
          </cell>
          <cell r="O6455" t="str">
            <v>CATORCENAL</v>
          </cell>
          <cell r="P6455">
            <v>41509</v>
          </cell>
        </row>
        <row r="6456">
          <cell r="B6456">
            <v>6703</v>
          </cell>
          <cell r="C6456"/>
          <cell r="D6456" t="str">
            <v>A</v>
          </cell>
          <cell r="E6456" t="str">
            <v>LIQUIDADO</v>
          </cell>
          <cell r="F6456"/>
          <cell r="G6456" t="str">
            <v>PERSONAL</v>
          </cell>
          <cell r="H6456" t="str">
            <v>Cesar Olvera</v>
          </cell>
          <cell r="I6456"/>
          <cell r="J6456" t="str">
            <v>BLANCA</v>
          </cell>
          <cell r="K6456" t="str">
            <v>SANDOVAL</v>
          </cell>
          <cell r="L6456" t="str">
            <v>GONZALEZ</v>
          </cell>
          <cell r="M6456">
            <v>13000</v>
          </cell>
          <cell r="N6456">
            <v>90</v>
          </cell>
          <cell r="O6456" t="str">
            <v>CATORCENAL</v>
          </cell>
          <cell r="P6456">
            <v>41509</v>
          </cell>
        </row>
        <row r="6457">
          <cell r="B6457">
            <v>6704</v>
          </cell>
          <cell r="C6457"/>
          <cell r="D6457" t="str">
            <v>D</v>
          </cell>
          <cell r="E6457" t="str">
            <v>LIQUIDADO</v>
          </cell>
          <cell r="F6457"/>
          <cell r="G6457" t="str">
            <v>PERSONAL</v>
          </cell>
          <cell r="H6457" t="str">
            <v>Josefina Ochoa</v>
          </cell>
          <cell r="I6457"/>
          <cell r="J6457" t="str">
            <v>Maria Alejandra</v>
          </cell>
          <cell r="K6457" t="str">
            <v>Flores</v>
          </cell>
          <cell r="L6457" t="str">
            <v>Martinez</v>
          </cell>
          <cell r="M6457">
            <v>6000</v>
          </cell>
          <cell r="N6457">
            <v>115</v>
          </cell>
          <cell r="O6457" t="str">
            <v>SEMANAL</v>
          </cell>
          <cell r="P6457">
            <v>41509</v>
          </cell>
        </row>
        <row r="6458">
          <cell r="B6458">
            <v>6705</v>
          </cell>
          <cell r="C6458"/>
          <cell r="D6458" t="str">
            <v>D</v>
          </cell>
          <cell r="E6458" t="str">
            <v>LIQUIDADO</v>
          </cell>
          <cell r="F6458"/>
          <cell r="G6458" t="str">
            <v>PERSONAL</v>
          </cell>
          <cell r="H6458" t="str">
            <v>Cesar Olvera</v>
          </cell>
          <cell r="I6458"/>
          <cell r="J6458" t="str">
            <v>ARACELI</v>
          </cell>
          <cell r="K6458" t="str">
            <v>OROZCO</v>
          </cell>
          <cell r="L6458" t="str">
            <v>GONZALEZ</v>
          </cell>
          <cell r="M6458">
            <v>5000</v>
          </cell>
          <cell r="N6458">
            <v>115</v>
          </cell>
          <cell r="O6458" t="str">
            <v>CATORCENAL</v>
          </cell>
          <cell r="P6458">
            <v>41509</v>
          </cell>
        </row>
        <row r="6459">
          <cell r="B6459">
            <v>6706</v>
          </cell>
          <cell r="C6459"/>
          <cell r="D6459" t="str">
            <v>D</v>
          </cell>
          <cell r="E6459" t="str">
            <v>ACTIVO</v>
          </cell>
          <cell r="F6459"/>
          <cell r="G6459" t="str">
            <v>PERSONAL</v>
          </cell>
          <cell r="H6459" t="str">
            <v>Cesar Olvera</v>
          </cell>
          <cell r="I6459"/>
          <cell r="J6459" t="str">
            <v>MARIA BERNARDA ELEAZAR</v>
          </cell>
          <cell r="K6459" t="str">
            <v>SANCHEZ</v>
          </cell>
          <cell r="L6459" t="str">
            <v>BENITEZ</v>
          </cell>
          <cell r="M6459">
            <v>5000</v>
          </cell>
          <cell r="N6459">
            <v>115</v>
          </cell>
          <cell r="O6459" t="str">
            <v>CATORCENAL</v>
          </cell>
          <cell r="P6459">
            <v>41509</v>
          </cell>
        </row>
        <row r="6460">
          <cell r="B6460">
            <v>6707</v>
          </cell>
          <cell r="C6460"/>
          <cell r="D6460" t="str">
            <v>D</v>
          </cell>
          <cell r="E6460" t="str">
            <v>ACTIVO</v>
          </cell>
          <cell r="F6460"/>
          <cell r="G6460" t="str">
            <v>PERSONAL</v>
          </cell>
          <cell r="H6460" t="str">
            <v>Marcela Lopez Munoz</v>
          </cell>
          <cell r="I6460"/>
          <cell r="J6460" t="str">
            <v>MA GRACIELA</v>
          </cell>
          <cell r="K6460" t="str">
            <v>GARCIA</v>
          </cell>
          <cell r="L6460" t="str">
            <v>MORENO</v>
          </cell>
          <cell r="M6460">
            <v>10000</v>
          </cell>
          <cell r="N6460">
            <v>95</v>
          </cell>
          <cell r="O6460" t="str">
            <v>CATORCENAL</v>
          </cell>
          <cell r="P6460">
            <v>41510</v>
          </cell>
        </row>
        <row r="6461">
          <cell r="B6461">
            <v>6708</v>
          </cell>
          <cell r="C6461"/>
          <cell r="D6461" t="str">
            <v>C</v>
          </cell>
          <cell r="E6461" t="str">
            <v>LIQUIDADO</v>
          </cell>
          <cell r="F6461"/>
          <cell r="G6461" t="str">
            <v>PERSONAL</v>
          </cell>
          <cell r="H6461" t="str">
            <v>Cesar Olvera</v>
          </cell>
          <cell r="I6461"/>
          <cell r="J6461" t="str">
            <v>ARTURO</v>
          </cell>
          <cell r="K6461" t="str">
            <v>MORENO</v>
          </cell>
          <cell r="L6461" t="str">
            <v>GARCIA</v>
          </cell>
          <cell r="M6461">
            <v>5000</v>
          </cell>
          <cell r="N6461">
            <v>85</v>
          </cell>
          <cell r="O6461" t="str">
            <v>SEMANAL</v>
          </cell>
          <cell r="P6461">
            <v>41510</v>
          </cell>
        </row>
        <row r="6462">
          <cell r="B6462">
            <v>6709</v>
          </cell>
          <cell r="C6462"/>
          <cell r="D6462" t="str">
            <v>C</v>
          </cell>
          <cell r="E6462" t="str">
            <v>LIQUIDADO</v>
          </cell>
          <cell r="F6462"/>
          <cell r="G6462" t="str">
            <v>PERSONAL</v>
          </cell>
          <cell r="H6462" t="str">
            <v>Cesar Olvera</v>
          </cell>
          <cell r="I6462"/>
          <cell r="J6462" t="str">
            <v>GRISELDA</v>
          </cell>
          <cell r="K6462" t="str">
            <v>GAHONA</v>
          </cell>
          <cell r="L6462" t="str">
            <v>HERNANDEZ</v>
          </cell>
          <cell r="M6462">
            <v>10000</v>
          </cell>
          <cell r="N6462">
            <v>115</v>
          </cell>
          <cell r="O6462" t="str">
            <v>CATORCENAL</v>
          </cell>
          <cell r="P6462">
            <v>41514</v>
          </cell>
        </row>
        <row r="6463">
          <cell r="B6463">
            <v>6710</v>
          </cell>
          <cell r="C6463"/>
          <cell r="D6463" t="str">
            <v>D</v>
          </cell>
          <cell r="E6463" t="str">
            <v>ACTIVO</v>
          </cell>
          <cell r="F6463"/>
          <cell r="G6463" t="str">
            <v>PERSONAL</v>
          </cell>
          <cell r="H6463" t="str">
            <v>Cesar Olvera</v>
          </cell>
          <cell r="I6463"/>
          <cell r="J6463" t="str">
            <v>TERESA</v>
          </cell>
          <cell r="K6463" t="str">
            <v>TENORIO</v>
          </cell>
          <cell r="L6463" t="str">
            <v>GUTIERREZ</v>
          </cell>
          <cell r="M6463">
            <v>6000</v>
          </cell>
          <cell r="N6463">
            <v>115</v>
          </cell>
          <cell r="O6463" t="str">
            <v>QUINCENAL</v>
          </cell>
          <cell r="P6463">
            <v>41514</v>
          </cell>
        </row>
        <row r="6464">
          <cell r="B6464">
            <v>6711</v>
          </cell>
          <cell r="C6464"/>
          <cell r="D6464" t="str">
            <v>D</v>
          </cell>
          <cell r="E6464" t="str">
            <v>LIQUIDADO</v>
          </cell>
          <cell r="F6464"/>
          <cell r="G6464" t="str">
            <v>PERSONAL</v>
          </cell>
          <cell r="H6464" t="str">
            <v>Cesar Olvera</v>
          </cell>
          <cell r="I6464"/>
          <cell r="J6464" t="str">
            <v>MA ENCARNACION</v>
          </cell>
          <cell r="K6464" t="str">
            <v>RUEDA</v>
          </cell>
          <cell r="L6464" t="str">
            <v>TAPIA</v>
          </cell>
          <cell r="M6464">
            <v>8500</v>
          </cell>
          <cell r="N6464">
            <v>90</v>
          </cell>
          <cell r="O6464" t="str">
            <v>QUINCENAL</v>
          </cell>
          <cell r="P6464">
            <v>41514</v>
          </cell>
        </row>
        <row r="6465">
          <cell r="B6465">
            <v>6712</v>
          </cell>
          <cell r="C6465"/>
          <cell r="D6465" t="str">
            <v>A</v>
          </cell>
          <cell r="E6465" t="str">
            <v>LIQUIDADO</v>
          </cell>
          <cell r="F6465"/>
          <cell r="G6465" t="str">
            <v>PERSONAL</v>
          </cell>
          <cell r="H6465" t="str">
            <v>Josefina Ochoa</v>
          </cell>
          <cell r="I6465"/>
          <cell r="J6465" t="str">
            <v>OBDULIA</v>
          </cell>
          <cell r="K6465" t="str">
            <v>CHINO</v>
          </cell>
          <cell r="L6465" t="str">
            <v>APOLONIO</v>
          </cell>
          <cell r="M6465">
            <v>5000</v>
          </cell>
          <cell r="N6465">
            <v>130</v>
          </cell>
          <cell r="O6465" t="str">
            <v>CATORCENAL</v>
          </cell>
          <cell r="P6465">
            <v>41514</v>
          </cell>
        </row>
        <row r="6466">
          <cell r="B6466">
            <v>6713</v>
          </cell>
          <cell r="C6466"/>
          <cell r="D6466" t="str">
            <v>C</v>
          </cell>
          <cell r="E6466" t="str">
            <v>LIQUIDADO</v>
          </cell>
          <cell r="F6466"/>
          <cell r="G6466" t="str">
            <v>PERSONAL</v>
          </cell>
          <cell r="H6466" t="str">
            <v>Josefina Ochoa</v>
          </cell>
          <cell r="I6466"/>
          <cell r="J6466" t="str">
            <v>Victor Manuel</v>
          </cell>
          <cell r="K6466" t="str">
            <v>Ruiz</v>
          </cell>
          <cell r="L6466" t="str">
            <v>Gonzalez</v>
          </cell>
          <cell r="M6466">
            <v>17000</v>
          </cell>
          <cell r="N6466">
            <v>115</v>
          </cell>
          <cell r="O6466" t="str">
            <v>QUINCENAL</v>
          </cell>
          <cell r="P6466">
            <v>41514</v>
          </cell>
        </row>
        <row r="6467">
          <cell r="B6467">
            <v>6714</v>
          </cell>
          <cell r="C6467"/>
          <cell r="D6467" t="str">
            <v>D</v>
          </cell>
          <cell r="E6467" t="str">
            <v>LIQUIDADO</v>
          </cell>
          <cell r="F6467"/>
          <cell r="G6467" t="str">
            <v>PERSONAL</v>
          </cell>
          <cell r="H6467" t="str">
            <v>Marcela Lopez Munoz</v>
          </cell>
          <cell r="I6467"/>
          <cell r="J6467" t="str">
            <v>ERNESTINA</v>
          </cell>
          <cell r="K6467" t="str">
            <v>FLORES</v>
          </cell>
          <cell r="L6467" t="str">
            <v>FLORES</v>
          </cell>
          <cell r="M6467">
            <v>11500</v>
          </cell>
          <cell r="N6467">
            <v>85</v>
          </cell>
          <cell r="O6467" t="str">
            <v>SEMANAL</v>
          </cell>
          <cell r="P6467">
            <v>41515</v>
          </cell>
        </row>
        <row r="6468">
          <cell r="B6468">
            <v>6715</v>
          </cell>
          <cell r="C6468"/>
          <cell r="D6468" t="str">
            <v>A</v>
          </cell>
          <cell r="E6468" t="str">
            <v>LIQUIDADO</v>
          </cell>
          <cell r="F6468"/>
          <cell r="G6468" t="str">
            <v>PERSONAL</v>
          </cell>
          <cell r="H6468" t="str">
            <v>Josefina Ochoa</v>
          </cell>
          <cell r="I6468"/>
          <cell r="J6468" t="str">
            <v>CARLOS HUMBERTO</v>
          </cell>
          <cell r="K6468" t="str">
            <v>GODINEZ</v>
          </cell>
          <cell r="L6468" t="str">
            <v>CRUZ</v>
          </cell>
          <cell r="M6468">
            <v>7500</v>
          </cell>
          <cell r="N6468">
            <v>80</v>
          </cell>
          <cell r="O6468" t="str">
            <v>CATORCENAL</v>
          </cell>
          <cell r="P6468">
            <v>41516</v>
          </cell>
        </row>
        <row r="6469">
          <cell r="B6469">
            <v>6716</v>
          </cell>
          <cell r="C6469"/>
          <cell r="D6469" t="str">
            <v>D</v>
          </cell>
          <cell r="E6469" t="str">
            <v>ACTIVO</v>
          </cell>
          <cell r="F6469"/>
          <cell r="G6469" t="str">
            <v>PERSONAL</v>
          </cell>
          <cell r="H6469" t="str">
            <v>Cesar Olvera</v>
          </cell>
          <cell r="I6469"/>
          <cell r="J6469" t="str">
            <v>EVANGELINA</v>
          </cell>
          <cell r="K6469" t="str">
            <v>CRUZ</v>
          </cell>
          <cell r="L6469" t="str">
            <v>HERNANDEZ</v>
          </cell>
          <cell r="M6469">
            <v>5000</v>
          </cell>
          <cell r="N6469">
            <v>115</v>
          </cell>
          <cell r="O6469" t="str">
            <v>QUINCENAL</v>
          </cell>
          <cell r="P6469">
            <v>41516</v>
          </cell>
        </row>
        <row r="6470">
          <cell r="B6470">
            <v>6717</v>
          </cell>
          <cell r="C6470"/>
          <cell r="D6470" t="str">
            <v>D</v>
          </cell>
          <cell r="E6470" t="str">
            <v>ACTIVO</v>
          </cell>
          <cell r="F6470"/>
          <cell r="G6470" t="str">
            <v>PERSONAL</v>
          </cell>
          <cell r="H6470" t="str">
            <v>Angelica Tabares Lopez</v>
          </cell>
          <cell r="I6470"/>
          <cell r="J6470" t="str">
            <v>GRISELDA</v>
          </cell>
          <cell r="K6470" t="str">
            <v>BOLANOS</v>
          </cell>
          <cell r="L6470" t="str">
            <v>HARO</v>
          </cell>
          <cell r="M6470">
            <v>3801</v>
          </cell>
          <cell r="N6470">
            <v>145</v>
          </cell>
          <cell r="O6470" t="str">
            <v>CATORCENAL</v>
          </cell>
          <cell r="P6470">
            <v>41516</v>
          </cell>
        </row>
        <row r="6471">
          <cell r="B6471">
            <v>6718</v>
          </cell>
          <cell r="C6471"/>
          <cell r="D6471" t="str">
            <v>B</v>
          </cell>
          <cell r="E6471" t="str">
            <v>LIQUIDADO</v>
          </cell>
          <cell r="F6471"/>
          <cell r="G6471" t="str">
            <v>PERSONAL</v>
          </cell>
          <cell r="H6471" t="str">
            <v>Angelica Tabares Lopez</v>
          </cell>
          <cell r="I6471"/>
          <cell r="J6471" t="str">
            <v>MARIA DEL CARMEN</v>
          </cell>
          <cell r="K6471" t="str">
            <v>MURILLO</v>
          </cell>
          <cell r="L6471" t="str">
            <v>JARAMILLO</v>
          </cell>
          <cell r="M6471">
            <v>55000</v>
          </cell>
          <cell r="N6471">
            <v>75</v>
          </cell>
          <cell r="O6471" t="str">
            <v>SEMANAL</v>
          </cell>
          <cell r="P6471">
            <v>41520</v>
          </cell>
        </row>
        <row r="6472">
          <cell r="B6472">
            <v>6719</v>
          </cell>
          <cell r="C6472"/>
          <cell r="D6472" t="str">
            <v>C</v>
          </cell>
          <cell r="E6472" t="str">
            <v>LIQUIDADO</v>
          </cell>
          <cell r="F6472"/>
          <cell r="G6472" t="str">
            <v>PERSONAL</v>
          </cell>
          <cell r="H6472" t="str">
            <v>Josefina Ochoa</v>
          </cell>
          <cell r="I6472"/>
          <cell r="J6472" t="str">
            <v>Ma Trinidad</v>
          </cell>
          <cell r="K6472" t="str">
            <v>Laureano</v>
          </cell>
          <cell r="L6472" t="str">
            <v>Trejo</v>
          </cell>
          <cell r="M6472">
            <v>10000</v>
          </cell>
          <cell r="N6472">
            <v>115</v>
          </cell>
          <cell r="O6472" t="str">
            <v>CATORCENAL</v>
          </cell>
          <cell r="P6472">
            <v>41520</v>
          </cell>
        </row>
        <row r="6473">
          <cell r="B6473">
            <v>6720</v>
          </cell>
          <cell r="C6473"/>
          <cell r="D6473" t="str">
            <v>C</v>
          </cell>
          <cell r="E6473" t="str">
            <v>LIQUIDADO</v>
          </cell>
          <cell r="F6473"/>
          <cell r="G6473" t="str">
            <v>PERSONAL</v>
          </cell>
          <cell r="H6473" t="str">
            <v>Marcela Lopez Munoz</v>
          </cell>
          <cell r="I6473"/>
          <cell r="J6473" t="str">
            <v>BERTHA PATRICIA</v>
          </cell>
          <cell r="K6473" t="str">
            <v>RAMOS</v>
          </cell>
          <cell r="L6473" t="str">
            <v>LOPEZ</v>
          </cell>
          <cell r="M6473">
            <v>23000</v>
          </cell>
          <cell r="N6473">
            <v>105.5</v>
          </cell>
          <cell r="O6473" t="str">
            <v>SEMANAL</v>
          </cell>
          <cell r="P6473">
            <v>41520</v>
          </cell>
        </row>
        <row r="6474">
          <cell r="B6474">
            <v>6721</v>
          </cell>
          <cell r="C6474"/>
          <cell r="D6474" t="str">
            <v>A</v>
          </cell>
          <cell r="E6474" t="str">
            <v>LIQUIDADO</v>
          </cell>
          <cell r="F6474"/>
          <cell r="G6474" t="str">
            <v>PERSONAL</v>
          </cell>
          <cell r="H6474" t="str">
            <v>Josefina Ochoa</v>
          </cell>
          <cell r="I6474"/>
          <cell r="J6474" t="str">
            <v>Patricia</v>
          </cell>
          <cell r="K6474" t="str">
            <v>Velazquez</v>
          </cell>
          <cell r="L6474" t="str">
            <v>Vazquez</v>
          </cell>
          <cell r="M6474">
            <v>6000</v>
          </cell>
          <cell r="N6474">
            <v>115</v>
          </cell>
          <cell r="O6474" t="str">
            <v>CATORCENAL</v>
          </cell>
          <cell r="P6474">
            <v>41520</v>
          </cell>
        </row>
        <row r="6475">
          <cell r="B6475">
            <v>6722</v>
          </cell>
          <cell r="C6475"/>
          <cell r="D6475" t="str">
            <v>A</v>
          </cell>
          <cell r="E6475" t="str">
            <v>LIQUIDADO</v>
          </cell>
          <cell r="F6475"/>
          <cell r="G6475" t="str">
            <v>PERSONAL</v>
          </cell>
          <cell r="H6475" t="str">
            <v>Josefina Ochoa</v>
          </cell>
          <cell r="I6475"/>
          <cell r="J6475" t="str">
            <v>Hector</v>
          </cell>
          <cell r="K6475" t="str">
            <v>Escogido</v>
          </cell>
          <cell r="L6475" t="str">
            <v>Aguilar</v>
          </cell>
          <cell r="M6475">
            <v>10000</v>
          </cell>
          <cell r="N6475">
            <v>115</v>
          </cell>
          <cell r="O6475" t="str">
            <v>QUINCENAL</v>
          </cell>
          <cell r="P6475">
            <v>41520</v>
          </cell>
        </row>
        <row r="6476">
          <cell r="B6476">
            <v>6723</v>
          </cell>
          <cell r="C6476"/>
          <cell r="D6476" t="str">
            <v>D</v>
          </cell>
          <cell r="E6476" t="str">
            <v>ACTIVO</v>
          </cell>
          <cell r="F6476"/>
          <cell r="G6476" t="str">
            <v>PERSONAL</v>
          </cell>
          <cell r="H6476" t="str">
            <v>Josefina Ochoa</v>
          </cell>
          <cell r="I6476"/>
          <cell r="J6476" t="str">
            <v>Isabel</v>
          </cell>
          <cell r="K6476" t="str">
            <v>Reyes</v>
          </cell>
          <cell r="L6476" t="str">
            <v>Colula</v>
          </cell>
          <cell r="M6476">
            <v>10000</v>
          </cell>
          <cell r="N6476">
            <v>115</v>
          </cell>
          <cell r="O6476" t="str">
            <v>QUINCENAL</v>
          </cell>
          <cell r="P6476">
            <v>41520</v>
          </cell>
        </row>
        <row r="6477">
          <cell r="B6477">
            <v>6724</v>
          </cell>
          <cell r="C6477"/>
          <cell r="D6477" t="str">
            <v>D</v>
          </cell>
          <cell r="E6477" t="str">
            <v>LIQUIDADO</v>
          </cell>
          <cell r="F6477"/>
          <cell r="G6477" t="str">
            <v>PERSONAL</v>
          </cell>
          <cell r="H6477" t="str">
            <v>Cesar Olvera</v>
          </cell>
          <cell r="I6477"/>
          <cell r="J6477" t="str">
            <v>JOSE LUIS</v>
          </cell>
          <cell r="K6477" t="str">
            <v>ESTEBEZ</v>
          </cell>
          <cell r="L6477" t="str">
            <v>HERNANDEZ</v>
          </cell>
          <cell r="M6477">
            <v>20000</v>
          </cell>
          <cell r="N6477">
            <v>115</v>
          </cell>
          <cell r="O6477" t="str">
            <v>CATORCENAL</v>
          </cell>
          <cell r="P6477">
            <v>41521</v>
          </cell>
        </row>
        <row r="6478">
          <cell r="B6478">
            <v>6725</v>
          </cell>
          <cell r="C6478"/>
          <cell r="D6478" t="str">
            <v>B</v>
          </cell>
          <cell r="E6478" t="str">
            <v>LIQUIDADO</v>
          </cell>
          <cell r="F6478"/>
          <cell r="G6478" t="str">
            <v>PERSONAL</v>
          </cell>
          <cell r="H6478" t="str">
            <v>Marcela Lopez Munoz</v>
          </cell>
          <cell r="I6478"/>
          <cell r="J6478" t="str">
            <v>ALICIA</v>
          </cell>
          <cell r="K6478" t="str">
            <v>NEPOMUCENO</v>
          </cell>
          <cell r="L6478" t="str">
            <v>DIONICIO</v>
          </cell>
          <cell r="M6478">
            <v>8000</v>
          </cell>
          <cell r="N6478">
            <v>85</v>
          </cell>
          <cell r="O6478" t="str">
            <v>SEMANAL</v>
          </cell>
          <cell r="P6478">
            <v>41521</v>
          </cell>
        </row>
        <row r="6479">
          <cell r="B6479">
            <v>6726</v>
          </cell>
          <cell r="C6479"/>
          <cell r="D6479" t="str">
            <v>A</v>
          </cell>
          <cell r="E6479" t="str">
            <v>LIQUIDADO</v>
          </cell>
          <cell r="F6479"/>
          <cell r="G6479" t="str">
            <v>PERSONAL</v>
          </cell>
          <cell r="H6479" t="str">
            <v>Cesar Olvera</v>
          </cell>
          <cell r="I6479"/>
          <cell r="J6479" t="str">
            <v>JUANA</v>
          </cell>
          <cell r="K6479" t="str">
            <v>LOPEZ</v>
          </cell>
          <cell r="L6479" t="str">
            <v>JIMENEZ</v>
          </cell>
          <cell r="M6479">
            <v>7500</v>
          </cell>
          <cell r="N6479">
            <v>80</v>
          </cell>
          <cell r="O6479" t="str">
            <v>QUINCENAL</v>
          </cell>
          <cell r="P6479">
            <v>41521</v>
          </cell>
        </row>
        <row r="6480">
          <cell r="B6480">
            <v>6727</v>
          </cell>
          <cell r="C6480"/>
          <cell r="D6480" t="str">
            <v>D</v>
          </cell>
          <cell r="E6480" t="str">
            <v>ACTIVO</v>
          </cell>
          <cell r="F6480"/>
          <cell r="G6480" t="str">
            <v>PERSONAL</v>
          </cell>
          <cell r="H6480" t="str">
            <v>Monica Flores Mendoza (colima)</v>
          </cell>
          <cell r="I6480"/>
          <cell r="J6480" t="str">
            <v>BLANCA ESTELA</v>
          </cell>
          <cell r="K6480" t="str">
            <v>CASTRO</v>
          </cell>
          <cell r="L6480" t="str">
            <v>OCHOA</v>
          </cell>
          <cell r="M6480">
            <v>7948</v>
          </cell>
          <cell r="N6480">
            <v>36</v>
          </cell>
          <cell r="O6480" t="str">
            <v>SEMANAL</v>
          </cell>
          <cell r="P6480">
            <v>41521</v>
          </cell>
        </row>
        <row r="6481">
          <cell r="B6481">
            <v>6728</v>
          </cell>
          <cell r="C6481"/>
          <cell r="D6481" t="str">
            <v>A</v>
          </cell>
          <cell r="E6481" t="str">
            <v>LIQUIDADO</v>
          </cell>
          <cell r="F6481"/>
          <cell r="G6481" t="str">
            <v>PERSONAL</v>
          </cell>
          <cell r="H6481" t="str">
            <v>Cesar Olvera</v>
          </cell>
          <cell r="I6481"/>
          <cell r="J6481" t="str">
            <v>LINA</v>
          </cell>
          <cell r="K6481" t="str">
            <v>APARICIO</v>
          </cell>
          <cell r="L6481" t="str">
            <v>SOTO</v>
          </cell>
          <cell r="M6481">
            <v>7500</v>
          </cell>
          <cell r="N6481">
            <v>80</v>
          </cell>
          <cell r="O6481" t="str">
            <v>CATORCENAL</v>
          </cell>
          <cell r="P6481">
            <v>41521</v>
          </cell>
        </row>
        <row r="6482">
          <cell r="B6482">
            <v>6729</v>
          </cell>
          <cell r="C6482"/>
          <cell r="D6482" t="str">
            <v>D</v>
          </cell>
          <cell r="E6482" t="str">
            <v>ACTIVO</v>
          </cell>
          <cell r="F6482"/>
          <cell r="G6482" t="str">
            <v>PERSONAL</v>
          </cell>
          <cell r="H6482" t="str">
            <v>Josefina Ochoa</v>
          </cell>
          <cell r="I6482"/>
          <cell r="J6482" t="str">
            <v>Yaneth</v>
          </cell>
          <cell r="K6482" t="str">
            <v>Gonzalez</v>
          </cell>
          <cell r="L6482" t="str">
            <v>Evaristo</v>
          </cell>
          <cell r="M6482">
            <v>15000</v>
          </cell>
          <cell r="N6482">
            <v>115</v>
          </cell>
          <cell r="O6482" t="str">
            <v>CATORCENAL</v>
          </cell>
          <cell r="P6482">
            <v>41521</v>
          </cell>
        </row>
        <row r="6483">
          <cell r="B6483">
            <v>6730</v>
          </cell>
          <cell r="C6483"/>
          <cell r="D6483" t="str">
            <v>A</v>
          </cell>
          <cell r="E6483" t="str">
            <v>LIQUIDADO</v>
          </cell>
          <cell r="F6483"/>
          <cell r="G6483" t="str">
            <v>PERSONAL</v>
          </cell>
          <cell r="H6483" t="str">
            <v>Josefina Ochoa</v>
          </cell>
          <cell r="I6483"/>
          <cell r="J6483" t="str">
            <v>PABLO</v>
          </cell>
          <cell r="K6483" t="str">
            <v>HERNANDEZ</v>
          </cell>
          <cell r="L6483" t="str">
            <v>CASTRO</v>
          </cell>
          <cell r="M6483">
            <v>6000</v>
          </cell>
          <cell r="N6483">
            <v>83</v>
          </cell>
          <cell r="O6483" t="str">
            <v>QUINCENAL</v>
          </cell>
          <cell r="P6483">
            <v>41521</v>
          </cell>
        </row>
        <row r="6484">
          <cell r="B6484">
            <v>6731</v>
          </cell>
          <cell r="C6484"/>
          <cell r="D6484" t="str">
            <v>D</v>
          </cell>
          <cell r="E6484" t="str">
            <v>LIQUIDADO</v>
          </cell>
          <cell r="F6484"/>
          <cell r="G6484" t="str">
            <v>PERSONAL</v>
          </cell>
          <cell r="H6484" t="str">
            <v>Angelica Tabares Lopez</v>
          </cell>
          <cell r="I6484"/>
          <cell r="J6484" t="str">
            <v>ANGELICA</v>
          </cell>
          <cell r="K6484" t="str">
            <v>TABARES</v>
          </cell>
          <cell r="L6484" t="str">
            <v>LOPEZ</v>
          </cell>
          <cell r="M6484">
            <v>4000</v>
          </cell>
          <cell r="N6484">
            <v>88.5</v>
          </cell>
          <cell r="O6484" t="str">
            <v>QUINCENAL</v>
          </cell>
          <cell r="P6484">
            <v>41523</v>
          </cell>
        </row>
        <row r="6485">
          <cell r="B6485">
            <v>6732</v>
          </cell>
          <cell r="C6485"/>
          <cell r="D6485" t="str">
            <v>D</v>
          </cell>
          <cell r="E6485" t="str">
            <v>LIQUIDADO</v>
          </cell>
          <cell r="F6485"/>
          <cell r="G6485" t="str">
            <v>PERSONAL</v>
          </cell>
          <cell r="H6485" t="str">
            <v>ELISA GODINEZ SANTILLAN</v>
          </cell>
          <cell r="I6485"/>
          <cell r="J6485" t="str">
            <v>VERONICA</v>
          </cell>
          <cell r="K6485" t="str">
            <v>SANCHEZ</v>
          </cell>
          <cell r="L6485" t="str">
            <v>ROMERO</v>
          </cell>
          <cell r="M6485">
            <v>13000</v>
          </cell>
          <cell r="N6485">
            <v>115</v>
          </cell>
          <cell r="O6485" t="str">
            <v>QUINCENAL</v>
          </cell>
          <cell r="P6485">
            <v>41524</v>
          </cell>
        </row>
        <row r="6486">
          <cell r="B6486">
            <v>6733</v>
          </cell>
          <cell r="C6486"/>
          <cell r="D6486" t="str">
            <v>D</v>
          </cell>
          <cell r="E6486" t="str">
            <v>LIQUIDADO</v>
          </cell>
          <cell r="F6486"/>
          <cell r="G6486" t="str">
            <v>PERSONAL</v>
          </cell>
          <cell r="H6486" t="str">
            <v>LOURDES ALEJANDRA DELGADILLO ALCANTAR</v>
          </cell>
          <cell r="I6486"/>
          <cell r="J6486" t="str">
            <v>RITA</v>
          </cell>
          <cell r="K6486" t="str">
            <v>ALVAREZ</v>
          </cell>
          <cell r="L6486" t="str">
            <v>DE LA PAZ</v>
          </cell>
          <cell r="M6486">
            <v>5000</v>
          </cell>
          <cell r="N6486">
            <v>115</v>
          </cell>
          <cell r="O6486" t="str">
            <v>CATORCENAL</v>
          </cell>
          <cell r="P6486">
            <v>41524</v>
          </cell>
        </row>
        <row r="6487">
          <cell r="B6487">
            <v>6734</v>
          </cell>
          <cell r="C6487"/>
          <cell r="D6487" t="str">
            <v>A</v>
          </cell>
          <cell r="E6487" t="str">
            <v>LIQUIDADO</v>
          </cell>
          <cell r="F6487"/>
          <cell r="G6487" t="str">
            <v>PERSONAL</v>
          </cell>
          <cell r="H6487" t="str">
            <v>Victoria Garcia Mejia</v>
          </cell>
          <cell r="I6487"/>
          <cell r="J6487" t="str">
            <v>ALEJANDRO</v>
          </cell>
          <cell r="K6487" t="str">
            <v>ANGUIANO</v>
          </cell>
          <cell r="L6487" t="str">
            <v>INIGUEZ</v>
          </cell>
          <cell r="M6487">
            <v>5000</v>
          </cell>
          <cell r="N6487">
            <v>64</v>
          </cell>
          <cell r="O6487" t="str">
            <v>MENSUAL</v>
          </cell>
          <cell r="P6487">
            <v>41526</v>
          </cell>
        </row>
        <row r="6488">
          <cell r="B6488">
            <v>6735</v>
          </cell>
          <cell r="C6488"/>
          <cell r="D6488" t="str">
            <v>D</v>
          </cell>
          <cell r="E6488" t="str">
            <v>ACTIVO</v>
          </cell>
          <cell r="F6488"/>
          <cell r="G6488" t="str">
            <v>PERSONAL</v>
          </cell>
          <cell r="H6488" t="str">
            <v>Monica Flores Mendoza (colima)</v>
          </cell>
          <cell r="I6488"/>
          <cell r="J6488" t="str">
            <v>JORGE ALBERTO</v>
          </cell>
          <cell r="K6488" t="str">
            <v>GUTIERREZ</v>
          </cell>
          <cell r="L6488" t="str">
            <v>DELGADO</v>
          </cell>
          <cell r="M6488">
            <v>3728</v>
          </cell>
          <cell r="N6488">
            <v>85</v>
          </cell>
          <cell r="O6488" t="str">
            <v>SEMANAL</v>
          </cell>
          <cell r="P6488">
            <v>41526</v>
          </cell>
        </row>
        <row r="6489">
          <cell r="B6489">
            <v>6736</v>
          </cell>
          <cell r="C6489"/>
          <cell r="D6489" t="str">
            <v>D</v>
          </cell>
          <cell r="E6489" t="str">
            <v>ACTIVO</v>
          </cell>
          <cell r="F6489"/>
          <cell r="G6489" t="str">
            <v>PERSONAL</v>
          </cell>
          <cell r="H6489" t="str">
            <v>Victoria Garcia Mejia</v>
          </cell>
          <cell r="I6489"/>
          <cell r="J6489" t="str">
            <v>LETICIA</v>
          </cell>
          <cell r="K6489" t="str">
            <v>REYES</v>
          </cell>
          <cell r="L6489" t="str">
            <v>GARCIA</v>
          </cell>
          <cell r="M6489">
            <v>2795</v>
          </cell>
          <cell r="N6489">
            <v>85</v>
          </cell>
          <cell r="O6489" t="str">
            <v>QUINCENAL</v>
          </cell>
          <cell r="P6489">
            <v>41526</v>
          </cell>
        </row>
        <row r="6490">
          <cell r="B6490">
            <v>6737</v>
          </cell>
          <cell r="C6490"/>
          <cell r="D6490" t="str">
            <v>D</v>
          </cell>
          <cell r="E6490" t="str">
            <v>LIQUIDADO</v>
          </cell>
          <cell r="F6490"/>
          <cell r="G6490" t="str">
            <v>PERSONAL</v>
          </cell>
          <cell r="H6490" t="str">
            <v>Victoria Garcia Mejia</v>
          </cell>
          <cell r="I6490"/>
          <cell r="J6490" t="str">
            <v>BRENDA ALEJANDRINA</v>
          </cell>
          <cell r="K6490" t="str">
            <v>VILLASENOR</v>
          </cell>
          <cell r="L6490" t="str">
            <v>GUERRERO</v>
          </cell>
          <cell r="M6490">
            <v>15000</v>
          </cell>
          <cell r="N6490">
            <v>69.3</v>
          </cell>
          <cell r="O6490" t="str">
            <v>MENSUAL</v>
          </cell>
          <cell r="P6490">
            <v>41527</v>
          </cell>
        </row>
        <row r="6491">
          <cell r="B6491">
            <v>6738</v>
          </cell>
          <cell r="C6491"/>
          <cell r="D6491" t="str">
            <v>B</v>
          </cell>
          <cell r="E6491" t="str">
            <v>LIQUIDADO</v>
          </cell>
          <cell r="F6491"/>
          <cell r="G6491" t="str">
            <v>PERSONAL</v>
          </cell>
          <cell r="H6491" t="str">
            <v>JOSE LUIS GONZALEZ MORALES</v>
          </cell>
          <cell r="I6491"/>
          <cell r="J6491" t="str">
            <v>Ma de Lourdes</v>
          </cell>
          <cell r="K6491" t="str">
            <v>Almaguer</v>
          </cell>
          <cell r="L6491" t="str">
            <v>Osorio</v>
          </cell>
          <cell r="M6491">
            <v>5000</v>
          </cell>
          <cell r="N6491">
            <v>115</v>
          </cell>
          <cell r="O6491" t="str">
            <v>QUINCENAL</v>
          </cell>
          <cell r="P6491">
            <v>41527</v>
          </cell>
        </row>
        <row r="6492">
          <cell r="B6492">
            <v>6740</v>
          </cell>
          <cell r="C6492"/>
          <cell r="D6492" t="str">
            <v>D</v>
          </cell>
          <cell r="E6492" t="str">
            <v>LIQUIDADO</v>
          </cell>
          <cell r="F6492"/>
          <cell r="G6492" t="str">
            <v>PERSONAL</v>
          </cell>
          <cell r="H6492" t="str">
            <v>Cesar Olvera</v>
          </cell>
          <cell r="I6492"/>
          <cell r="J6492" t="str">
            <v>MANUEL GABRIEL</v>
          </cell>
          <cell r="K6492" t="str">
            <v>ACUÑA</v>
          </cell>
          <cell r="L6492" t="str">
            <v>GARCIA</v>
          </cell>
          <cell r="M6492">
            <v>6000</v>
          </cell>
          <cell r="N6492">
            <v>95</v>
          </cell>
          <cell r="O6492" t="str">
            <v>QUINCENAL</v>
          </cell>
          <cell r="P6492">
            <v>41528</v>
          </cell>
        </row>
        <row r="6493">
          <cell r="B6493">
            <v>6741</v>
          </cell>
          <cell r="C6493"/>
          <cell r="D6493" t="str">
            <v>B</v>
          </cell>
          <cell r="E6493" t="str">
            <v>LIQUIDADO</v>
          </cell>
          <cell r="F6493"/>
          <cell r="G6493" t="str">
            <v>PERSONAL</v>
          </cell>
          <cell r="H6493" t="str">
            <v>VERONICA RIVERO LOPEZ</v>
          </cell>
          <cell r="I6493"/>
          <cell r="J6493" t="str">
            <v>Ricardo</v>
          </cell>
          <cell r="K6493" t="str">
            <v>Escamilla</v>
          </cell>
          <cell r="L6493" t="str">
            <v>Hernandez</v>
          </cell>
          <cell r="M6493">
            <v>6000</v>
          </cell>
          <cell r="N6493">
            <v>115</v>
          </cell>
          <cell r="O6493" t="str">
            <v>SEMANAL</v>
          </cell>
          <cell r="P6493">
            <v>41528</v>
          </cell>
        </row>
        <row r="6494">
          <cell r="B6494">
            <v>6742</v>
          </cell>
          <cell r="C6494"/>
          <cell r="D6494" t="str">
            <v>D</v>
          </cell>
          <cell r="E6494" t="str">
            <v>LIQUIDADO</v>
          </cell>
          <cell r="F6494"/>
          <cell r="G6494" t="str">
            <v>PERSONAL</v>
          </cell>
          <cell r="H6494" t="str">
            <v>VERONICA RIVERO LOPEZ</v>
          </cell>
          <cell r="I6494"/>
          <cell r="J6494" t="str">
            <v>Maria de la Luz</v>
          </cell>
          <cell r="K6494" t="str">
            <v>Garcia</v>
          </cell>
          <cell r="L6494" t="str">
            <v>Morales</v>
          </cell>
          <cell r="M6494">
            <v>5000</v>
          </cell>
          <cell r="N6494">
            <v>115</v>
          </cell>
          <cell r="O6494" t="str">
            <v>CATORCENAL</v>
          </cell>
          <cell r="P6494">
            <v>41528</v>
          </cell>
        </row>
        <row r="6495">
          <cell r="B6495">
            <v>6743</v>
          </cell>
          <cell r="C6495"/>
          <cell r="D6495" t="str">
            <v>D</v>
          </cell>
          <cell r="E6495" t="str">
            <v>LIQUIDADO</v>
          </cell>
          <cell r="F6495"/>
          <cell r="G6495" t="str">
            <v>PERSONAL</v>
          </cell>
          <cell r="H6495" t="str">
            <v>VERONICA RIVERO LOPEZ</v>
          </cell>
          <cell r="I6495"/>
          <cell r="J6495" t="str">
            <v>Patricia</v>
          </cell>
          <cell r="K6495" t="str">
            <v>Camarena</v>
          </cell>
          <cell r="L6495" t="str">
            <v>Jimenez</v>
          </cell>
          <cell r="M6495">
            <v>6000</v>
          </cell>
          <cell r="N6495">
            <v>115</v>
          </cell>
          <cell r="O6495" t="str">
            <v>SEMANAL</v>
          </cell>
          <cell r="P6495">
            <v>41529</v>
          </cell>
        </row>
        <row r="6496">
          <cell r="B6496">
            <v>6744</v>
          </cell>
          <cell r="C6496"/>
          <cell r="D6496" t="str">
            <v>D</v>
          </cell>
          <cell r="E6496" t="str">
            <v>LIQUIDADO</v>
          </cell>
          <cell r="F6496"/>
          <cell r="G6496" t="str">
            <v>PERSONAL</v>
          </cell>
          <cell r="H6496" t="str">
            <v>Marcela Lopez Munoz</v>
          </cell>
          <cell r="I6496"/>
          <cell r="J6496" t="str">
            <v>VERONICA</v>
          </cell>
          <cell r="K6496" t="str">
            <v>LOPEZ</v>
          </cell>
          <cell r="L6496" t="str">
            <v>MORALES</v>
          </cell>
          <cell r="M6496">
            <v>6000</v>
          </cell>
          <cell r="N6496">
            <v>125.3</v>
          </cell>
          <cell r="O6496" t="str">
            <v>SEMANAL</v>
          </cell>
          <cell r="P6496">
            <v>41529</v>
          </cell>
        </row>
        <row r="6497">
          <cell r="B6497">
            <v>6745</v>
          </cell>
          <cell r="C6497"/>
          <cell r="D6497" t="str">
            <v>C</v>
          </cell>
          <cell r="E6497" t="str">
            <v>LIQUIDADO</v>
          </cell>
          <cell r="F6497"/>
          <cell r="G6497" t="str">
            <v>PERSONAL</v>
          </cell>
          <cell r="H6497" t="str">
            <v>NAYELLI YAZMIN NAVARRETE SÁNCHEZ</v>
          </cell>
          <cell r="I6497"/>
          <cell r="J6497" t="str">
            <v>ROSA MARIA</v>
          </cell>
          <cell r="K6497" t="str">
            <v>SARABIA</v>
          </cell>
          <cell r="L6497" t="str">
            <v>HERNANDEZ</v>
          </cell>
          <cell r="M6497">
            <v>25000</v>
          </cell>
          <cell r="N6497">
            <v>115</v>
          </cell>
          <cell r="O6497" t="str">
            <v>CATORCENAL</v>
          </cell>
          <cell r="P6497">
            <v>41531</v>
          </cell>
        </row>
        <row r="6498">
          <cell r="B6498">
            <v>6746</v>
          </cell>
          <cell r="C6498"/>
          <cell r="D6498" t="str">
            <v>D</v>
          </cell>
          <cell r="E6498" t="str">
            <v>ACTIVO</v>
          </cell>
          <cell r="F6498"/>
          <cell r="G6498" t="str">
            <v>PERSONAL</v>
          </cell>
          <cell r="H6498" t="str">
            <v>Josefina Ochoa</v>
          </cell>
          <cell r="I6498"/>
          <cell r="J6498" t="str">
            <v>Erika</v>
          </cell>
          <cell r="K6498" t="str">
            <v>Rosas</v>
          </cell>
          <cell r="L6498" t="str">
            <v>Rojo</v>
          </cell>
          <cell r="M6498">
            <v>2000</v>
          </cell>
          <cell r="N6498">
            <v>85</v>
          </cell>
          <cell r="O6498" t="str">
            <v>QUINCENAL</v>
          </cell>
          <cell r="P6498">
            <v>41531</v>
          </cell>
        </row>
        <row r="6499">
          <cell r="B6499">
            <v>6747</v>
          </cell>
          <cell r="C6499"/>
          <cell r="D6499" t="str">
            <v>C</v>
          </cell>
          <cell r="E6499" t="str">
            <v>LIQUIDADO</v>
          </cell>
          <cell r="F6499"/>
          <cell r="G6499" t="str">
            <v>PERSONAL</v>
          </cell>
          <cell r="H6499" t="str">
            <v>Josefina Ochoa</v>
          </cell>
          <cell r="I6499"/>
          <cell r="J6499" t="str">
            <v>MARLENE</v>
          </cell>
          <cell r="K6499" t="str">
            <v>MORALES</v>
          </cell>
          <cell r="L6499" t="str">
            <v>ESPINOZA</v>
          </cell>
          <cell r="M6499">
            <v>10000</v>
          </cell>
          <cell r="N6499">
            <v>85</v>
          </cell>
          <cell r="O6499" t="str">
            <v>QUINCENAL</v>
          </cell>
          <cell r="P6499">
            <v>41531</v>
          </cell>
        </row>
        <row r="6500">
          <cell r="B6500">
            <v>6748</v>
          </cell>
          <cell r="C6500"/>
          <cell r="D6500" t="str">
            <v>A</v>
          </cell>
          <cell r="E6500" t="str">
            <v>LIQUIDADO</v>
          </cell>
          <cell r="F6500"/>
          <cell r="G6500" t="str">
            <v>PERSONAL</v>
          </cell>
          <cell r="H6500" t="str">
            <v>Josefina Ochoa</v>
          </cell>
          <cell r="I6500"/>
          <cell r="J6500" t="str">
            <v>ALFONSO</v>
          </cell>
          <cell r="K6500" t="str">
            <v>ESQUIVEL</v>
          </cell>
          <cell r="L6500" t="str">
            <v>HERNANDEZ</v>
          </cell>
          <cell r="M6500">
            <v>5000</v>
          </cell>
          <cell r="N6500">
            <v>126</v>
          </cell>
          <cell r="O6500" t="str">
            <v>CATORCENAL</v>
          </cell>
          <cell r="P6500">
            <v>41534</v>
          </cell>
        </row>
        <row r="6501">
          <cell r="B6501">
            <v>6749</v>
          </cell>
          <cell r="C6501"/>
          <cell r="D6501" t="str">
            <v>A</v>
          </cell>
          <cell r="E6501" t="str">
            <v>LIQUIDADO</v>
          </cell>
          <cell r="F6501"/>
          <cell r="G6501" t="str">
            <v>PERSONAL</v>
          </cell>
          <cell r="H6501" t="str">
            <v>VERONICA RIVERO LOPEZ</v>
          </cell>
          <cell r="I6501"/>
          <cell r="J6501" t="str">
            <v>Adriana Loreto</v>
          </cell>
          <cell r="K6501" t="str">
            <v>Roldan</v>
          </cell>
          <cell r="L6501" t="str">
            <v>Juarez</v>
          </cell>
          <cell r="M6501">
            <v>20000</v>
          </cell>
          <cell r="N6501">
            <v>115</v>
          </cell>
          <cell r="O6501" t="str">
            <v>SEMANAL</v>
          </cell>
          <cell r="P6501">
            <v>41534</v>
          </cell>
        </row>
        <row r="6502">
          <cell r="B6502">
            <v>6750</v>
          </cell>
          <cell r="C6502"/>
          <cell r="D6502" t="str">
            <v>A</v>
          </cell>
          <cell r="E6502" t="str">
            <v>LIQUIDADO</v>
          </cell>
          <cell r="F6502"/>
          <cell r="G6502" t="str">
            <v>PERSONAL</v>
          </cell>
          <cell r="H6502" t="str">
            <v>Angelica Tabares Lopez</v>
          </cell>
          <cell r="I6502"/>
          <cell r="J6502" t="str">
            <v>JOB</v>
          </cell>
          <cell r="K6502" t="str">
            <v>ESTRADA</v>
          </cell>
          <cell r="L6502" t="str">
            <v>MARTINEZ</v>
          </cell>
          <cell r="M6502">
            <v>20000</v>
          </cell>
          <cell r="N6502">
            <v>85</v>
          </cell>
          <cell r="O6502" t="str">
            <v>QUINCENAL</v>
          </cell>
          <cell r="P6502">
            <v>41534</v>
          </cell>
        </row>
        <row r="6503">
          <cell r="B6503">
            <v>6751</v>
          </cell>
          <cell r="C6503"/>
          <cell r="D6503" t="str">
            <v>B</v>
          </cell>
          <cell r="E6503" t="str">
            <v>LIQUIDADO</v>
          </cell>
          <cell r="F6503"/>
          <cell r="G6503" t="str">
            <v>SOLIDARIO</v>
          </cell>
          <cell r="H6503" t="str">
            <v>Angelica Tabares Lopez</v>
          </cell>
          <cell r="I6503"/>
          <cell r="J6503" t="str">
            <v>UNIDO</v>
          </cell>
          <cell r="K6503"/>
          <cell r="L6503"/>
          <cell r="M6503">
            <v>27000</v>
          </cell>
          <cell r="N6503">
            <v>85</v>
          </cell>
          <cell r="O6503" t="str">
            <v>CATORCENAL</v>
          </cell>
          <cell r="P6503">
            <v>41534</v>
          </cell>
        </row>
        <row r="6504">
          <cell r="B6504">
            <v>6752</v>
          </cell>
          <cell r="C6504"/>
          <cell r="D6504" t="str">
            <v>B</v>
          </cell>
          <cell r="E6504" t="str">
            <v>LIQUIDADO</v>
          </cell>
          <cell r="F6504"/>
          <cell r="G6504" t="str">
            <v>PERSONAL</v>
          </cell>
          <cell r="H6504" t="str">
            <v>Josefina Ochoa</v>
          </cell>
          <cell r="I6504"/>
          <cell r="J6504" t="str">
            <v>MARIBEL</v>
          </cell>
          <cell r="K6504" t="str">
            <v>VAZQUEZ</v>
          </cell>
          <cell r="L6504" t="str">
            <v>JUAREZ</v>
          </cell>
          <cell r="M6504">
            <v>14000</v>
          </cell>
          <cell r="N6504">
            <v>112</v>
          </cell>
          <cell r="O6504" t="str">
            <v>CATORCENAL</v>
          </cell>
          <cell r="P6504">
            <v>41534</v>
          </cell>
        </row>
        <row r="6505">
          <cell r="B6505">
            <v>6753</v>
          </cell>
          <cell r="C6505"/>
          <cell r="D6505" t="str">
            <v>B</v>
          </cell>
          <cell r="E6505" t="str">
            <v>LIQUIDADO</v>
          </cell>
          <cell r="F6505"/>
          <cell r="G6505" t="str">
            <v>PERSONAL</v>
          </cell>
          <cell r="H6505" t="str">
            <v>Josefina Ochoa</v>
          </cell>
          <cell r="I6505"/>
          <cell r="J6505" t="str">
            <v>LILIA</v>
          </cell>
          <cell r="K6505" t="str">
            <v>SANCHEZ</v>
          </cell>
          <cell r="L6505" t="str">
            <v>GARCIA</v>
          </cell>
          <cell r="M6505">
            <v>10000</v>
          </cell>
          <cell r="N6505">
            <v>85</v>
          </cell>
          <cell r="O6505" t="str">
            <v>SEMANAL</v>
          </cell>
          <cell r="P6505">
            <v>41534</v>
          </cell>
        </row>
        <row r="6506">
          <cell r="B6506">
            <v>6754</v>
          </cell>
          <cell r="C6506"/>
          <cell r="D6506" t="str">
            <v>D</v>
          </cell>
          <cell r="E6506" t="str">
            <v>LIQUIDADO</v>
          </cell>
          <cell r="F6506"/>
          <cell r="G6506" t="str">
            <v>PERSONAL</v>
          </cell>
          <cell r="H6506" t="str">
            <v>Josefina Ochoa</v>
          </cell>
          <cell r="I6506"/>
          <cell r="J6506" t="str">
            <v>Rita del Refugio</v>
          </cell>
          <cell r="K6506" t="str">
            <v>Cedillo</v>
          </cell>
          <cell r="L6506" t="str">
            <v>Rodriguez</v>
          </cell>
          <cell r="M6506">
            <v>3000</v>
          </cell>
          <cell r="N6506">
            <v>85</v>
          </cell>
          <cell r="O6506" t="str">
            <v>QUINCENAL</v>
          </cell>
          <cell r="P6506">
            <v>41535</v>
          </cell>
        </row>
        <row r="6507">
          <cell r="B6507">
            <v>6755</v>
          </cell>
          <cell r="C6507"/>
          <cell r="D6507" t="str">
            <v>D</v>
          </cell>
          <cell r="E6507" t="str">
            <v>ACTIVO</v>
          </cell>
          <cell r="F6507"/>
          <cell r="G6507" t="str">
            <v>PERSONAL</v>
          </cell>
          <cell r="H6507" t="str">
            <v>Josefina Ochoa</v>
          </cell>
          <cell r="I6507"/>
          <cell r="J6507" t="str">
            <v>Viridiana</v>
          </cell>
          <cell r="K6507" t="str">
            <v>Urbina</v>
          </cell>
          <cell r="L6507" t="str">
            <v>Lopez</v>
          </cell>
          <cell r="M6507">
            <v>4110</v>
          </cell>
          <cell r="N6507">
            <v>85</v>
          </cell>
          <cell r="O6507" t="str">
            <v>QUINCENAL</v>
          </cell>
          <cell r="P6507">
            <v>41535</v>
          </cell>
        </row>
        <row r="6508">
          <cell r="B6508">
            <v>6756</v>
          </cell>
          <cell r="C6508"/>
          <cell r="D6508" t="str">
            <v>A</v>
          </cell>
          <cell r="E6508" t="str">
            <v>LIQUIDADO</v>
          </cell>
          <cell r="F6508"/>
          <cell r="G6508" t="str">
            <v>PERSONAL</v>
          </cell>
          <cell r="H6508" t="str">
            <v>Monica Flores Mendoza (colima)</v>
          </cell>
          <cell r="I6508"/>
          <cell r="J6508" t="str">
            <v>VERONICA PATRICIA</v>
          </cell>
          <cell r="K6508" t="str">
            <v>HERNANDEZ</v>
          </cell>
          <cell r="L6508" t="str">
            <v>LARIOS</v>
          </cell>
          <cell r="M6508">
            <v>5000</v>
          </cell>
          <cell r="N6508">
            <v>80</v>
          </cell>
          <cell r="O6508" t="str">
            <v>MENSUAL</v>
          </cell>
          <cell r="P6508">
            <v>41535</v>
          </cell>
        </row>
        <row r="6509">
          <cell r="B6509">
            <v>6757</v>
          </cell>
          <cell r="C6509"/>
          <cell r="D6509" t="str">
            <v>D</v>
          </cell>
          <cell r="E6509" t="str">
            <v>ACTIVO</v>
          </cell>
          <cell r="F6509"/>
          <cell r="G6509" t="str">
            <v>PERSONAL</v>
          </cell>
          <cell r="H6509" t="str">
            <v>Monica Flores Mendoza (colima)</v>
          </cell>
          <cell r="I6509"/>
          <cell r="J6509" t="str">
            <v>PETRA</v>
          </cell>
          <cell r="K6509" t="str">
            <v>MONTANO</v>
          </cell>
          <cell r="L6509" t="str">
            <v>DE LA CRUZ</v>
          </cell>
          <cell r="M6509">
            <v>2800</v>
          </cell>
          <cell r="N6509">
            <v>75</v>
          </cell>
          <cell r="O6509" t="str">
            <v>SEMANAL</v>
          </cell>
          <cell r="P6509">
            <v>41536</v>
          </cell>
        </row>
        <row r="6510">
          <cell r="B6510">
            <v>6758</v>
          </cell>
          <cell r="C6510"/>
          <cell r="D6510" t="str">
            <v>D</v>
          </cell>
          <cell r="E6510" t="str">
            <v>ACTIVO</v>
          </cell>
          <cell r="F6510"/>
          <cell r="G6510" t="str">
            <v>PERSONAL</v>
          </cell>
          <cell r="H6510" t="str">
            <v>Monica Flores Mendoza (colima)</v>
          </cell>
          <cell r="I6510"/>
          <cell r="J6510" t="str">
            <v>GRISELDA</v>
          </cell>
          <cell r="K6510" t="str">
            <v>RODRIGUEZ</v>
          </cell>
          <cell r="L6510" t="str">
            <v>NAJERA</v>
          </cell>
          <cell r="M6510">
            <v>6293</v>
          </cell>
          <cell r="N6510">
            <v>85</v>
          </cell>
          <cell r="O6510" t="str">
            <v>SEMANAL</v>
          </cell>
          <cell r="P6510">
            <v>41536</v>
          </cell>
        </row>
        <row r="6511">
          <cell r="B6511">
            <v>6759</v>
          </cell>
          <cell r="C6511"/>
          <cell r="D6511" t="str">
            <v>C</v>
          </cell>
          <cell r="E6511" t="str">
            <v>LIQUIDADO</v>
          </cell>
          <cell r="F6511"/>
          <cell r="G6511" t="str">
            <v>PERSONAL</v>
          </cell>
          <cell r="H6511" t="str">
            <v>VERONICA RIVERO LOPEZ</v>
          </cell>
          <cell r="I6511"/>
          <cell r="J6511" t="str">
            <v>Maria Oliva</v>
          </cell>
          <cell r="K6511" t="str">
            <v>Cruz</v>
          </cell>
          <cell r="L6511" t="str">
            <v>Moreno</v>
          </cell>
          <cell r="M6511">
            <v>5000</v>
          </cell>
          <cell r="N6511">
            <v>115</v>
          </cell>
          <cell r="O6511" t="str">
            <v>SEMANAL</v>
          </cell>
          <cell r="P6511">
            <v>41537</v>
          </cell>
        </row>
        <row r="6512">
          <cell r="B6512">
            <v>6760</v>
          </cell>
          <cell r="C6512"/>
          <cell r="D6512" t="str">
            <v>A</v>
          </cell>
          <cell r="E6512" t="str">
            <v>LIQUIDADO</v>
          </cell>
          <cell r="F6512"/>
          <cell r="G6512" t="str">
            <v>PERSONAL</v>
          </cell>
          <cell r="H6512" t="str">
            <v>Josefina Ochoa</v>
          </cell>
          <cell r="I6512"/>
          <cell r="J6512" t="str">
            <v>KARLA TERESA</v>
          </cell>
          <cell r="K6512" t="str">
            <v>VIVEROS</v>
          </cell>
          <cell r="L6512" t="str">
            <v>HERNANDEZ</v>
          </cell>
          <cell r="M6512">
            <v>4000</v>
          </cell>
          <cell r="N6512">
            <v>143</v>
          </cell>
          <cell r="O6512" t="str">
            <v>QUINCENAL</v>
          </cell>
          <cell r="P6512">
            <v>41537</v>
          </cell>
        </row>
        <row r="6513">
          <cell r="B6513">
            <v>6761</v>
          </cell>
          <cell r="C6513"/>
          <cell r="D6513" t="str">
            <v>D</v>
          </cell>
          <cell r="E6513" t="str">
            <v>LIQUIDADO</v>
          </cell>
          <cell r="F6513"/>
          <cell r="G6513" t="str">
            <v>PERSONAL</v>
          </cell>
          <cell r="H6513" t="str">
            <v>LOURDES ALEJANDRA DELGADILLO ALCANTAR</v>
          </cell>
          <cell r="I6513"/>
          <cell r="J6513" t="str">
            <v>JOSEFINA</v>
          </cell>
          <cell r="K6513" t="str">
            <v>ALVA</v>
          </cell>
          <cell r="L6513" t="str">
            <v>SANCHEZ</v>
          </cell>
          <cell r="M6513">
            <v>5000</v>
          </cell>
          <cell r="N6513">
            <v>115</v>
          </cell>
          <cell r="O6513" t="str">
            <v>SEMANAL</v>
          </cell>
          <cell r="P6513">
            <v>41538</v>
          </cell>
        </row>
        <row r="6514">
          <cell r="B6514">
            <v>6762</v>
          </cell>
          <cell r="C6514"/>
          <cell r="D6514" t="str">
            <v>C</v>
          </cell>
          <cell r="E6514" t="str">
            <v>LIQUIDADO</v>
          </cell>
          <cell r="F6514"/>
          <cell r="G6514" t="str">
            <v>PERSONAL</v>
          </cell>
          <cell r="H6514" t="str">
            <v>Cesar Olvera</v>
          </cell>
          <cell r="I6514"/>
          <cell r="J6514" t="str">
            <v>SERGIO EMIR</v>
          </cell>
          <cell r="K6514" t="str">
            <v>SANCHEZ</v>
          </cell>
          <cell r="L6514" t="str">
            <v>MENDOZA</v>
          </cell>
          <cell r="M6514">
            <v>7500</v>
          </cell>
          <cell r="N6514">
            <v>85</v>
          </cell>
          <cell r="O6514" t="str">
            <v>CATORCENAL</v>
          </cell>
          <cell r="P6514">
            <v>41538</v>
          </cell>
        </row>
        <row r="6515">
          <cell r="B6515">
            <v>6763</v>
          </cell>
          <cell r="C6515"/>
          <cell r="D6515" t="str">
            <v>D</v>
          </cell>
          <cell r="E6515" t="str">
            <v>LIQUIDADO</v>
          </cell>
          <cell r="F6515"/>
          <cell r="G6515" t="str">
            <v>PERSONAL</v>
          </cell>
          <cell r="H6515" t="str">
            <v>Cesar Olvera</v>
          </cell>
          <cell r="I6515"/>
          <cell r="J6515" t="str">
            <v>MARIA GUADALUPE</v>
          </cell>
          <cell r="K6515" t="str">
            <v>VIDAL</v>
          </cell>
          <cell r="L6515" t="str">
            <v>VELAZQUEZ</v>
          </cell>
          <cell r="M6515">
            <v>27600</v>
          </cell>
          <cell r="N6515">
            <v>95</v>
          </cell>
          <cell r="O6515" t="str">
            <v>QUINCENAL</v>
          </cell>
          <cell r="P6515">
            <v>41541</v>
          </cell>
        </row>
        <row r="6516">
          <cell r="B6516">
            <v>6764</v>
          </cell>
          <cell r="C6516"/>
          <cell r="D6516" t="str">
            <v>D</v>
          </cell>
          <cell r="E6516" t="str">
            <v>ACTIVO</v>
          </cell>
          <cell r="F6516"/>
          <cell r="G6516" t="str">
            <v>PERSONAL</v>
          </cell>
          <cell r="H6516" t="str">
            <v>Victoria Garcia Mejia</v>
          </cell>
          <cell r="I6516"/>
          <cell r="J6516" t="str">
            <v>ANA BELL</v>
          </cell>
          <cell r="K6516" t="str">
            <v>RAMOS</v>
          </cell>
          <cell r="L6516" t="str">
            <v>DENIZ</v>
          </cell>
          <cell r="M6516">
            <v>8500</v>
          </cell>
          <cell r="N6516">
            <v>85</v>
          </cell>
          <cell r="O6516" t="str">
            <v>CATORCENAL</v>
          </cell>
          <cell r="P6516">
            <v>41543</v>
          </cell>
        </row>
        <row r="6517">
          <cell r="B6517">
            <v>6765</v>
          </cell>
          <cell r="C6517"/>
          <cell r="D6517" t="str">
            <v>A</v>
          </cell>
          <cell r="E6517" t="str">
            <v>LIQUIDADO</v>
          </cell>
          <cell r="F6517"/>
          <cell r="G6517" t="str">
            <v>PERSONAL</v>
          </cell>
          <cell r="H6517" t="str">
            <v>Marcela Lopez Munoz</v>
          </cell>
          <cell r="I6517"/>
          <cell r="J6517" t="str">
            <v>JOSE MANUEL</v>
          </cell>
          <cell r="K6517" t="str">
            <v>DIAZ</v>
          </cell>
          <cell r="L6517" t="str">
            <v>GARCIA</v>
          </cell>
          <cell r="M6517">
            <v>30000</v>
          </cell>
          <cell r="N6517">
            <v>85</v>
          </cell>
          <cell r="O6517" t="str">
            <v>QUINCENAL</v>
          </cell>
          <cell r="P6517">
            <v>41544</v>
          </cell>
        </row>
        <row r="6518">
          <cell r="B6518">
            <v>6766</v>
          </cell>
          <cell r="C6518"/>
          <cell r="D6518" t="str">
            <v>B</v>
          </cell>
          <cell r="E6518" t="str">
            <v>LIQUIDADO</v>
          </cell>
          <cell r="F6518"/>
          <cell r="G6518" t="str">
            <v>PERSONAL</v>
          </cell>
          <cell r="H6518" t="str">
            <v>Josefina Ochoa</v>
          </cell>
          <cell r="I6518"/>
          <cell r="J6518" t="str">
            <v>IVAN</v>
          </cell>
          <cell r="K6518" t="str">
            <v>DUANA</v>
          </cell>
          <cell r="L6518" t="str">
            <v>FLORES</v>
          </cell>
          <cell r="M6518">
            <v>10000</v>
          </cell>
          <cell r="N6518">
            <v>94.25</v>
          </cell>
          <cell r="O6518" t="str">
            <v>QUINCENAL</v>
          </cell>
          <cell r="P6518">
            <v>41544</v>
          </cell>
        </row>
        <row r="6519">
          <cell r="B6519">
            <v>6767</v>
          </cell>
          <cell r="C6519"/>
          <cell r="D6519" t="str">
            <v>A</v>
          </cell>
          <cell r="E6519" t="str">
            <v>LIQUIDADO</v>
          </cell>
          <cell r="F6519"/>
          <cell r="G6519" t="str">
            <v>PERSONAL</v>
          </cell>
          <cell r="H6519" t="str">
            <v>Josefina Ochoa</v>
          </cell>
          <cell r="I6519"/>
          <cell r="J6519" t="str">
            <v>HERMENEGILDO TORIBIO</v>
          </cell>
          <cell r="K6519" t="str">
            <v>TORRES</v>
          </cell>
          <cell r="L6519" t="str">
            <v>RODRIGUEZ</v>
          </cell>
          <cell r="M6519">
            <v>7500</v>
          </cell>
          <cell r="N6519">
            <v>85</v>
          </cell>
          <cell r="O6519" t="str">
            <v>CATORCENAL</v>
          </cell>
          <cell r="P6519">
            <v>41544</v>
          </cell>
        </row>
        <row r="6520">
          <cell r="B6520">
            <v>6768</v>
          </cell>
          <cell r="C6520"/>
          <cell r="D6520" t="str">
            <v>D</v>
          </cell>
          <cell r="E6520" t="str">
            <v>LIQUIDADO</v>
          </cell>
          <cell r="F6520"/>
          <cell r="G6520" t="str">
            <v>PERSONAL</v>
          </cell>
          <cell r="H6520" t="str">
            <v>BERTHA JUAREZ TENORIO</v>
          </cell>
          <cell r="I6520"/>
          <cell r="J6520" t="str">
            <v>ANGEL</v>
          </cell>
          <cell r="K6520" t="str">
            <v>CASTAÑON</v>
          </cell>
          <cell r="L6520" t="str">
            <v>GARDUÑO</v>
          </cell>
          <cell r="M6520">
            <v>25000</v>
          </cell>
          <cell r="N6520">
            <v>115</v>
          </cell>
          <cell r="O6520" t="str">
            <v>QUINCENAL</v>
          </cell>
          <cell r="P6520">
            <v>41547</v>
          </cell>
        </row>
        <row r="6521">
          <cell r="B6521">
            <v>6769</v>
          </cell>
          <cell r="C6521"/>
          <cell r="D6521" t="str">
            <v>D</v>
          </cell>
          <cell r="E6521" t="str">
            <v>ACTIVO</v>
          </cell>
          <cell r="F6521"/>
          <cell r="G6521" t="str">
            <v>PERSONAL</v>
          </cell>
          <cell r="H6521" t="str">
            <v>Monica Flores Mendoza (colima)</v>
          </cell>
          <cell r="I6521"/>
          <cell r="J6521" t="str">
            <v>MARIA ELVIRA</v>
          </cell>
          <cell r="K6521" t="str">
            <v>POLANCO</v>
          </cell>
          <cell r="L6521" t="str">
            <v>GUTIERREZ</v>
          </cell>
          <cell r="M6521">
            <v>6840</v>
          </cell>
          <cell r="N6521">
            <v>85</v>
          </cell>
          <cell r="O6521" t="str">
            <v>QUINCENAL</v>
          </cell>
          <cell r="P6521">
            <v>41547</v>
          </cell>
        </row>
        <row r="6522">
          <cell r="B6522">
            <v>6770</v>
          </cell>
          <cell r="C6522"/>
          <cell r="D6522" t="str">
            <v>D</v>
          </cell>
          <cell r="E6522" t="str">
            <v>ACTIVO</v>
          </cell>
          <cell r="F6522"/>
          <cell r="G6522" t="str">
            <v>PERSONAL</v>
          </cell>
          <cell r="H6522" t="str">
            <v>Victoria Garcia Mejia</v>
          </cell>
          <cell r="I6522"/>
          <cell r="J6522" t="str">
            <v>ELI</v>
          </cell>
          <cell r="K6522" t="str">
            <v>CABALLERO</v>
          </cell>
          <cell r="L6522" t="str">
            <v>CARDENAS</v>
          </cell>
          <cell r="M6522">
            <v>2832</v>
          </cell>
          <cell r="N6522">
            <v>85</v>
          </cell>
          <cell r="O6522" t="str">
            <v>QUINCENAL</v>
          </cell>
          <cell r="P6522">
            <v>41547</v>
          </cell>
        </row>
        <row r="6523">
          <cell r="B6523">
            <v>6771</v>
          </cell>
          <cell r="C6523"/>
          <cell r="D6523" t="str">
            <v>D</v>
          </cell>
          <cell r="E6523" t="str">
            <v>LIQUIDADO</v>
          </cell>
          <cell r="F6523"/>
          <cell r="G6523" t="str">
            <v>PERSONAL</v>
          </cell>
          <cell r="H6523" t="str">
            <v>Josefina Ochoa</v>
          </cell>
          <cell r="I6523"/>
          <cell r="J6523" t="str">
            <v>ANGELINA</v>
          </cell>
          <cell r="K6523" t="str">
            <v>JIMENEZ</v>
          </cell>
          <cell r="L6523" t="str">
            <v>ESTEBAN</v>
          </cell>
          <cell r="M6523">
            <v>10000</v>
          </cell>
          <cell r="N6523">
            <v>117</v>
          </cell>
          <cell r="O6523" t="str">
            <v>CATORCENAL</v>
          </cell>
          <cell r="P6523">
            <v>41547</v>
          </cell>
        </row>
        <row r="6524">
          <cell r="B6524">
            <v>6772</v>
          </cell>
          <cell r="C6524"/>
          <cell r="D6524" t="str">
            <v>B</v>
          </cell>
          <cell r="E6524" t="str">
            <v>LIQUIDADO</v>
          </cell>
          <cell r="F6524"/>
          <cell r="G6524" t="str">
            <v>PERSONAL</v>
          </cell>
          <cell r="H6524" t="str">
            <v>Josefina Ochoa</v>
          </cell>
          <cell r="I6524"/>
          <cell r="J6524" t="str">
            <v>MARIBEL</v>
          </cell>
          <cell r="K6524" t="str">
            <v>HERNANDEZ</v>
          </cell>
          <cell r="L6524" t="str">
            <v>CARRILLO</v>
          </cell>
          <cell r="M6524">
            <v>30000</v>
          </cell>
          <cell r="N6524">
            <v>85</v>
          </cell>
          <cell r="O6524" t="str">
            <v>SEMANAL</v>
          </cell>
          <cell r="P6524">
            <v>41547</v>
          </cell>
        </row>
        <row r="6525">
          <cell r="B6525">
            <v>6773</v>
          </cell>
          <cell r="C6525"/>
          <cell r="D6525" t="str">
            <v>D</v>
          </cell>
          <cell r="E6525" t="str">
            <v>LIQUIDADO</v>
          </cell>
          <cell r="F6525"/>
          <cell r="G6525" t="str">
            <v>PERSONAL</v>
          </cell>
          <cell r="H6525" t="str">
            <v>Cesar Olvera</v>
          </cell>
          <cell r="I6525"/>
          <cell r="J6525" t="str">
            <v>HERMELINDA</v>
          </cell>
          <cell r="K6525" t="str">
            <v>RAMOS</v>
          </cell>
          <cell r="L6525" t="str">
            <v>NARANJO</v>
          </cell>
          <cell r="M6525">
            <v>4256</v>
          </cell>
          <cell r="N6525">
            <v>85</v>
          </cell>
          <cell r="O6525" t="str">
            <v>QUINCENAL</v>
          </cell>
          <cell r="P6525">
            <v>41547</v>
          </cell>
        </row>
        <row r="6526">
          <cell r="B6526">
            <v>6774</v>
          </cell>
          <cell r="C6526"/>
          <cell r="D6526" t="str">
            <v>A</v>
          </cell>
          <cell r="E6526" t="str">
            <v>LIQUIDADO</v>
          </cell>
          <cell r="F6526"/>
          <cell r="G6526" t="str">
            <v>PERSONAL</v>
          </cell>
          <cell r="H6526" t="str">
            <v>Cesar Olvera</v>
          </cell>
          <cell r="I6526"/>
          <cell r="J6526" t="str">
            <v>AMBROCIO</v>
          </cell>
          <cell r="K6526" t="str">
            <v>FLORES</v>
          </cell>
          <cell r="L6526" t="str">
            <v>GOMEZ</v>
          </cell>
          <cell r="M6526">
            <v>5000</v>
          </cell>
          <cell r="N6526">
            <v>85</v>
          </cell>
          <cell r="O6526" t="str">
            <v>CATORCENAL</v>
          </cell>
          <cell r="P6526">
            <v>41547</v>
          </cell>
        </row>
        <row r="6527">
          <cell r="B6527">
            <v>6775</v>
          </cell>
          <cell r="C6527"/>
          <cell r="D6527" t="str">
            <v>D</v>
          </cell>
          <cell r="E6527" t="str">
            <v>LIQUIDADO</v>
          </cell>
          <cell r="F6527"/>
          <cell r="G6527" t="str">
            <v>PERSONAL</v>
          </cell>
          <cell r="H6527" t="str">
            <v>NAYELLI YAZMIN NAVARRETE SÁNCHEZ</v>
          </cell>
          <cell r="I6527"/>
          <cell r="J6527" t="str">
            <v>RAUL GONZALO</v>
          </cell>
          <cell r="K6527" t="str">
            <v>SANTANA</v>
          </cell>
          <cell r="L6527" t="str">
            <v>ARAUZ</v>
          </cell>
          <cell r="M6527">
            <v>5000</v>
          </cell>
          <cell r="N6527">
            <v>115</v>
          </cell>
          <cell r="O6527" t="str">
            <v>SEMANAL</v>
          </cell>
          <cell r="P6527">
            <v>41547</v>
          </cell>
        </row>
        <row r="6528">
          <cell r="B6528">
            <v>6776</v>
          </cell>
          <cell r="C6528"/>
          <cell r="D6528" t="str">
            <v>D</v>
          </cell>
          <cell r="E6528" t="str">
            <v>ACTIVO</v>
          </cell>
          <cell r="F6528"/>
          <cell r="G6528" t="str">
            <v>PERSONAL</v>
          </cell>
          <cell r="H6528" t="str">
            <v>Victoria Garcia Mejia</v>
          </cell>
          <cell r="I6528"/>
          <cell r="J6528" t="str">
            <v>MARIA DOLORES</v>
          </cell>
          <cell r="K6528" t="str">
            <v>GRAJEDA</v>
          </cell>
          <cell r="L6528" t="str">
            <v>VAZQUEZ</v>
          </cell>
          <cell r="M6528">
            <v>3102</v>
          </cell>
          <cell r="N6528">
            <v>85</v>
          </cell>
          <cell r="O6528" t="str">
            <v>SEMANAL</v>
          </cell>
          <cell r="P6528">
            <v>41549</v>
          </cell>
        </row>
        <row r="6529">
          <cell r="B6529">
            <v>6777</v>
          </cell>
          <cell r="C6529"/>
          <cell r="D6529" t="str">
            <v>D</v>
          </cell>
          <cell r="E6529" t="str">
            <v>ACTIVO</v>
          </cell>
          <cell r="F6529"/>
          <cell r="G6529" t="str">
            <v>PERSONAL</v>
          </cell>
          <cell r="H6529" t="str">
            <v>Victoria Garcia Mejia</v>
          </cell>
          <cell r="I6529"/>
          <cell r="J6529" t="str">
            <v>TOMAS</v>
          </cell>
          <cell r="K6529" t="str">
            <v>BARTOLO</v>
          </cell>
          <cell r="L6529" t="str">
            <v>REYES</v>
          </cell>
          <cell r="M6529">
            <v>5107</v>
          </cell>
          <cell r="N6529">
            <v>85</v>
          </cell>
          <cell r="O6529" t="str">
            <v>QUINCENAL</v>
          </cell>
          <cell r="P6529">
            <v>41549</v>
          </cell>
        </row>
        <row r="6530">
          <cell r="B6530">
            <v>6778</v>
          </cell>
          <cell r="C6530"/>
          <cell r="D6530" t="str">
            <v>D</v>
          </cell>
          <cell r="E6530" t="str">
            <v>ACTIVO</v>
          </cell>
          <cell r="F6530"/>
          <cell r="G6530" t="str">
            <v>PERSONAL</v>
          </cell>
          <cell r="H6530" t="str">
            <v>Victoria Garcia Mejia</v>
          </cell>
          <cell r="I6530"/>
          <cell r="J6530" t="str">
            <v>YURIDIANA PAULINA</v>
          </cell>
          <cell r="K6530" t="str">
            <v>FACIO</v>
          </cell>
          <cell r="L6530" t="str">
            <v>CERVANTES</v>
          </cell>
          <cell r="M6530">
            <v>2684</v>
          </cell>
          <cell r="N6530">
            <v>85</v>
          </cell>
          <cell r="O6530" t="str">
            <v>SEMANAL</v>
          </cell>
          <cell r="P6530">
            <v>41549</v>
          </cell>
        </row>
        <row r="6531">
          <cell r="B6531">
            <v>6779</v>
          </cell>
          <cell r="C6531"/>
          <cell r="D6531" t="str">
            <v>D</v>
          </cell>
          <cell r="E6531" t="str">
            <v>LIQUIDADO</v>
          </cell>
          <cell r="F6531"/>
          <cell r="G6531" t="str">
            <v>PERSONAL</v>
          </cell>
          <cell r="H6531" t="str">
            <v>VERONICA RIVERO LOPEZ</v>
          </cell>
          <cell r="I6531"/>
          <cell r="J6531" t="str">
            <v>Nohemi Alejandra</v>
          </cell>
          <cell r="K6531" t="str">
            <v>Manzo</v>
          </cell>
          <cell r="L6531" t="str">
            <v>Abundiz</v>
          </cell>
          <cell r="M6531">
            <v>15000</v>
          </cell>
          <cell r="N6531">
            <v>95</v>
          </cell>
          <cell r="O6531" t="str">
            <v>CATORCENAL</v>
          </cell>
          <cell r="P6531">
            <v>41550</v>
          </cell>
        </row>
        <row r="6532">
          <cell r="B6532">
            <v>6780</v>
          </cell>
          <cell r="C6532"/>
          <cell r="D6532" t="str">
            <v>B</v>
          </cell>
          <cell r="E6532" t="str">
            <v>LIQUIDADO</v>
          </cell>
          <cell r="F6532"/>
          <cell r="G6532" t="str">
            <v>PERSONAL</v>
          </cell>
          <cell r="H6532" t="str">
            <v>Josefina Ochoa</v>
          </cell>
          <cell r="I6532"/>
          <cell r="J6532" t="str">
            <v>JOSE ABRAHAM ALFONSO</v>
          </cell>
          <cell r="K6532" t="str">
            <v>ALVARADO</v>
          </cell>
          <cell r="L6532" t="str">
            <v>ACOLTZI</v>
          </cell>
          <cell r="M6532">
            <v>33000</v>
          </cell>
          <cell r="N6532">
            <v>95</v>
          </cell>
          <cell r="O6532" t="str">
            <v>SEMANAL</v>
          </cell>
          <cell r="P6532">
            <v>41550</v>
          </cell>
        </row>
        <row r="6533">
          <cell r="B6533">
            <v>6781</v>
          </cell>
          <cell r="C6533"/>
          <cell r="D6533" t="str">
            <v>B</v>
          </cell>
          <cell r="E6533" t="str">
            <v>LIQUIDADO</v>
          </cell>
          <cell r="F6533"/>
          <cell r="G6533" t="str">
            <v>PERSONAL</v>
          </cell>
          <cell r="H6533" t="str">
            <v>Josefina Ochoa</v>
          </cell>
          <cell r="I6533"/>
          <cell r="J6533" t="str">
            <v>VICTOR</v>
          </cell>
          <cell r="K6533" t="str">
            <v>GONZALEZ</v>
          </cell>
          <cell r="L6533" t="str">
            <v>ANTONIO</v>
          </cell>
          <cell r="M6533">
            <v>50000</v>
          </cell>
          <cell r="N6533">
            <v>65</v>
          </cell>
          <cell r="O6533" t="str">
            <v>CATORCENAL</v>
          </cell>
          <cell r="P6533">
            <v>41551</v>
          </cell>
        </row>
        <row r="6534">
          <cell r="B6534">
            <v>6782</v>
          </cell>
          <cell r="C6534"/>
          <cell r="D6534" t="str">
            <v>B</v>
          </cell>
          <cell r="E6534" t="str">
            <v>LIQUIDADO</v>
          </cell>
          <cell r="F6534"/>
          <cell r="G6534" t="str">
            <v>PERSONAL</v>
          </cell>
          <cell r="H6534" t="str">
            <v>Josefina Ochoa</v>
          </cell>
          <cell r="I6534"/>
          <cell r="J6534" t="str">
            <v>ROGELIO</v>
          </cell>
          <cell r="K6534" t="str">
            <v>ANTONIO</v>
          </cell>
          <cell r="L6534" t="str">
            <v>GABINO</v>
          </cell>
          <cell r="M6534">
            <v>5000</v>
          </cell>
          <cell r="N6534">
            <v>95</v>
          </cell>
          <cell r="O6534" t="str">
            <v>QUINCENAL</v>
          </cell>
          <cell r="P6534">
            <v>41551</v>
          </cell>
        </row>
        <row r="6535">
          <cell r="B6535">
            <v>6783</v>
          </cell>
          <cell r="C6535"/>
          <cell r="D6535" t="str">
            <v>D</v>
          </cell>
          <cell r="E6535" t="str">
            <v>ACTIVO</v>
          </cell>
          <cell r="F6535"/>
          <cell r="G6535" t="str">
            <v>PERSONAL</v>
          </cell>
          <cell r="H6535" t="str">
            <v>Josefina Ochoa</v>
          </cell>
          <cell r="I6535"/>
          <cell r="J6535" t="str">
            <v>Juana</v>
          </cell>
          <cell r="K6535" t="str">
            <v>Espinoza</v>
          </cell>
          <cell r="L6535" t="str">
            <v>Flores</v>
          </cell>
          <cell r="M6535">
            <v>9000</v>
          </cell>
          <cell r="N6535">
            <v>115</v>
          </cell>
          <cell r="O6535" t="str">
            <v>CATORCENAL</v>
          </cell>
          <cell r="P6535">
            <v>41555</v>
          </cell>
        </row>
        <row r="6536">
          <cell r="B6536">
            <v>6784</v>
          </cell>
          <cell r="C6536"/>
          <cell r="D6536" t="str">
            <v>D</v>
          </cell>
          <cell r="E6536" t="str">
            <v>LIQUIDADO</v>
          </cell>
          <cell r="F6536"/>
          <cell r="G6536" t="str">
            <v>PERSONAL</v>
          </cell>
          <cell r="H6536" t="str">
            <v>VERONICA RIVERO LOPEZ</v>
          </cell>
          <cell r="I6536"/>
          <cell r="J6536" t="str">
            <v>Ma Elena</v>
          </cell>
          <cell r="K6536" t="str">
            <v>Macias</v>
          </cell>
          <cell r="L6536" t="str">
            <v>Sanchez</v>
          </cell>
          <cell r="M6536">
            <v>10000</v>
          </cell>
          <cell r="N6536">
            <v>115</v>
          </cell>
          <cell r="O6536" t="str">
            <v>QUINCENAL</v>
          </cell>
          <cell r="P6536">
            <v>41556</v>
          </cell>
        </row>
        <row r="6537">
          <cell r="B6537">
            <v>6785</v>
          </cell>
          <cell r="C6537"/>
          <cell r="D6537" t="str">
            <v>A</v>
          </cell>
          <cell r="E6537" t="str">
            <v>LIQUIDADO</v>
          </cell>
          <cell r="F6537"/>
          <cell r="G6537" t="str">
            <v>PERSONAL</v>
          </cell>
          <cell r="H6537" t="str">
            <v>Josefina Ochoa</v>
          </cell>
          <cell r="I6537"/>
          <cell r="J6537" t="str">
            <v>YOLANDA</v>
          </cell>
          <cell r="K6537" t="str">
            <v>RIOS</v>
          </cell>
          <cell r="L6537" t="str">
            <v>PEREZ</v>
          </cell>
          <cell r="M6537">
            <v>15000</v>
          </cell>
          <cell r="N6537">
            <v>85</v>
          </cell>
          <cell r="O6537" t="str">
            <v>SEMANAL</v>
          </cell>
          <cell r="P6537">
            <v>41556</v>
          </cell>
        </row>
        <row r="6538">
          <cell r="B6538">
            <v>6786</v>
          </cell>
          <cell r="C6538"/>
          <cell r="D6538" t="str">
            <v>B</v>
          </cell>
          <cell r="E6538" t="str">
            <v>LIQUIDADO</v>
          </cell>
          <cell r="F6538"/>
          <cell r="G6538" t="str">
            <v>PERSONAL</v>
          </cell>
          <cell r="H6538" t="str">
            <v>Josefina Ochoa</v>
          </cell>
          <cell r="I6538"/>
          <cell r="J6538" t="str">
            <v>JORGE TRINIDAD</v>
          </cell>
          <cell r="K6538" t="str">
            <v>ACOSTA</v>
          </cell>
          <cell r="L6538" t="str">
            <v>MARTINEZ</v>
          </cell>
          <cell r="M6538">
            <v>5000</v>
          </cell>
          <cell r="N6538">
            <v>95</v>
          </cell>
          <cell r="O6538" t="str">
            <v>SEMANAL</v>
          </cell>
          <cell r="P6538">
            <v>41556</v>
          </cell>
        </row>
        <row r="6539">
          <cell r="B6539">
            <v>6787</v>
          </cell>
          <cell r="C6539"/>
          <cell r="D6539" t="str">
            <v>A</v>
          </cell>
          <cell r="E6539" t="str">
            <v>LIQUIDADO</v>
          </cell>
          <cell r="F6539"/>
          <cell r="G6539" t="str">
            <v>PERSONAL</v>
          </cell>
          <cell r="H6539" t="str">
            <v>Marcela Lopez Munoz</v>
          </cell>
          <cell r="I6539"/>
          <cell r="J6539" t="str">
            <v>JUAN MANUEL</v>
          </cell>
          <cell r="K6539" t="str">
            <v>GOMEZ</v>
          </cell>
          <cell r="L6539" t="str">
            <v>BUSTAMANTE</v>
          </cell>
          <cell r="M6539">
            <v>10000</v>
          </cell>
          <cell r="N6539">
            <v>80</v>
          </cell>
          <cell r="O6539" t="str">
            <v>SEMANAL</v>
          </cell>
          <cell r="P6539">
            <v>41556</v>
          </cell>
        </row>
        <row r="6540">
          <cell r="B6540">
            <v>6788</v>
          </cell>
          <cell r="C6540"/>
          <cell r="D6540" t="str">
            <v>D</v>
          </cell>
          <cell r="E6540" t="str">
            <v>ACTIVO</v>
          </cell>
          <cell r="F6540"/>
          <cell r="G6540" t="str">
            <v>PERSONAL</v>
          </cell>
          <cell r="H6540" t="str">
            <v>NAYELLI YAZMIN NAVARRETE SÁNCHEZ</v>
          </cell>
          <cell r="I6540"/>
          <cell r="J6540" t="str">
            <v>PORFIRIA</v>
          </cell>
          <cell r="K6540" t="str">
            <v>DURAN</v>
          </cell>
          <cell r="L6540" t="str">
            <v>AGUILAR</v>
          </cell>
          <cell r="M6540">
            <v>10000</v>
          </cell>
          <cell r="N6540">
            <v>115</v>
          </cell>
          <cell r="O6540" t="str">
            <v>CATORCENAL</v>
          </cell>
          <cell r="P6540">
            <v>41556</v>
          </cell>
        </row>
        <row r="6541">
          <cell r="B6541">
            <v>6789</v>
          </cell>
          <cell r="C6541"/>
          <cell r="D6541" t="str">
            <v>B</v>
          </cell>
          <cell r="E6541" t="str">
            <v>LIQUIDADO</v>
          </cell>
          <cell r="F6541"/>
          <cell r="G6541" t="str">
            <v>PERSONAL</v>
          </cell>
          <cell r="H6541" t="str">
            <v>Josefina Ochoa</v>
          </cell>
          <cell r="I6541"/>
          <cell r="J6541" t="str">
            <v>HUGO ARTURO</v>
          </cell>
          <cell r="K6541" t="str">
            <v>GONZALEZ</v>
          </cell>
          <cell r="L6541" t="str">
            <v>VILLAR</v>
          </cell>
          <cell r="M6541">
            <v>45000</v>
          </cell>
          <cell r="N6541">
            <v>80</v>
          </cell>
          <cell r="O6541" t="str">
            <v>QUINCENAL</v>
          </cell>
          <cell r="P6541">
            <v>41557</v>
          </cell>
        </row>
        <row r="6542">
          <cell r="B6542">
            <v>6790</v>
          </cell>
          <cell r="C6542"/>
          <cell r="D6542" t="str">
            <v>D</v>
          </cell>
          <cell r="E6542" t="str">
            <v>LIQUIDADO</v>
          </cell>
          <cell r="F6542"/>
          <cell r="G6542" t="str">
            <v>PERSONAL</v>
          </cell>
          <cell r="H6542" t="str">
            <v>NAYELLI YAZMIN NAVARRETE SÁNCHEZ</v>
          </cell>
          <cell r="I6542"/>
          <cell r="J6542" t="str">
            <v>REYNA ISABEL</v>
          </cell>
          <cell r="K6542" t="str">
            <v>MARTINEZ</v>
          </cell>
          <cell r="L6542" t="str">
            <v>HERNANDEZ</v>
          </cell>
          <cell r="M6542">
            <v>5000</v>
          </cell>
          <cell r="N6542">
            <v>115</v>
          </cell>
          <cell r="O6542" t="str">
            <v>CATORCENAL</v>
          </cell>
          <cell r="P6542">
            <v>41557</v>
          </cell>
        </row>
        <row r="6543">
          <cell r="B6543">
            <v>6791</v>
          </cell>
          <cell r="C6543"/>
          <cell r="D6543" t="str">
            <v>B</v>
          </cell>
          <cell r="E6543" t="str">
            <v>LIQUIDADO</v>
          </cell>
          <cell r="F6543"/>
          <cell r="G6543" t="str">
            <v>PERSONAL</v>
          </cell>
          <cell r="H6543" t="str">
            <v>Cesar Olvera</v>
          </cell>
          <cell r="I6543"/>
          <cell r="J6543" t="str">
            <v>MARIA ISELA</v>
          </cell>
          <cell r="K6543" t="str">
            <v>GOMORA</v>
          </cell>
          <cell r="L6543" t="str">
            <v>RAMIREZ</v>
          </cell>
          <cell r="M6543">
            <v>10000</v>
          </cell>
          <cell r="N6543">
            <v>95</v>
          </cell>
          <cell r="O6543" t="str">
            <v>CATORCENAL</v>
          </cell>
          <cell r="P6543">
            <v>41557</v>
          </cell>
        </row>
        <row r="6544">
          <cell r="B6544">
            <v>6792</v>
          </cell>
          <cell r="C6544"/>
          <cell r="D6544" t="str">
            <v>D</v>
          </cell>
          <cell r="E6544" t="str">
            <v>LIQUIDADO</v>
          </cell>
          <cell r="F6544"/>
          <cell r="G6544" t="str">
            <v>PERSONAL</v>
          </cell>
          <cell r="H6544" t="str">
            <v>Josefina Ochoa</v>
          </cell>
          <cell r="I6544"/>
          <cell r="J6544" t="str">
            <v>NESTOR ENRIQUE</v>
          </cell>
          <cell r="K6544" t="str">
            <v>ARELLANO</v>
          </cell>
          <cell r="L6544" t="str">
            <v>ESMERADO</v>
          </cell>
          <cell r="M6544">
            <v>4000</v>
          </cell>
          <cell r="N6544">
            <v>85</v>
          </cell>
          <cell r="O6544" t="str">
            <v>SEMANAL</v>
          </cell>
          <cell r="P6544">
            <v>41557</v>
          </cell>
        </row>
        <row r="6545">
          <cell r="B6545">
            <v>6793</v>
          </cell>
          <cell r="C6545"/>
          <cell r="D6545" t="str">
            <v>B</v>
          </cell>
          <cell r="E6545" t="str">
            <v>LIQUIDADO</v>
          </cell>
          <cell r="F6545"/>
          <cell r="G6545" t="str">
            <v>PERSONAL</v>
          </cell>
          <cell r="H6545" t="str">
            <v>NAYELLI YAZMIN NAVARRETE SÁNCHEZ</v>
          </cell>
          <cell r="I6545"/>
          <cell r="J6545" t="str">
            <v>MARGARITA PATRICIA</v>
          </cell>
          <cell r="K6545" t="str">
            <v>MARTINEZ</v>
          </cell>
          <cell r="L6545" t="str">
            <v>TENORIO</v>
          </cell>
          <cell r="M6545">
            <v>7000</v>
          </cell>
          <cell r="N6545">
            <v>115</v>
          </cell>
          <cell r="O6545" t="str">
            <v>CATORCENAL</v>
          </cell>
          <cell r="P6545">
            <v>41558</v>
          </cell>
        </row>
        <row r="6546">
          <cell r="B6546">
            <v>6794</v>
          </cell>
          <cell r="C6546"/>
          <cell r="D6546" t="str">
            <v>D</v>
          </cell>
          <cell r="E6546" t="str">
            <v>LIQUIDADO</v>
          </cell>
          <cell r="F6546"/>
          <cell r="G6546" t="str">
            <v>PERSONAL</v>
          </cell>
          <cell r="H6546" t="str">
            <v>VERONICA RIVERO LOPEZ</v>
          </cell>
          <cell r="I6546"/>
          <cell r="J6546" t="str">
            <v>NOE ARON</v>
          </cell>
          <cell r="K6546" t="str">
            <v>MARTINEZ</v>
          </cell>
          <cell r="L6546" t="str">
            <v>MARTINEZ</v>
          </cell>
          <cell r="M6546">
            <v>6000</v>
          </cell>
          <cell r="N6546">
            <v>115</v>
          </cell>
          <cell r="O6546" t="str">
            <v>QUINCENAL</v>
          </cell>
          <cell r="P6546">
            <v>41559</v>
          </cell>
        </row>
        <row r="6547">
          <cell r="B6547">
            <v>6795</v>
          </cell>
          <cell r="C6547"/>
          <cell r="D6547" t="str">
            <v>C</v>
          </cell>
          <cell r="E6547" t="str">
            <v>LIQUIDADO</v>
          </cell>
          <cell r="F6547"/>
          <cell r="G6547" t="str">
            <v>PERSONAL</v>
          </cell>
          <cell r="H6547" t="str">
            <v>VERONICA RIVERO LOPEZ</v>
          </cell>
          <cell r="I6547"/>
          <cell r="J6547" t="str">
            <v>MARIA MIGUELINA</v>
          </cell>
          <cell r="K6547" t="str">
            <v>HUAXON</v>
          </cell>
          <cell r="L6547" t="str">
            <v>ROLDAN</v>
          </cell>
          <cell r="M6547">
            <v>7000</v>
          </cell>
          <cell r="N6547">
            <v>115</v>
          </cell>
          <cell r="O6547" t="str">
            <v>QUINCENAL</v>
          </cell>
          <cell r="P6547">
            <v>41559</v>
          </cell>
        </row>
        <row r="6548">
          <cell r="B6548">
            <v>6796</v>
          </cell>
          <cell r="C6548"/>
          <cell r="D6548" t="str">
            <v>C</v>
          </cell>
          <cell r="E6548" t="str">
            <v>LIQUIDADO</v>
          </cell>
          <cell r="F6548"/>
          <cell r="G6548" t="str">
            <v>PERSONAL</v>
          </cell>
          <cell r="H6548" t="str">
            <v>Josefina Ochoa</v>
          </cell>
          <cell r="I6548"/>
          <cell r="J6548" t="str">
            <v>JULIAN SALVADOR</v>
          </cell>
          <cell r="K6548" t="str">
            <v>PINA</v>
          </cell>
          <cell r="L6548" t="str">
            <v>LOZANO</v>
          </cell>
          <cell r="M6548">
            <v>6000</v>
          </cell>
          <cell r="N6548">
            <v>85</v>
          </cell>
          <cell r="O6548" t="str">
            <v>SEMANAL</v>
          </cell>
          <cell r="P6548">
            <v>41559</v>
          </cell>
        </row>
        <row r="6549">
          <cell r="B6549">
            <v>6797</v>
          </cell>
          <cell r="C6549"/>
          <cell r="D6549" t="str">
            <v>A</v>
          </cell>
          <cell r="E6549" t="str">
            <v>LIQUIDADO</v>
          </cell>
          <cell r="F6549"/>
          <cell r="G6549" t="str">
            <v>PERSONAL</v>
          </cell>
          <cell r="H6549" t="str">
            <v>Josefina Ochoa</v>
          </cell>
          <cell r="I6549"/>
          <cell r="J6549" t="str">
            <v>Cristina</v>
          </cell>
          <cell r="K6549" t="str">
            <v>Olivares</v>
          </cell>
          <cell r="L6549" t="str">
            <v>Perez</v>
          </cell>
          <cell r="M6549">
            <v>5000</v>
          </cell>
          <cell r="N6549">
            <v>115</v>
          </cell>
          <cell r="O6549" t="str">
            <v>CATORCENAL</v>
          </cell>
          <cell r="P6549">
            <v>41561</v>
          </cell>
        </row>
        <row r="6550">
          <cell r="B6550">
            <v>6798</v>
          </cell>
          <cell r="C6550"/>
          <cell r="D6550" t="str">
            <v>A</v>
          </cell>
          <cell r="E6550" t="str">
            <v>LIQUIDADO</v>
          </cell>
          <cell r="F6550"/>
          <cell r="G6550" t="str">
            <v>PERSONAL</v>
          </cell>
          <cell r="H6550" t="str">
            <v>Josefina Ochoa</v>
          </cell>
          <cell r="I6550"/>
          <cell r="J6550" t="str">
            <v>Felipa</v>
          </cell>
          <cell r="K6550" t="str">
            <v>Estrada</v>
          </cell>
          <cell r="L6550" t="str">
            <v>Padilla</v>
          </cell>
          <cell r="M6550">
            <v>15000</v>
          </cell>
          <cell r="N6550">
            <v>115</v>
          </cell>
          <cell r="O6550" t="str">
            <v>CATORCENAL</v>
          </cell>
          <cell r="P6550">
            <v>41561</v>
          </cell>
        </row>
        <row r="6551">
          <cell r="B6551">
            <v>6799</v>
          </cell>
          <cell r="C6551"/>
          <cell r="D6551" t="str">
            <v>D</v>
          </cell>
          <cell r="E6551" t="str">
            <v>ACTIVO</v>
          </cell>
          <cell r="F6551"/>
          <cell r="G6551" t="str">
            <v>PERSONAL</v>
          </cell>
          <cell r="H6551" t="str">
            <v>VERONICA RIVERO LOPEZ</v>
          </cell>
          <cell r="I6551"/>
          <cell r="J6551" t="str">
            <v>Alejandra</v>
          </cell>
          <cell r="K6551" t="str">
            <v>Valencia</v>
          </cell>
          <cell r="L6551" t="str">
            <v>Luna</v>
          </cell>
          <cell r="M6551">
            <v>5000</v>
          </cell>
          <cell r="N6551">
            <v>115</v>
          </cell>
          <cell r="O6551" t="str">
            <v>SEMANAL</v>
          </cell>
          <cell r="P6551">
            <v>41561</v>
          </cell>
        </row>
        <row r="6552">
          <cell r="B6552">
            <v>6800</v>
          </cell>
          <cell r="C6552"/>
          <cell r="D6552" t="str">
            <v>D</v>
          </cell>
          <cell r="E6552" t="str">
            <v>LIQUIDADO</v>
          </cell>
          <cell r="F6552"/>
          <cell r="G6552" t="str">
            <v>PERSONAL</v>
          </cell>
          <cell r="H6552" t="str">
            <v>Josefina Ochoa</v>
          </cell>
          <cell r="I6552"/>
          <cell r="J6552" t="str">
            <v>Alejandro</v>
          </cell>
          <cell r="K6552" t="str">
            <v>Contreras</v>
          </cell>
          <cell r="L6552" t="str">
            <v>Corona</v>
          </cell>
          <cell r="M6552">
            <v>6000</v>
          </cell>
          <cell r="N6552">
            <v>115</v>
          </cell>
          <cell r="O6552" t="str">
            <v>CATORCENAL</v>
          </cell>
          <cell r="P6552">
            <v>41563</v>
          </cell>
        </row>
        <row r="6553">
          <cell r="B6553">
            <v>6801</v>
          </cell>
          <cell r="C6553"/>
          <cell r="D6553" t="str">
            <v>C</v>
          </cell>
          <cell r="E6553" t="str">
            <v>LIQUIDADO</v>
          </cell>
          <cell r="F6553"/>
          <cell r="G6553" t="str">
            <v>PERSONAL</v>
          </cell>
          <cell r="H6553" t="str">
            <v>NAYELLI YAZMIN NAVARRETE SÁNCHEZ</v>
          </cell>
          <cell r="I6553"/>
          <cell r="J6553" t="str">
            <v>JAVIER</v>
          </cell>
          <cell r="K6553" t="str">
            <v>ARELLANO</v>
          </cell>
          <cell r="L6553" t="str">
            <v>MARTINEZ</v>
          </cell>
          <cell r="M6553">
            <v>6000</v>
          </cell>
          <cell r="N6553">
            <v>115</v>
          </cell>
          <cell r="O6553" t="str">
            <v>CATORCENAL</v>
          </cell>
          <cell r="P6553">
            <v>41563</v>
          </cell>
        </row>
        <row r="6554">
          <cell r="B6554">
            <v>6802</v>
          </cell>
          <cell r="C6554"/>
          <cell r="D6554" t="str">
            <v>B</v>
          </cell>
          <cell r="E6554" t="str">
            <v>LIQUIDADO</v>
          </cell>
          <cell r="F6554"/>
          <cell r="G6554" t="str">
            <v>PERSONAL</v>
          </cell>
          <cell r="H6554" t="str">
            <v>Angelica Tabares Lopez</v>
          </cell>
          <cell r="I6554"/>
          <cell r="J6554" t="str">
            <v>Ma Bernarda</v>
          </cell>
          <cell r="K6554" t="str">
            <v>Mendieta</v>
          </cell>
          <cell r="L6554" t="str">
            <v>Mendieta</v>
          </cell>
          <cell r="M6554">
            <v>10000</v>
          </cell>
          <cell r="N6554">
            <v>111</v>
          </cell>
          <cell r="O6554" t="str">
            <v>SEMANAL</v>
          </cell>
          <cell r="P6554">
            <v>41563</v>
          </cell>
        </row>
        <row r="6555">
          <cell r="B6555">
            <v>6803</v>
          </cell>
          <cell r="C6555"/>
          <cell r="D6555" t="str">
            <v>B</v>
          </cell>
          <cell r="E6555" t="str">
            <v>LIQUIDADO</v>
          </cell>
          <cell r="F6555"/>
          <cell r="G6555" t="str">
            <v>PERSONAL</v>
          </cell>
          <cell r="H6555" t="str">
            <v>VERONICA RIVERO LOPEZ</v>
          </cell>
          <cell r="I6555"/>
          <cell r="J6555" t="str">
            <v>Sandra</v>
          </cell>
          <cell r="K6555" t="str">
            <v>Valencia</v>
          </cell>
          <cell r="L6555" t="str">
            <v>Zavala</v>
          </cell>
          <cell r="M6555">
            <v>6000</v>
          </cell>
          <cell r="N6555">
            <v>115</v>
          </cell>
          <cell r="O6555" t="str">
            <v>SEMANAL</v>
          </cell>
          <cell r="P6555">
            <v>41563</v>
          </cell>
        </row>
        <row r="6556">
          <cell r="B6556">
            <v>6804</v>
          </cell>
          <cell r="C6556"/>
          <cell r="D6556" t="str">
            <v>B</v>
          </cell>
          <cell r="E6556" t="str">
            <v>LIQUIDADO</v>
          </cell>
          <cell r="F6556"/>
          <cell r="G6556" t="str">
            <v>PERSONAL</v>
          </cell>
          <cell r="H6556" t="str">
            <v>Marcela Lopez Munoz</v>
          </cell>
          <cell r="I6556"/>
          <cell r="J6556" t="str">
            <v>JOSE LUIS</v>
          </cell>
          <cell r="K6556" t="str">
            <v>GARCIA</v>
          </cell>
          <cell r="L6556" t="str">
            <v>BERRIO</v>
          </cell>
          <cell r="M6556">
            <v>14000</v>
          </cell>
          <cell r="N6556">
            <v>75</v>
          </cell>
          <cell r="O6556" t="str">
            <v>SEMANAL</v>
          </cell>
          <cell r="P6556">
            <v>41565</v>
          </cell>
        </row>
        <row r="6557">
          <cell r="B6557">
            <v>6805</v>
          </cell>
          <cell r="C6557"/>
          <cell r="D6557" t="str">
            <v>D</v>
          </cell>
          <cell r="E6557" t="str">
            <v>ACTIVO</v>
          </cell>
          <cell r="F6557"/>
          <cell r="G6557" t="str">
            <v>PERSONAL</v>
          </cell>
          <cell r="H6557" t="str">
            <v>Josefina Ochoa</v>
          </cell>
          <cell r="I6557"/>
          <cell r="J6557" t="str">
            <v>JOSEFINA</v>
          </cell>
          <cell r="K6557" t="str">
            <v>OCHOA</v>
          </cell>
          <cell r="L6557" t="str">
            <v>ORTIZ</v>
          </cell>
          <cell r="M6557">
            <v>35000</v>
          </cell>
          <cell r="N6557">
            <v>25</v>
          </cell>
          <cell r="O6557" t="str">
            <v>QUINCENAL</v>
          </cell>
          <cell r="P6557">
            <v>41566</v>
          </cell>
        </row>
        <row r="6558">
          <cell r="B6558">
            <v>6806</v>
          </cell>
          <cell r="C6558"/>
          <cell r="D6558" t="str">
            <v>C</v>
          </cell>
          <cell r="E6558" t="str">
            <v>LIQUIDADO</v>
          </cell>
          <cell r="F6558"/>
          <cell r="G6558" t="str">
            <v>PERSONAL</v>
          </cell>
          <cell r="H6558" t="str">
            <v>Marcela Lopez Munoz</v>
          </cell>
          <cell r="I6558"/>
          <cell r="J6558" t="str">
            <v>AMPARO</v>
          </cell>
          <cell r="K6558" t="str">
            <v>MUNOZ</v>
          </cell>
          <cell r="L6558" t="str">
            <v>CRUZ</v>
          </cell>
          <cell r="M6558">
            <v>11000</v>
          </cell>
          <cell r="N6558">
            <v>85</v>
          </cell>
          <cell r="O6558" t="str">
            <v>QUINCENAL</v>
          </cell>
          <cell r="P6558">
            <v>41568</v>
          </cell>
        </row>
        <row r="6559">
          <cell r="B6559">
            <v>6807</v>
          </cell>
          <cell r="C6559"/>
          <cell r="D6559" t="str">
            <v>D</v>
          </cell>
          <cell r="E6559" t="str">
            <v>LIQUIDADO</v>
          </cell>
          <cell r="F6559"/>
          <cell r="G6559" t="str">
            <v>PERSONAL</v>
          </cell>
          <cell r="H6559" t="str">
            <v>Marcela Lopez Munoz</v>
          </cell>
          <cell r="I6559"/>
          <cell r="J6559" t="str">
            <v>PRISCO</v>
          </cell>
          <cell r="K6559" t="str">
            <v>MARTINEZ</v>
          </cell>
          <cell r="L6559" t="str">
            <v>LOPEZ</v>
          </cell>
          <cell r="M6559">
            <v>15000</v>
          </cell>
          <cell r="N6559">
            <v>75</v>
          </cell>
          <cell r="O6559" t="str">
            <v>CATORCENAL</v>
          </cell>
          <cell r="P6559">
            <v>41568</v>
          </cell>
        </row>
        <row r="6560">
          <cell r="B6560">
            <v>6808</v>
          </cell>
          <cell r="C6560"/>
          <cell r="D6560" t="str">
            <v>D</v>
          </cell>
          <cell r="E6560" t="str">
            <v>ACTIVO</v>
          </cell>
          <cell r="F6560"/>
          <cell r="G6560" t="str">
            <v>PERSONAL</v>
          </cell>
          <cell r="H6560" t="str">
            <v>Angelica Tabares Lopez</v>
          </cell>
          <cell r="I6560"/>
          <cell r="J6560" t="str">
            <v>REYNA</v>
          </cell>
          <cell r="K6560" t="str">
            <v>LOPEZ</v>
          </cell>
          <cell r="L6560" t="str">
            <v>VELAZQUEZ</v>
          </cell>
          <cell r="M6560">
            <v>3128</v>
          </cell>
          <cell r="N6560">
            <v>115</v>
          </cell>
          <cell r="O6560" t="str">
            <v>CATORCENAL</v>
          </cell>
          <cell r="P6560">
            <v>41568</v>
          </cell>
        </row>
        <row r="6561">
          <cell r="B6561">
            <v>6809</v>
          </cell>
          <cell r="C6561"/>
          <cell r="D6561" t="str">
            <v>D</v>
          </cell>
          <cell r="E6561" t="str">
            <v>ACTIVO</v>
          </cell>
          <cell r="F6561"/>
          <cell r="G6561" t="str">
            <v>PERSONAL</v>
          </cell>
          <cell r="H6561" t="str">
            <v>Cesar Olvera</v>
          </cell>
          <cell r="I6561"/>
          <cell r="J6561" t="str">
            <v>JUANA CANDELARIA</v>
          </cell>
          <cell r="K6561" t="str">
            <v>CASTRO</v>
          </cell>
          <cell r="L6561" t="str">
            <v>BOJORGES</v>
          </cell>
          <cell r="M6561">
            <v>8530</v>
          </cell>
          <cell r="N6561">
            <v>85</v>
          </cell>
          <cell r="O6561" t="str">
            <v>QUINCENAL</v>
          </cell>
          <cell r="P6561">
            <v>41569</v>
          </cell>
        </row>
        <row r="6562">
          <cell r="B6562">
            <v>6810</v>
          </cell>
          <cell r="C6562"/>
          <cell r="D6562" t="str">
            <v>C</v>
          </cell>
          <cell r="E6562" t="str">
            <v>LIQUIDADO</v>
          </cell>
          <cell r="F6562"/>
          <cell r="G6562" t="str">
            <v>PERSONAL</v>
          </cell>
          <cell r="H6562" t="str">
            <v>Josefina Ochoa</v>
          </cell>
          <cell r="I6562"/>
          <cell r="J6562" t="str">
            <v>MARIA ESTELA</v>
          </cell>
          <cell r="K6562" t="str">
            <v>GARCIA</v>
          </cell>
          <cell r="L6562" t="str">
            <v>LOPEZ</v>
          </cell>
          <cell r="M6562">
            <v>7000</v>
          </cell>
          <cell r="N6562">
            <v>127</v>
          </cell>
          <cell r="O6562" t="str">
            <v>QUINCENAL</v>
          </cell>
          <cell r="P6562">
            <v>41569</v>
          </cell>
        </row>
        <row r="6563">
          <cell r="B6563">
            <v>6811</v>
          </cell>
          <cell r="C6563"/>
          <cell r="D6563" t="str">
            <v>A</v>
          </cell>
          <cell r="E6563" t="str">
            <v>LIQUIDADO</v>
          </cell>
          <cell r="F6563"/>
          <cell r="G6563" t="str">
            <v>PERSONAL</v>
          </cell>
          <cell r="H6563" t="str">
            <v>José Manuel Torres Montalvo</v>
          </cell>
          <cell r="I6563"/>
          <cell r="J6563" t="str">
            <v>Maria Isabel</v>
          </cell>
          <cell r="K6563" t="str">
            <v>Lopez</v>
          </cell>
          <cell r="L6563" t="str">
            <v>Estrada</v>
          </cell>
          <cell r="M6563">
            <v>18000</v>
          </cell>
          <cell r="N6563">
            <v>115</v>
          </cell>
          <cell r="O6563" t="str">
            <v>SEMANAL</v>
          </cell>
          <cell r="P6563">
            <v>41569</v>
          </cell>
        </row>
        <row r="6564">
          <cell r="B6564">
            <v>6812</v>
          </cell>
          <cell r="C6564"/>
          <cell r="D6564" t="str">
            <v>A</v>
          </cell>
          <cell r="E6564" t="str">
            <v>LIQUIDADO</v>
          </cell>
          <cell r="F6564"/>
          <cell r="G6564" t="str">
            <v>PERSONAL</v>
          </cell>
          <cell r="H6564" t="str">
            <v>Josefina Ochoa</v>
          </cell>
          <cell r="I6564"/>
          <cell r="J6564" t="str">
            <v>LAURA</v>
          </cell>
          <cell r="K6564" t="str">
            <v>ACEVEDO</v>
          </cell>
          <cell r="L6564" t="str">
            <v>MIRANDA</v>
          </cell>
          <cell r="M6564">
            <v>10000</v>
          </cell>
          <cell r="N6564">
            <v>75</v>
          </cell>
          <cell r="O6564" t="str">
            <v>SEMANAL</v>
          </cell>
          <cell r="P6564">
            <v>41569</v>
          </cell>
        </row>
        <row r="6565">
          <cell r="B6565">
            <v>6813</v>
          </cell>
          <cell r="C6565"/>
          <cell r="D6565" t="str">
            <v>A</v>
          </cell>
          <cell r="E6565" t="str">
            <v>LIQUIDADO</v>
          </cell>
          <cell r="F6565"/>
          <cell r="G6565" t="str">
            <v>PERSONAL</v>
          </cell>
          <cell r="H6565" t="str">
            <v>Josefina Ochoa</v>
          </cell>
          <cell r="I6565"/>
          <cell r="J6565" t="str">
            <v>MIRIAM</v>
          </cell>
          <cell r="K6565" t="str">
            <v>HERRERA</v>
          </cell>
          <cell r="L6565" t="str">
            <v>RAFAEL</v>
          </cell>
          <cell r="M6565">
            <v>7500</v>
          </cell>
          <cell r="N6565">
            <v>85</v>
          </cell>
          <cell r="O6565" t="str">
            <v>CATORCENAL</v>
          </cell>
          <cell r="P6565">
            <v>41569</v>
          </cell>
        </row>
        <row r="6566">
          <cell r="B6566">
            <v>6814</v>
          </cell>
          <cell r="C6566"/>
          <cell r="D6566" t="str">
            <v>B</v>
          </cell>
          <cell r="E6566" t="str">
            <v>LIQUIDADO</v>
          </cell>
          <cell r="F6566"/>
          <cell r="G6566" t="str">
            <v>PERSONAL</v>
          </cell>
          <cell r="H6566" t="str">
            <v>Josefina Ochoa</v>
          </cell>
          <cell r="I6566"/>
          <cell r="J6566" t="str">
            <v>MIRNA</v>
          </cell>
          <cell r="K6566" t="str">
            <v>LOPEZ</v>
          </cell>
          <cell r="L6566" t="str">
            <v>ORTIZ</v>
          </cell>
          <cell r="M6566">
            <v>4000</v>
          </cell>
          <cell r="N6566">
            <v>135.80000000000001</v>
          </cell>
          <cell r="O6566" t="str">
            <v>CATORCENAL</v>
          </cell>
          <cell r="P6566">
            <v>41569</v>
          </cell>
        </row>
        <row r="6567">
          <cell r="B6567">
            <v>6815</v>
          </cell>
          <cell r="C6567"/>
          <cell r="D6567" t="str">
            <v>D</v>
          </cell>
          <cell r="E6567" t="str">
            <v>ACTIVO</v>
          </cell>
          <cell r="F6567"/>
          <cell r="G6567" t="str">
            <v>PERSONAL</v>
          </cell>
          <cell r="H6567" t="str">
            <v>Marcela Lopez Munoz</v>
          </cell>
          <cell r="I6567"/>
          <cell r="J6567" t="str">
            <v>ESPERANZA</v>
          </cell>
          <cell r="K6567" t="str">
            <v>GARCIA</v>
          </cell>
          <cell r="L6567" t="str">
            <v>ENRIQUEZ</v>
          </cell>
          <cell r="M6567">
            <v>3850</v>
          </cell>
          <cell r="N6567">
            <v>85</v>
          </cell>
          <cell r="O6567" t="str">
            <v>SEMANAL</v>
          </cell>
          <cell r="P6567">
            <v>41570</v>
          </cell>
        </row>
        <row r="6568">
          <cell r="B6568">
            <v>6816</v>
          </cell>
          <cell r="C6568"/>
          <cell r="D6568" t="str">
            <v>D</v>
          </cell>
          <cell r="E6568" t="str">
            <v>LIQUIDADO</v>
          </cell>
          <cell r="F6568"/>
          <cell r="G6568" t="str">
            <v>PERSONAL</v>
          </cell>
          <cell r="H6568" t="str">
            <v>Victoria Garcia Mejia</v>
          </cell>
          <cell r="I6568"/>
          <cell r="J6568" t="str">
            <v>MARIA DE LOS ANGELES</v>
          </cell>
          <cell r="K6568" t="str">
            <v>RINCON</v>
          </cell>
          <cell r="L6568" t="str">
            <v>MOCTEZUMA</v>
          </cell>
          <cell r="M6568">
            <v>5000</v>
          </cell>
          <cell r="N6568">
            <v>115</v>
          </cell>
          <cell r="O6568" t="str">
            <v>SEMANAL</v>
          </cell>
          <cell r="P6568">
            <v>41570</v>
          </cell>
        </row>
        <row r="6569">
          <cell r="B6569">
            <v>6817</v>
          </cell>
          <cell r="C6569"/>
          <cell r="D6569" t="str">
            <v>C</v>
          </cell>
          <cell r="E6569" t="str">
            <v>LIQUIDADO</v>
          </cell>
          <cell r="F6569"/>
          <cell r="G6569" t="str">
            <v>PERSONAL</v>
          </cell>
          <cell r="H6569" t="str">
            <v>Josefina Ochoa</v>
          </cell>
          <cell r="I6569"/>
          <cell r="J6569" t="str">
            <v>Clementina</v>
          </cell>
          <cell r="K6569" t="str">
            <v>Morales</v>
          </cell>
          <cell r="L6569" t="str">
            <v>Teopa</v>
          </cell>
          <cell r="M6569">
            <v>5000</v>
          </cell>
          <cell r="N6569">
            <v>115</v>
          </cell>
          <cell r="O6569" t="str">
            <v>SEMANAL</v>
          </cell>
          <cell r="P6569">
            <v>41571</v>
          </cell>
        </row>
        <row r="6570">
          <cell r="B6570">
            <v>6818</v>
          </cell>
          <cell r="C6570"/>
          <cell r="D6570" t="str">
            <v>B</v>
          </cell>
          <cell r="E6570" t="str">
            <v>LIQUIDADO</v>
          </cell>
          <cell r="F6570"/>
          <cell r="G6570" t="str">
            <v>PERSONAL</v>
          </cell>
          <cell r="H6570" t="str">
            <v>Alberto Alejandre Castañeda</v>
          </cell>
          <cell r="I6570"/>
          <cell r="J6570" t="str">
            <v>LILIA</v>
          </cell>
          <cell r="K6570" t="str">
            <v>MERCADO</v>
          </cell>
          <cell r="L6570" t="str">
            <v>AGUILAR</v>
          </cell>
          <cell r="M6570">
            <v>6000</v>
          </cell>
          <cell r="N6570">
            <v>115</v>
          </cell>
          <cell r="O6570" t="str">
            <v>QUINCENAL</v>
          </cell>
          <cell r="P6570">
            <v>41571</v>
          </cell>
        </row>
        <row r="6571">
          <cell r="B6571">
            <v>6819</v>
          </cell>
          <cell r="C6571"/>
          <cell r="D6571" t="str">
            <v>D</v>
          </cell>
          <cell r="E6571" t="str">
            <v>ACTIVO</v>
          </cell>
          <cell r="F6571"/>
          <cell r="G6571" t="str">
            <v>PERSONAL</v>
          </cell>
          <cell r="H6571" t="str">
            <v>VERONICA RIVERO LOPEZ</v>
          </cell>
          <cell r="I6571"/>
          <cell r="J6571" t="str">
            <v>Paula</v>
          </cell>
          <cell r="K6571" t="str">
            <v>Romero</v>
          </cell>
          <cell r="L6571" t="str">
            <v>Jimenez</v>
          </cell>
          <cell r="M6571">
            <v>8000</v>
          </cell>
          <cell r="N6571">
            <v>115</v>
          </cell>
          <cell r="O6571" t="str">
            <v>CATORCENAL</v>
          </cell>
          <cell r="P6571">
            <v>41571</v>
          </cell>
        </row>
        <row r="6572">
          <cell r="B6572">
            <v>6820</v>
          </cell>
          <cell r="C6572"/>
          <cell r="D6572" t="str">
            <v>C</v>
          </cell>
          <cell r="E6572" t="str">
            <v>LIQUIDADO</v>
          </cell>
          <cell r="F6572"/>
          <cell r="G6572" t="str">
            <v>PERSONAL</v>
          </cell>
          <cell r="H6572" t="str">
            <v>Cesar Olvera</v>
          </cell>
          <cell r="I6572"/>
          <cell r="J6572" t="str">
            <v>FULGENCIO</v>
          </cell>
          <cell r="K6572" t="str">
            <v>MONTES</v>
          </cell>
          <cell r="L6572" t="str">
            <v>FLORES</v>
          </cell>
          <cell r="M6572">
            <v>10000</v>
          </cell>
          <cell r="N6572">
            <v>115</v>
          </cell>
          <cell r="O6572" t="str">
            <v>CATORCENAL</v>
          </cell>
          <cell r="P6572">
            <v>41571</v>
          </cell>
        </row>
        <row r="6573">
          <cell r="B6573">
            <v>6821</v>
          </cell>
          <cell r="C6573"/>
          <cell r="D6573" t="str">
            <v>D</v>
          </cell>
          <cell r="E6573" t="str">
            <v>LIQUIDADO</v>
          </cell>
          <cell r="F6573"/>
          <cell r="G6573" t="str">
            <v>PERSONAL</v>
          </cell>
          <cell r="H6573" t="str">
            <v>Cesar Olvera</v>
          </cell>
          <cell r="I6573"/>
          <cell r="J6573" t="str">
            <v>JOSEFINA</v>
          </cell>
          <cell r="K6573" t="str">
            <v>FIGUEROA</v>
          </cell>
          <cell r="L6573" t="str">
            <v>GONZALEZ</v>
          </cell>
          <cell r="M6573">
            <v>7274</v>
          </cell>
          <cell r="N6573">
            <v>85</v>
          </cell>
          <cell r="O6573" t="str">
            <v>QUINCENAL</v>
          </cell>
          <cell r="P6573">
            <v>41571</v>
          </cell>
        </row>
        <row r="6574">
          <cell r="B6574">
            <v>6822</v>
          </cell>
          <cell r="C6574"/>
          <cell r="D6574" t="str">
            <v>D</v>
          </cell>
          <cell r="E6574" t="str">
            <v>LIQUIDADO</v>
          </cell>
          <cell r="F6574"/>
          <cell r="G6574" t="str">
            <v>PERSONAL</v>
          </cell>
          <cell r="H6574" t="str">
            <v>Angelica Tabares Lopez</v>
          </cell>
          <cell r="I6574"/>
          <cell r="J6574" t="str">
            <v>JUANA</v>
          </cell>
          <cell r="K6574" t="str">
            <v>ROMERO</v>
          </cell>
          <cell r="L6574" t="str">
            <v>NAVA</v>
          </cell>
          <cell r="M6574">
            <v>10000</v>
          </cell>
          <cell r="N6574">
            <v>95</v>
          </cell>
          <cell r="O6574" t="str">
            <v>CATORCENAL</v>
          </cell>
          <cell r="P6574">
            <v>41575</v>
          </cell>
        </row>
        <row r="6575">
          <cell r="B6575">
            <v>6823</v>
          </cell>
          <cell r="C6575"/>
          <cell r="D6575" t="str">
            <v>D</v>
          </cell>
          <cell r="E6575" t="str">
            <v>ACTIVO</v>
          </cell>
          <cell r="F6575"/>
          <cell r="G6575" t="str">
            <v>PERSONAL</v>
          </cell>
          <cell r="H6575" t="str">
            <v>José Manuel Torres Montalvo</v>
          </cell>
          <cell r="I6575"/>
          <cell r="J6575" t="str">
            <v>Maria del Socorro</v>
          </cell>
          <cell r="K6575" t="str">
            <v>Ramirez</v>
          </cell>
          <cell r="L6575" t="str">
            <v>Ordonez</v>
          </cell>
          <cell r="M6575">
            <v>25000</v>
          </cell>
          <cell r="N6575">
            <v>115</v>
          </cell>
          <cell r="O6575" t="str">
            <v>CATORCENAL</v>
          </cell>
          <cell r="P6575">
            <v>41576</v>
          </cell>
        </row>
        <row r="6576">
          <cell r="B6576">
            <v>6824</v>
          </cell>
          <cell r="C6576"/>
          <cell r="D6576" t="str">
            <v>D</v>
          </cell>
          <cell r="E6576" t="str">
            <v>LIQUIDADO</v>
          </cell>
          <cell r="F6576"/>
          <cell r="G6576" t="str">
            <v>PERSONAL</v>
          </cell>
          <cell r="H6576" t="str">
            <v>Alberto Alejandre Castañeda</v>
          </cell>
          <cell r="I6576"/>
          <cell r="J6576" t="str">
            <v>Irene</v>
          </cell>
          <cell r="K6576" t="str">
            <v>Barrera</v>
          </cell>
          <cell r="L6576" t="str">
            <v>Lopez</v>
          </cell>
          <cell r="M6576">
            <v>10000</v>
          </cell>
          <cell r="N6576">
            <v>115</v>
          </cell>
          <cell r="O6576" t="str">
            <v>SEMANAL</v>
          </cell>
          <cell r="P6576">
            <v>41576</v>
          </cell>
        </row>
        <row r="6577">
          <cell r="B6577">
            <v>6825</v>
          </cell>
          <cell r="C6577"/>
          <cell r="D6577" t="str">
            <v>B</v>
          </cell>
          <cell r="E6577" t="str">
            <v>LIQUIDADO</v>
          </cell>
          <cell r="F6577"/>
          <cell r="G6577" t="str">
            <v>PERSONAL</v>
          </cell>
          <cell r="H6577" t="str">
            <v>VERONICA RIVERO LOPEZ</v>
          </cell>
          <cell r="I6577"/>
          <cell r="J6577" t="str">
            <v>Carlos</v>
          </cell>
          <cell r="K6577" t="str">
            <v>Sanchez</v>
          </cell>
          <cell r="L6577" t="str">
            <v>Morales</v>
          </cell>
          <cell r="M6577">
            <v>17000</v>
          </cell>
          <cell r="N6577">
            <v>115</v>
          </cell>
          <cell r="O6577" t="str">
            <v>QUINCENAL</v>
          </cell>
          <cell r="P6577">
            <v>41576</v>
          </cell>
        </row>
        <row r="6578">
          <cell r="B6578">
            <v>6826</v>
          </cell>
          <cell r="C6578"/>
          <cell r="D6578" t="str">
            <v>C</v>
          </cell>
          <cell r="E6578" t="str">
            <v>LIQUIDADO</v>
          </cell>
          <cell r="F6578"/>
          <cell r="G6578" t="str">
            <v>PERSONAL</v>
          </cell>
          <cell r="H6578" t="str">
            <v>Josefina Ochoa</v>
          </cell>
          <cell r="I6578"/>
          <cell r="J6578" t="str">
            <v>CLAUDIA</v>
          </cell>
          <cell r="K6578" t="str">
            <v>AGUILAR</v>
          </cell>
          <cell r="L6578" t="str">
            <v>SANCHEZ</v>
          </cell>
          <cell r="M6578">
            <v>5000</v>
          </cell>
          <cell r="N6578">
            <v>140</v>
          </cell>
          <cell r="O6578" t="str">
            <v>QUINCENAL</v>
          </cell>
          <cell r="P6578">
            <v>41576</v>
          </cell>
        </row>
        <row r="6579">
          <cell r="B6579">
            <v>6827</v>
          </cell>
          <cell r="C6579"/>
          <cell r="D6579" t="str">
            <v>D</v>
          </cell>
          <cell r="E6579" t="str">
            <v>LIQUIDADO</v>
          </cell>
          <cell r="F6579"/>
          <cell r="G6579" t="str">
            <v>PERSONAL</v>
          </cell>
          <cell r="H6579" t="str">
            <v>Josefina Ochoa</v>
          </cell>
          <cell r="I6579"/>
          <cell r="J6579" t="str">
            <v>LETICIA</v>
          </cell>
          <cell r="K6579" t="str">
            <v>LINARES</v>
          </cell>
          <cell r="L6579" t="str">
            <v>SANCHEZ</v>
          </cell>
          <cell r="M6579">
            <v>8000</v>
          </cell>
          <cell r="N6579">
            <v>85</v>
          </cell>
          <cell r="O6579" t="str">
            <v>QUINCENAL</v>
          </cell>
          <cell r="P6579">
            <v>41576</v>
          </cell>
        </row>
        <row r="6580">
          <cell r="B6580">
            <v>6828</v>
          </cell>
          <cell r="C6580"/>
          <cell r="D6580" t="str">
            <v>D</v>
          </cell>
          <cell r="E6580" t="str">
            <v>LIQUIDADO</v>
          </cell>
          <cell r="F6580"/>
          <cell r="G6580" t="str">
            <v>PERSONAL</v>
          </cell>
          <cell r="H6580" t="str">
            <v>Cesar Olvera</v>
          </cell>
          <cell r="I6580"/>
          <cell r="J6580" t="str">
            <v>MA DEL ROCIO</v>
          </cell>
          <cell r="K6580" t="str">
            <v>QUEZADA</v>
          </cell>
          <cell r="L6580" t="str">
            <v>TELLEZ</v>
          </cell>
          <cell r="M6580">
            <v>10000</v>
          </cell>
          <cell r="N6580">
            <v>105</v>
          </cell>
          <cell r="O6580" t="str">
            <v>QUINCENAL</v>
          </cell>
          <cell r="P6580">
            <v>41576</v>
          </cell>
        </row>
        <row r="6581">
          <cell r="B6581">
            <v>6829</v>
          </cell>
          <cell r="C6581"/>
          <cell r="D6581" t="str">
            <v>B</v>
          </cell>
          <cell r="E6581" t="str">
            <v>LIQUIDADO</v>
          </cell>
          <cell r="F6581"/>
          <cell r="G6581" t="str">
            <v>PERSONAL</v>
          </cell>
          <cell r="H6581" t="str">
            <v>Cesar Olvera</v>
          </cell>
          <cell r="I6581"/>
          <cell r="J6581" t="str">
            <v>DONACIANO</v>
          </cell>
          <cell r="K6581" t="str">
            <v>JIMENEZ</v>
          </cell>
          <cell r="L6581" t="str">
            <v>SANTAMARIA</v>
          </cell>
          <cell r="M6581">
            <v>10000</v>
          </cell>
          <cell r="N6581">
            <v>115</v>
          </cell>
          <cell r="O6581" t="str">
            <v>QUINCENAL</v>
          </cell>
          <cell r="P6581">
            <v>41576</v>
          </cell>
        </row>
        <row r="6582">
          <cell r="B6582">
            <v>6830</v>
          </cell>
          <cell r="C6582"/>
          <cell r="D6582" t="str">
            <v>B</v>
          </cell>
          <cell r="E6582" t="str">
            <v>LIQUIDADO</v>
          </cell>
          <cell r="F6582"/>
          <cell r="G6582" t="str">
            <v>PERSONAL</v>
          </cell>
          <cell r="H6582" t="str">
            <v>Josefina Ochoa</v>
          </cell>
          <cell r="I6582"/>
          <cell r="J6582" t="str">
            <v>FRANCISCO</v>
          </cell>
          <cell r="K6582" t="str">
            <v>CHIMAL</v>
          </cell>
          <cell r="L6582" t="str">
            <v>RAZO</v>
          </cell>
          <cell r="M6582">
            <v>70000</v>
          </cell>
          <cell r="N6582">
            <v>95</v>
          </cell>
          <cell r="O6582" t="str">
            <v>QUINCENAL</v>
          </cell>
          <cell r="P6582">
            <v>41577</v>
          </cell>
        </row>
        <row r="6583">
          <cell r="B6583">
            <v>6831</v>
          </cell>
          <cell r="C6583"/>
          <cell r="D6583" t="str">
            <v>D</v>
          </cell>
          <cell r="E6583" t="str">
            <v>ACTIVO</v>
          </cell>
          <cell r="F6583"/>
          <cell r="G6583" t="str">
            <v>PERSONAL</v>
          </cell>
          <cell r="H6583" t="str">
            <v>Marcela Lopez Munoz</v>
          </cell>
          <cell r="I6583"/>
          <cell r="J6583" t="str">
            <v>TOMASA</v>
          </cell>
          <cell r="K6583" t="str">
            <v>FLORES</v>
          </cell>
          <cell r="L6583" t="str">
            <v>DE LA CRUZ</v>
          </cell>
          <cell r="M6583">
            <v>4121</v>
          </cell>
          <cell r="N6583">
            <v>85</v>
          </cell>
          <cell r="O6583" t="str">
            <v>SEMANAL</v>
          </cell>
          <cell r="P6583">
            <v>41578</v>
          </cell>
        </row>
        <row r="6584">
          <cell r="B6584">
            <v>6832</v>
          </cell>
          <cell r="C6584"/>
          <cell r="D6584" t="str">
            <v>D</v>
          </cell>
          <cell r="E6584" t="str">
            <v>ACTIVO</v>
          </cell>
          <cell r="F6584"/>
          <cell r="G6584" t="str">
            <v>PERSONAL</v>
          </cell>
          <cell r="H6584" t="str">
            <v>Victoria Garcia Mejia</v>
          </cell>
          <cell r="I6584"/>
          <cell r="J6584" t="str">
            <v>JOSEFINA</v>
          </cell>
          <cell r="K6584" t="str">
            <v>PAREDES</v>
          </cell>
          <cell r="L6584" t="str">
            <v>GONZALEZ</v>
          </cell>
          <cell r="M6584">
            <v>12000</v>
          </cell>
          <cell r="N6584">
            <v>105</v>
          </cell>
          <cell r="O6584" t="str">
            <v>MENSUAL</v>
          </cell>
          <cell r="P6584">
            <v>41578</v>
          </cell>
        </row>
        <row r="6585">
          <cell r="B6585">
            <v>6833</v>
          </cell>
          <cell r="C6585"/>
          <cell r="D6585" t="str">
            <v>D</v>
          </cell>
          <cell r="E6585" t="str">
            <v>LIQUIDADO</v>
          </cell>
          <cell r="F6585"/>
          <cell r="G6585" t="str">
            <v>PERSONAL</v>
          </cell>
          <cell r="H6585" t="str">
            <v>Victoria Garcia Mejia</v>
          </cell>
          <cell r="I6585"/>
          <cell r="J6585" t="str">
            <v>ANGELINA</v>
          </cell>
          <cell r="K6585" t="str">
            <v>SALCEDA</v>
          </cell>
          <cell r="L6585" t="str">
            <v>OCHOA</v>
          </cell>
          <cell r="M6585">
            <v>6697</v>
          </cell>
          <cell r="N6585">
            <v>85</v>
          </cell>
          <cell r="O6585" t="str">
            <v>QUINCENAL</v>
          </cell>
          <cell r="P6585">
            <v>41578</v>
          </cell>
        </row>
        <row r="6586">
          <cell r="B6586">
            <v>6834</v>
          </cell>
          <cell r="C6586"/>
          <cell r="D6586" t="str">
            <v>D</v>
          </cell>
          <cell r="E6586" t="str">
            <v>LIQUIDADO</v>
          </cell>
          <cell r="F6586"/>
          <cell r="G6586" t="str">
            <v>PERSONAL</v>
          </cell>
          <cell r="H6586" t="str">
            <v>Marcela Lopez Munoz</v>
          </cell>
          <cell r="I6586"/>
          <cell r="J6586" t="str">
            <v>EDITH</v>
          </cell>
          <cell r="K6586" t="str">
            <v>LOPEZ</v>
          </cell>
          <cell r="L6586" t="str">
            <v>ZULETA</v>
          </cell>
          <cell r="M6586">
            <v>10000</v>
          </cell>
          <cell r="N6586">
            <v>115</v>
          </cell>
          <cell r="O6586" t="str">
            <v>CATORCENAL</v>
          </cell>
          <cell r="P6586">
            <v>41587</v>
          </cell>
        </row>
        <row r="6587">
          <cell r="B6587">
            <v>6835</v>
          </cell>
          <cell r="C6587"/>
          <cell r="D6587" t="str">
            <v>A</v>
          </cell>
          <cell r="E6587" t="str">
            <v>LIQUIDADO</v>
          </cell>
          <cell r="F6587"/>
          <cell r="G6587" t="str">
            <v>PERSONAL</v>
          </cell>
          <cell r="H6587" t="str">
            <v>Cesar Olvera</v>
          </cell>
          <cell r="I6587"/>
          <cell r="J6587" t="str">
            <v>CONRADO</v>
          </cell>
          <cell r="K6587" t="str">
            <v>CORTES</v>
          </cell>
          <cell r="L6587" t="str">
            <v>RODRIGUEZ</v>
          </cell>
          <cell r="M6587">
            <v>5000</v>
          </cell>
          <cell r="N6587">
            <v>115</v>
          </cell>
          <cell r="O6587" t="str">
            <v>CATORCENAL</v>
          </cell>
          <cell r="P6587">
            <v>41587</v>
          </cell>
        </row>
        <row r="6588">
          <cell r="B6588">
            <v>6836</v>
          </cell>
          <cell r="C6588"/>
          <cell r="D6588" t="str">
            <v>D</v>
          </cell>
          <cell r="E6588" t="str">
            <v>LIQUIDADO</v>
          </cell>
          <cell r="F6588"/>
          <cell r="G6588" t="str">
            <v>PERSONAL</v>
          </cell>
          <cell r="H6588" t="str">
            <v>Marcela Lopez Munoz</v>
          </cell>
          <cell r="I6588"/>
          <cell r="J6588" t="str">
            <v>IRENE</v>
          </cell>
          <cell r="K6588" t="str">
            <v>ELIZALDE</v>
          </cell>
          <cell r="L6588" t="str">
            <v>MORIN</v>
          </cell>
          <cell r="M6588">
            <v>5000</v>
          </cell>
          <cell r="N6588">
            <v>115</v>
          </cell>
          <cell r="O6588" t="str">
            <v>CATORCENAL</v>
          </cell>
          <cell r="P6588">
            <v>41587</v>
          </cell>
        </row>
        <row r="6589">
          <cell r="B6589">
            <v>6837</v>
          </cell>
          <cell r="C6589"/>
          <cell r="D6589" t="str">
            <v>D</v>
          </cell>
          <cell r="E6589" t="str">
            <v>LIQUIDADO</v>
          </cell>
          <cell r="F6589"/>
          <cell r="G6589" t="str">
            <v>PERSONAL</v>
          </cell>
          <cell r="H6589" t="str">
            <v>Josefina Ochoa</v>
          </cell>
          <cell r="I6589"/>
          <cell r="J6589" t="str">
            <v>GUILLERMO</v>
          </cell>
          <cell r="K6589" t="str">
            <v>MONTESINOS</v>
          </cell>
          <cell r="L6589" t="str">
            <v>BOBADILLA</v>
          </cell>
          <cell r="M6589">
            <v>4500</v>
          </cell>
          <cell r="N6589">
            <v>95</v>
          </cell>
          <cell r="O6589" t="str">
            <v>QUINCENAL</v>
          </cell>
          <cell r="P6589">
            <v>41587</v>
          </cell>
        </row>
        <row r="6590">
          <cell r="B6590">
            <v>6838</v>
          </cell>
          <cell r="C6590"/>
          <cell r="D6590" t="str">
            <v>D</v>
          </cell>
          <cell r="E6590" t="str">
            <v>LIQUIDADO</v>
          </cell>
          <cell r="F6590"/>
          <cell r="G6590" t="str">
            <v>PERSONAL</v>
          </cell>
          <cell r="H6590" t="str">
            <v>Josefina Ochoa</v>
          </cell>
          <cell r="I6590"/>
          <cell r="J6590" t="str">
            <v>MIGUEL ANGEL</v>
          </cell>
          <cell r="K6590" t="str">
            <v>BENAVIDES</v>
          </cell>
          <cell r="L6590" t="str">
            <v>ZAMORA</v>
          </cell>
          <cell r="M6590">
            <v>4000</v>
          </cell>
          <cell r="N6590">
            <v>115</v>
          </cell>
          <cell r="O6590" t="str">
            <v>QUINCENAL</v>
          </cell>
          <cell r="P6590">
            <v>41587</v>
          </cell>
        </row>
        <row r="6591">
          <cell r="B6591">
            <v>6839</v>
          </cell>
          <cell r="C6591"/>
          <cell r="D6591" t="str">
            <v>D</v>
          </cell>
          <cell r="E6591" t="str">
            <v>LIQUIDADO</v>
          </cell>
          <cell r="F6591"/>
          <cell r="G6591" t="str">
            <v>PERSONAL</v>
          </cell>
          <cell r="H6591" t="str">
            <v>Cesar Olvera</v>
          </cell>
          <cell r="I6591"/>
          <cell r="J6591" t="str">
            <v>GERARDO</v>
          </cell>
          <cell r="K6591" t="str">
            <v>SANCHEZ</v>
          </cell>
          <cell r="L6591" t="str">
            <v>BAÑOS</v>
          </cell>
          <cell r="M6591">
            <v>7000</v>
          </cell>
          <cell r="N6591">
            <v>105</v>
          </cell>
          <cell r="O6591" t="str">
            <v>QUINCENAL</v>
          </cell>
          <cell r="P6591">
            <v>41587</v>
          </cell>
        </row>
        <row r="6592">
          <cell r="B6592">
            <v>6840</v>
          </cell>
          <cell r="C6592"/>
          <cell r="D6592" t="str">
            <v>D</v>
          </cell>
          <cell r="E6592" t="str">
            <v>LIQUIDADO</v>
          </cell>
          <cell r="F6592"/>
          <cell r="G6592" t="str">
            <v>PERSONAL</v>
          </cell>
          <cell r="H6592" t="str">
            <v>Cesar Olvera</v>
          </cell>
          <cell r="I6592"/>
          <cell r="J6592" t="str">
            <v>LUIS</v>
          </cell>
          <cell r="K6592" t="str">
            <v>ALVA</v>
          </cell>
          <cell r="L6592" t="str">
            <v>CHAVEZ</v>
          </cell>
          <cell r="M6592">
            <v>6000</v>
          </cell>
          <cell r="N6592">
            <v>95</v>
          </cell>
          <cell r="O6592" t="str">
            <v>SEMANAL</v>
          </cell>
          <cell r="P6592">
            <v>41587</v>
          </cell>
        </row>
        <row r="6593">
          <cell r="B6593">
            <v>6841</v>
          </cell>
          <cell r="C6593"/>
          <cell r="D6593" t="str">
            <v>A</v>
          </cell>
          <cell r="E6593" t="str">
            <v>LIQUIDADO</v>
          </cell>
          <cell r="F6593"/>
          <cell r="G6593" t="str">
            <v>PERSONAL</v>
          </cell>
          <cell r="H6593" t="str">
            <v>VERONICA RIVERO LOPEZ</v>
          </cell>
          <cell r="I6593"/>
          <cell r="J6593" t="str">
            <v>Rafael</v>
          </cell>
          <cell r="K6593" t="str">
            <v>Martinez</v>
          </cell>
          <cell r="L6593" t="str">
            <v>Castillo</v>
          </cell>
          <cell r="M6593">
            <v>5000</v>
          </cell>
          <cell r="N6593">
            <v>115</v>
          </cell>
          <cell r="O6593" t="str">
            <v>CATORCENAL</v>
          </cell>
          <cell r="P6593">
            <v>41589</v>
          </cell>
        </row>
        <row r="6594">
          <cell r="B6594">
            <v>6842</v>
          </cell>
          <cell r="C6594"/>
          <cell r="D6594" t="str">
            <v>D</v>
          </cell>
          <cell r="E6594" t="str">
            <v>ACTIVO</v>
          </cell>
          <cell r="F6594"/>
          <cell r="G6594" t="str">
            <v>PERSONAL</v>
          </cell>
          <cell r="H6594" t="str">
            <v>VERONICA RIVERO LOPEZ</v>
          </cell>
          <cell r="I6594"/>
          <cell r="J6594" t="str">
            <v>Ana Laura</v>
          </cell>
          <cell r="K6594" t="str">
            <v>Gutierrez</v>
          </cell>
          <cell r="L6594" t="str">
            <v>Sanchez</v>
          </cell>
          <cell r="M6594">
            <v>5000</v>
          </cell>
          <cell r="N6594">
            <v>115</v>
          </cell>
          <cell r="O6594" t="str">
            <v>CATORCENAL</v>
          </cell>
          <cell r="P6594">
            <v>41590</v>
          </cell>
        </row>
        <row r="6595">
          <cell r="B6595">
            <v>6843</v>
          </cell>
          <cell r="C6595"/>
          <cell r="D6595" t="str">
            <v>C</v>
          </cell>
          <cell r="E6595" t="str">
            <v>LIQUIDADO</v>
          </cell>
          <cell r="F6595"/>
          <cell r="G6595" t="str">
            <v>REVOLVENTE TIPO M</v>
          </cell>
          <cell r="H6595" t="str">
            <v>Marcela Lopez Munoz</v>
          </cell>
          <cell r="I6595"/>
          <cell r="J6595"/>
          <cell r="K6595"/>
          <cell r="L6595"/>
          <cell r="M6595">
            <v>500</v>
          </cell>
          <cell r="N6595">
            <v>104</v>
          </cell>
          <cell r="O6595" t="str">
            <v>MENSUAL</v>
          </cell>
          <cell r="P6595">
            <v>41590</v>
          </cell>
        </row>
        <row r="6596">
          <cell r="B6596">
            <v>6844</v>
          </cell>
          <cell r="C6596"/>
          <cell r="D6596" t="str">
            <v>D</v>
          </cell>
          <cell r="E6596" t="str">
            <v>ACTIVO</v>
          </cell>
          <cell r="F6596"/>
          <cell r="G6596" t="str">
            <v>PERSONAL</v>
          </cell>
          <cell r="H6596" t="str">
            <v>Josefina Ochoa</v>
          </cell>
          <cell r="I6596"/>
          <cell r="J6596" t="str">
            <v>JUAN JOSE</v>
          </cell>
          <cell r="K6596" t="str">
            <v>VALLEJO</v>
          </cell>
          <cell r="L6596" t="str">
            <v>GARCIA</v>
          </cell>
          <cell r="M6596">
            <v>6000</v>
          </cell>
          <cell r="N6596">
            <v>130</v>
          </cell>
          <cell r="O6596" t="str">
            <v>CATORCENAL</v>
          </cell>
          <cell r="P6596">
            <v>41598</v>
          </cell>
        </row>
        <row r="6597">
          <cell r="B6597">
            <v>6845</v>
          </cell>
          <cell r="C6597"/>
          <cell r="D6597" t="str">
            <v>D</v>
          </cell>
          <cell r="E6597" t="str">
            <v>LIQUIDADO</v>
          </cell>
          <cell r="F6597"/>
          <cell r="G6597" t="str">
            <v>PERSONAL</v>
          </cell>
          <cell r="H6597" t="str">
            <v>VERONICA RIVERO LOPEZ</v>
          </cell>
          <cell r="I6597"/>
          <cell r="J6597" t="str">
            <v>Petronilo</v>
          </cell>
          <cell r="K6597" t="str">
            <v>Bazan</v>
          </cell>
          <cell r="L6597" t="str">
            <v>Perez</v>
          </cell>
          <cell r="M6597">
            <v>13000</v>
          </cell>
          <cell r="N6597">
            <v>115</v>
          </cell>
          <cell r="O6597" t="str">
            <v>SEMANAL</v>
          </cell>
          <cell r="P6597">
            <v>41598</v>
          </cell>
        </row>
        <row r="6598">
          <cell r="B6598">
            <v>6846</v>
          </cell>
          <cell r="C6598"/>
          <cell r="D6598" t="str">
            <v>B</v>
          </cell>
          <cell r="E6598" t="str">
            <v>LIQUIDADO</v>
          </cell>
          <cell r="F6598"/>
          <cell r="G6598" t="str">
            <v>PERSONAL</v>
          </cell>
          <cell r="H6598" t="str">
            <v>Josefina Ochoa</v>
          </cell>
          <cell r="I6598"/>
          <cell r="J6598" t="str">
            <v>ANGELICA</v>
          </cell>
          <cell r="K6598" t="str">
            <v>MARTINEZ</v>
          </cell>
          <cell r="L6598" t="str">
            <v>MARTINEZ</v>
          </cell>
          <cell r="M6598">
            <v>30000</v>
          </cell>
          <cell r="N6598">
            <v>95</v>
          </cell>
          <cell r="O6598" t="str">
            <v>QUINCENAL</v>
          </cell>
          <cell r="P6598">
            <v>41598</v>
          </cell>
        </row>
        <row r="6599">
          <cell r="B6599">
            <v>6847</v>
          </cell>
          <cell r="C6599"/>
          <cell r="D6599" t="str">
            <v>D</v>
          </cell>
          <cell r="E6599" t="str">
            <v>LIQUIDADO</v>
          </cell>
          <cell r="F6599"/>
          <cell r="G6599" t="str">
            <v>PERSONAL</v>
          </cell>
          <cell r="H6599" t="str">
            <v>Angelica Tabares Lopez</v>
          </cell>
          <cell r="I6599"/>
          <cell r="J6599" t="str">
            <v>ADELINA ESTELA</v>
          </cell>
          <cell r="K6599" t="str">
            <v>ROJAS</v>
          </cell>
          <cell r="L6599" t="str">
            <v>CRUZ</v>
          </cell>
          <cell r="M6599">
            <v>8500</v>
          </cell>
          <cell r="N6599">
            <v>90</v>
          </cell>
          <cell r="O6599" t="str">
            <v>CATORCENAL</v>
          </cell>
          <cell r="P6599">
            <v>41598</v>
          </cell>
        </row>
        <row r="6600">
          <cell r="B6600">
            <v>6848</v>
          </cell>
          <cell r="C6600"/>
          <cell r="D6600" t="str">
            <v>B</v>
          </cell>
          <cell r="E6600" t="str">
            <v>LIQUIDADO</v>
          </cell>
          <cell r="F6600"/>
          <cell r="G6600" t="str">
            <v>PERSONAL</v>
          </cell>
          <cell r="H6600" t="str">
            <v>Josefina Ochoa</v>
          </cell>
          <cell r="I6600"/>
          <cell r="J6600" t="str">
            <v>MARIA DEL CARMEN</v>
          </cell>
          <cell r="K6600" t="str">
            <v>GONZALEZ</v>
          </cell>
          <cell r="L6600" t="str">
            <v>MARTINEZ</v>
          </cell>
          <cell r="M6600">
            <v>8500</v>
          </cell>
          <cell r="N6600">
            <v>85</v>
          </cell>
          <cell r="O6600" t="str">
            <v>QUINCENAL</v>
          </cell>
          <cell r="P6600">
            <v>41598</v>
          </cell>
        </row>
        <row r="6601">
          <cell r="B6601">
            <v>6849</v>
          </cell>
          <cell r="C6601"/>
          <cell r="D6601" t="str">
            <v>B</v>
          </cell>
          <cell r="E6601" t="str">
            <v>LIQUIDADO</v>
          </cell>
          <cell r="F6601"/>
          <cell r="G6601" t="str">
            <v>PERSONAL</v>
          </cell>
          <cell r="H6601" t="str">
            <v>Cesar Olvera</v>
          </cell>
          <cell r="I6601"/>
          <cell r="J6601" t="str">
            <v>MARIA GUADALUPE</v>
          </cell>
          <cell r="K6601" t="str">
            <v>LOPEZ</v>
          </cell>
          <cell r="L6601" t="str">
            <v>MENDIOLA</v>
          </cell>
          <cell r="M6601">
            <v>11000</v>
          </cell>
          <cell r="N6601">
            <v>85</v>
          </cell>
          <cell r="O6601" t="str">
            <v>CATORCENAL</v>
          </cell>
          <cell r="P6601">
            <v>41600</v>
          </cell>
        </row>
        <row r="6602">
          <cell r="B6602">
            <v>6850</v>
          </cell>
          <cell r="C6602"/>
          <cell r="D6602" t="str">
            <v>D</v>
          </cell>
          <cell r="E6602" t="str">
            <v>ACTIVO</v>
          </cell>
          <cell r="F6602"/>
          <cell r="G6602" t="str">
            <v>PERSONAL</v>
          </cell>
          <cell r="H6602" t="str">
            <v>Victoria Garcia Mejia</v>
          </cell>
          <cell r="I6602"/>
          <cell r="J6602" t="str">
            <v>FRANCISCO</v>
          </cell>
          <cell r="K6602" t="str">
            <v>GALVAN</v>
          </cell>
          <cell r="L6602" t="str">
            <v>ORTEGA</v>
          </cell>
          <cell r="M6602">
            <v>11000</v>
          </cell>
          <cell r="N6602">
            <v>85</v>
          </cell>
          <cell r="O6602" t="str">
            <v>SEMANAL</v>
          </cell>
          <cell r="P6602">
            <v>41604</v>
          </cell>
        </row>
        <row r="6603">
          <cell r="B6603">
            <v>6851</v>
          </cell>
          <cell r="C6603"/>
          <cell r="D6603" t="str">
            <v>D</v>
          </cell>
          <cell r="E6603" t="str">
            <v>ACTIVO</v>
          </cell>
          <cell r="F6603"/>
          <cell r="G6603" t="str">
            <v>PERSONAL</v>
          </cell>
          <cell r="H6603" t="str">
            <v>Victoria Garcia Mejia</v>
          </cell>
          <cell r="I6603"/>
          <cell r="J6603" t="str">
            <v>ROSA ELVA</v>
          </cell>
          <cell r="K6603" t="str">
            <v>SANCHEZ</v>
          </cell>
          <cell r="L6603" t="str">
            <v>OCHOA</v>
          </cell>
          <cell r="M6603">
            <v>6924</v>
          </cell>
          <cell r="N6603">
            <v>85</v>
          </cell>
          <cell r="O6603" t="str">
            <v>QUINCENAL</v>
          </cell>
          <cell r="P6603">
            <v>41604</v>
          </cell>
        </row>
        <row r="6604">
          <cell r="B6604">
            <v>6852</v>
          </cell>
          <cell r="C6604"/>
          <cell r="D6604" t="str">
            <v>D</v>
          </cell>
          <cell r="E6604" t="str">
            <v>ACTIVO</v>
          </cell>
          <cell r="F6604"/>
          <cell r="G6604" t="str">
            <v>PERSONAL</v>
          </cell>
          <cell r="H6604" t="str">
            <v>Administracion</v>
          </cell>
          <cell r="I6604"/>
          <cell r="J6604" t="str">
            <v>federico</v>
          </cell>
          <cell r="K6604" t="str">
            <v>Sanchez</v>
          </cell>
          <cell r="L6604" t="str">
            <v>Cervantes</v>
          </cell>
          <cell r="M6604">
            <v>195852</v>
          </cell>
          <cell r="N6604">
            <v>15</v>
          </cell>
          <cell r="O6604" t="str">
            <v>MENSUAL</v>
          </cell>
          <cell r="P6604">
            <v>41604</v>
          </cell>
        </row>
        <row r="6605">
          <cell r="B6605">
            <v>6853</v>
          </cell>
          <cell r="C6605"/>
          <cell r="D6605" t="str">
            <v>D</v>
          </cell>
          <cell r="E6605" t="str">
            <v>LIQUIDADO</v>
          </cell>
          <cell r="F6605"/>
          <cell r="G6605" t="str">
            <v>REVOLVENTE TIPO M</v>
          </cell>
          <cell r="H6605" t="str">
            <v>Marcela Lopez Munoz</v>
          </cell>
          <cell r="I6605"/>
          <cell r="J6605"/>
          <cell r="K6605"/>
          <cell r="L6605"/>
          <cell r="M6605">
            <v>500</v>
          </cell>
          <cell r="N6605">
            <v>120</v>
          </cell>
          <cell r="O6605" t="str">
            <v>MENSUAL</v>
          </cell>
          <cell r="P6605">
            <v>41619</v>
          </cell>
        </row>
        <row r="6606">
          <cell r="B6606">
            <v>6854</v>
          </cell>
          <cell r="C6606"/>
          <cell r="D6606" t="str">
            <v>D</v>
          </cell>
          <cell r="E6606" t="str">
            <v>ACTIVO</v>
          </cell>
          <cell r="F6606"/>
          <cell r="G6606" t="str">
            <v>PERSONAL</v>
          </cell>
          <cell r="H6606" t="str">
            <v>Administracion</v>
          </cell>
          <cell r="I6606"/>
          <cell r="J6606" t="str">
            <v>LUIS</v>
          </cell>
          <cell r="K6606" t="str">
            <v>GARCIA</v>
          </cell>
          <cell r="L6606" t="str">
            <v>BAUTISTA</v>
          </cell>
          <cell r="M6606">
            <v>510653</v>
          </cell>
          <cell r="N6606">
            <v>36</v>
          </cell>
          <cell r="O6606" t="str">
            <v>MENSUAL</v>
          </cell>
          <cell r="P6606">
            <v>41624</v>
          </cell>
        </row>
        <row r="6607">
          <cell r="B6607">
            <v>6855</v>
          </cell>
          <cell r="C6607"/>
          <cell r="D6607" t="str">
            <v>A</v>
          </cell>
          <cell r="E6607" t="str">
            <v>LIQUIDADO</v>
          </cell>
          <cell r="F6607"/>
          <cell r="G6607" t="str">
            <v>REVOLVENTE TIPO M</v>
          </cell>
          <cell r="H6607" t="str">
            <v>Marcela Lopez Munoz</v>
          </cell>
          <cell r="I6607"/>
          <cell r="J6607"/>
          <cell r="K6607"/>
          <cell r="L6607"/>
          <cell r="M6607">
            <v>500</v>
          </cell>
          <cell r="N6607">
            <v>120</v>
          </cell>
          <cell r="O6607" t="str">
            <v>MENSUAL</v>
          </cell>
          <cell r="P6607">
            <v>41625</v>
          </cell>
        </row>
        <row r="6608">
          <cell r="B6608">
            <v>6856</v>
          </cell>
          <cell r="C6608"/>
          <cell r="D6608" t="str">
            <v>A</v>
          </cell>
          <cell r="E6608" t="str">
            <v>ACTIVO</v>
          </cell>
          <cell r="F6608"/>
          <cell r="G6608" t="str">
            <v>PERSONAL</v>
          </cell>
          <cell r="H6608" t="str">
            <v>Angelica Tabares Lopez</v>
          </cell>
          <cell r="I6608"/>
          <cell r="J6608" t="str">
            <v>VICTOR HUGO</v>
          </cell>
          <cell r="K6608" t="str">
            <v>VERGARA</v>
          </cell>
          <cell r="L6608" t="str">
            <v>JUAREZ</v>
          </cell>
          <cell r="M6608">
            <v>150900</v>
          </cell>
          <cell r="N6608">
            <v>25</v>
          </cell>
          <cell r="O6608" t="str">
            <v>MENSUAL</v>
          </cell>
          <cell r="P6608">
            <v>41654</v>
          </cell>
        </row>
        <row r="6609">
          <cell r="B6609">
            <v>6857</v>
          </cell>
          <cell r="C6609"/>
          <cell r="D6609" t="str">
            <v>D</v>
          </cell>
          <cell r="E6609" t="str">
            <v>ACTIVO</v>
          </cell>
          <cell r="F6609"/>
          <cell r="G6609" t="str">
            <v>REVOLVENTE TIPO M</v>
          </cell>
          <cell r="H6609" t="str">
            <v>Marcela Lopez Munoz</v>
          </cell>
          <cell r="I6609"/>
          <cell r="J6609"/>
          <cell r="K6609"/>
          <cell r="L6609"/>
          <cell r="M6609">
            <v>500</v>
          </cell>
          <cell r="N6609">
            <v>120</v>
          </cell>
          <cell r="O6609" t="str">
            <v>MENSUAL</v>
          </cell>
          <cell r="P6609">
            <v>41655</v>
          </cell>
        </row>
        <row r="6610">
          <cell r="B6610">
            <v>6858</v>
          </cell>
          <cell r="C6610"/>
          <cell r="D6610" t="str">
            <v>D</v>
          </cell>
          <cell r="E6610" t="str">
            <v>ACTIVO</v>
          </cell>
          <cell r="F6610"/>
          <cell r="G6610" t="str">
            <v>PERSONAL</v>
          </cell>
          <cell r="H6610" t="str">
            <v>Victoria Garcia Mejia</v>
          </cell>
          <cell r="I6610"/>
          <cell r="J6610" t="str">
            <v>EVELIA</v>
          </cell>
          <cell r="K6610" t="str">
            <v>HERNANDEZ</v>
          </cell>
          <cell r="L6610" t="str">
            <v>RUIZ</v>
          </cell>
          <cell r="M6610">
            <v>8884</v>
          </cell>
          <cell r="N6610">
            <v>85</v>
          </cell>
          <cell r="O6610" t="str">
            <v>QUINCENAL</v>
          </cell>
          <cell r="P6610">
            <v>41670</v>
          </cell>
        </row>
        <row r="6611">
          <cell r="B6611">
            <v>6859</v>
          </cell>
          <cell r="C6611"/>
          <cell r="D6611" t="str">
            <v>D</v>
          </cell>
          <cell r="E6611" t="str">
            <v>LIQUIDADO</v>
          </cell>
          <cell r="F6611"/>
          <cell r="G6611" t="str">
            <v>PERSONAL</v>
          </cell>
          <cell r="H6611" t="str">
            <v>Josefina Ochoa</v>
          </cell>
          <cell r="I6611"/>
          <cell r="J6611" t="str">
            <v>DAVID</v>
          </cell>
          <cell r="K6611" t="str">
            <v>ALCANTARA</v>
          </cell>
          <cell r="L6611" t="str">
            <v>SANCHEZ</v>
          </cell>
          <cell r="M6611">
            <v>15000</v>
          </cell>
          <cell r="N6611">
            <v>142</v>
          </cell>
          <cell r="O6611" t="str">
            <v>QUINCENAL</v>
          </cell>
          <cell r="P6611">
            <v>41675</v>
          </cell>
        </row>
        <row r="6612">
          <cell r="B6612">
            <v>6861</v>
          </cell>
          <cell r="C6612"/>
          <cell r="D6612" t="str">
            <v>A</v>
          </cell>
          <cell r="E6612" t="str">
            <v>LIQUIDADO</v>
          </cell>
          <cell r="F6612"/>
          <cell r="G6612" t="str">
            <v>PERSONAL</v>
          </cell>
          <cell r="H6612" t="str">
            <v>Josefina Ochoa</v>
          </cell>
          <cell r="I6612"/>
          <cell r="J6612" t="str">
            <v>LUCERO BELEM</v>
          </cell>
          <cell r="K6612" t="str">
            <v>ZULETA</v>
          </cell>
          <cell r="L6612" t="str">
            <v>VARELA</v>
          </cell>
          <cell r="M6612">
            <v>16000</v>
          </cell>
          <cell r="N6612">
            <v>95</v>
          </cell>
          <cell r="O6612" t="str">
            <v>CATORCENAL</v>
          </cell>
          <cell r="P6612">
            <v>41675</v>
          </cell>
        </row>
        <row r="6613">
          <cell r="B6613">
            <v>6862</v>
          </cell>
          <cell r="C6613"/>
          <cell r="D6613" t="str">
            <v>C</v>
          </cell>
          <cell r="E6613" t="str">
            <v>LIQUIDADO</v>
          </cell>
          <cell r="F6613"/>
          <cell r="G6613" t="str">
            <v>PERSONAL</v>
          </cell>
          <cell r="H6613" t="str">
            <v>Cesar Olvera</v>
          </cell>
          <cell r="I6613"/>
          <cell r="J6613" t="str">
            <v>NATALI</v>
          </cell>
          <cell r="K6613" t="str">
            <v>PEREZ RUL</v>
          </cell>
          <cell r="L6613" t="str">
            <v>MARTINEZ</v>
          </cell>
          <cell r="M6613">
            <v>7000</v>
          </cell>
          <cell r="N6613">
            <v>95</v>
          </cell>
          <cell r="O6613" t="str">
            <v>QUINCENAL</v>
          </cell>
          <cell r="P6613">
            <v>41675</v>
          </cell>
        </row>
        <row r="6614">
          <cell r="B6614">
            <v>6863</v>
          </cell>
          <cell r="C6614"/>
          <cell r="D6614" t="str">
            <v>D</v>
          </cell>
          <cell r="E6614" t="str">
            <v>LIQUIDADO</v>
          </cell>
          <cell r="F6614"/>
          <cell r="G6614" t="str">
            <v>PERSONAL</v>
          </cell>
          <cell r="H6614" t="str">
            <v>Cesar Olvera</v>
          </cell>
          <cell r="I6614"/>
          <cell r="J6614" t="str">
            <v>MIGUEL ANGEL</v>
          </cell>
          <cell r="K6614" t="str">
            <v>BACILIO</v>
          </cell>
          <cell r="L6614" t="str">
            <v>SOLIS</v>
          </cell>
          <cell r="M6614">
            <v>12000</v>
          </cell>
          <cell r="N6614">
            <v>115</v>
          </cell>
          <cell r="O6614" t="str">
            <v>CATORCENAL</v>
          </cell>
          <cell r="P6614">
            <v>41675</v>
          </cell>
        </row>
        <row r="6615">
          <cell r="B6615">
            <v>6864</v>
          </cell>
          <cell r="C6615"/>
          <cell r="D6615" t="str">
            <v>D</v>
          </cell>
          <cell r="E6615" t="str">
            <v>LIQUIDADO</v>
          </cell>
          <cell r="F6615"/>
          <cell r="G6615" t="str">
            <v>PERSONAL</v>
          </cell>
          <cell r="H6615" t="str">
            <v>Cesar Olvera</v>
          </cell>
          <cell r="I6615"/>
          <cell r="J6615" t="str">
            <v>GONZALO</v>
          </cell>
          <cell r="K6615" t="str">
            <v>MENDOZA</v>
          </cell>
          <cell r="L6615" t="str">
            <v>LOZANO</v>
          </cell>
          <cell r="M6615">
            <v>25000</v>
          </cell>
          <cell r="N6615">
            <v>105</v>
          </cell>
          <cell r="O6615" t="str">
            <v>QUINCENAL</v>
          </cell>
          <cell r="P6615">
            <v>41675</v>
          </cell>
        </row>
        <row r="6616">
          <cell r="B6616">
            <v>6865</v>
          </cell>
          <cell r="C6616"/>
          <cell r="D6616" t="str">
            <v>D</v>
          </cell>
          <cell r="E6616" t="str">
            <v>LIQUIDADO</v>
          </cell>
          <cell r="F6616"/>
          <cell r="G6616" t="str">
            <v>PERSONAL</v>
          </cell>
          <cell r="H6616" t="str">
            <v>Josefina Ochoa</v>
          </cell>
          <cell r="I6616"/>
          <cell r="J6616" t="str">
            <v>Aurea</v>
          </cell>
          <cell r="K6616" t="str">
            <v>Montes</v>
          </cell>
          <cell r="L6616" t="str">
            <v>Allende</v>
          </cell>
          <cell r="M6616">
            <v>10000</v>
          </cell>
          <cell r="N6616">
            <v>95</v>
          </cell>
          <cell r="O6616" t="str">
            <v>QUINCENAL</v>
          </cell>
          <cell r="P6616">
            <v>41675</v>
          </cell>
        </row>
        <row r="6617">
          <cell r="B6617">
            <v>6866</v>
          </cell>
          <cell r="C6617"/>
          <cell r="D6617" t="str">
            <v>C</v>
          </cell>
          <cell r="E6617" t="str">
            <v>LIQUIDADO</v>
          </cell>
          <cell r="F6617"/>
          <cell r="G6617" t="str">
            <v>PERSONAL</v>
          </cell>
          <cell r="H6617" t="str">
            <v>Josefina Ochoa</v>
          </cell>
          <cell r="I6617"/>
          <cell r="J6617" t="str">
            <v>Maria Antonieta</v>
          </cell>
          <cell r="K6617" t="str">
            <v>Vega</v>
          </cell>
          <cell r="L6617" t="str">
            <v>Garcia</v>
          </cell>
          <cell r="M6617">
            <v>8000</v>
          </cell>
          <cell r="N6617">
            <v>85</v>
          </cell>
          <cell r="O6617" t="str">
            <v>QUINCENAL</v>
          </cell>
          <cell r="P6617">
            <v>41675</v>
          </cell>
        </row>
        <row r="6618">
          <cell r="B6618">
            <v>6867</v>
          </cell>
          <cell r="C6618"/>
          <cell r="D6618" t="str">
            <v>D</v>
          </cell>
          <cell r="E6618" t="str">
            <v>LIQUIDADO</v>
          </cell>
          <cell r="F6618"/>
          <cell r="G6618" t="str">
            <v>PERSONAL</v>
          </cell>
          <cell r="H6618" t="str">
            <v>Cesar Olvera</v>
          </cell>
          <cell r="I6618"/>
          <cell r="J6618" t="str">
            <v>NORMA MARIBEL</v>
          </cell>
          <cell r="K6618" t="str">
            <v>JIMENEZ</v>
          </cell>
          <cell r="L6618" t="str">
            <v>CURIEL</v>
          </cell>
          <cell r="M6618">
            <v>8500</v>
          </cell>
          <cell r="N6618">
            <v>85</v>
          </cell>
          <cell r="O6618" t="str">
            <v>QUINCENAL</v>
          </cell>
          <cell r="P6618">
            <v>41675</v>
          </cell>
        </row>
        <row r="6619">
          <cell r="B6619">
            <v>6868</v>
          </cell>
          <cell r="C6619"/>
          <cell r="D6619" t="str">
            <v>D</v>
          </cell>
          <cell r="E6619" t="str">
            <v>LIQUIDADO</v>
          </cell>
          <cell r="F6619"/>
          <cell r="G6619" t="str">
            <v>PERSONAL</v>
          </cell>
          <cell r="H6619" t="str">
            <v>Cesar Olvera</v>
          </cell>
          <cell r="I6619"/>
          <cell r="J6619" t="str">
            <v>MONICA</v>
          </cell>
          <cell r="K6619" t="str">
            <v>DELGADO</v>
          </cell>
          <cell r="L6619" t="str">
            <v>GARCIA</v>
          </cell>
          <cell r="M6619">
            <v>11000</v>
          </cell>
          <cell r="N6619">
            <v>115</v>
          </cell>
          <cell r="O6619" t="str">
            <v>QUINCENAL</v>
          </cell>
          <cell r="P6619">
            <v>41675</v>
          </cell>
        </row>
        <row r="6620">
          <cell r="B6620">
            <v>6869</v>
          </cell>
          <cell r="C6620"/>
          <cell r="D6620" t="str">
            <v>D</v>
          </cell>
          <cell r="E6620" t="str">
            <v>LIQUIDADO</v>
          </cell>
          <cell r="F6620"/>
          <cell r="G6620" t="str">
            <v>PERSONAL</v>
          </cell>
          <cell r="H6620" t="str">
            <v>Cesar Olvera</v>
          </cell>
          <cell r="I6620"/>
          <cell r="J6620" t="str">
            <v>BALBINA FELIX</v>
          </cell>
          <cell r="K6620" t="str">
            <v>RIVERO</v>
          </cell>
          <cell r="L6620" t="str">
            <v>CORTES</v>
          </cell>
          <cell r="M6620">
            <v>8000</v>
          </cell>
          <cell r="N6620">
            <v>105</v>
          </cell>
          <cell r="O6620" t="str">
            <v>QUINCENAL</v>
          </cell>
          <cell r="P6620">
            <v>41675</v>
          </cell>
        </row>
        <row r="6621">
          <cell r="B6621">
            <v>6870</v>
          </cell>
          <cell r="C6621"/>
          <cell r="D6621" t="str">
            <v>C</v>
          </cell>
          <cell r="E6621" t="str">
            <v>LIQUIDADO</v>
          </cell>
          <cell r="F6621"/>
          <cell r="G6621" t="str">
            <v>PERSONAL</v>
          </cell>
          <cell r="H6621" t="str">
            <v>Marcela Lopez Munoz</v>
          </cell>
          <cell r="I6621"/>
          <cell r="J6621" t="str">
            <v>RAUL</v>
          </cell>
          <cell r="K6621" t="str">
            <v>LOPEZ</v>
          </cell>
          <cell r="L6621" t="str">
            <v>LLAGUNO</v>
          </cell>
          <cell r="M6621">
            <v>37000</v>
          </cell>
          <cell r="N6621">
            <v>90</v>
          </cell>
          <cell r="O6621" t="str">
            <v>QUINCENAL</v>
          </cell>
          <cell r="P6621">
            <v>41675</v>
          </cell>
        </row>
        <row r="6622">
          <cell r="B6622">
            <v>6871</v>
          </cell>
          <cell r="C6622"/>
          <cell r="D6622" t="str">
            <v>C</v>
          </cell>
          <cell r="E6622" t="str">
            <v>LIQUIDADO</v>
          </cell>
          <cell r="F6622"/>
          <cell r="G6622" t="str">
            <v>PERSONAL</v>
          </cell>
          <cell r="H6622" t="str">
            <v>Josefina Ochoa</v>
          </cell>
          <cell r="I6622"/>
          <cell r="J6622" t="str">
            <v>Saray</v>
          </cell>
          <cell r="K6622" t="str">
            <v>Garcia</v>
          </cell>
          <cell r="L6622" t="str">
            <v>Mendoza</v>
          </cell>
          <cell r="M6622">
            <v>20000</v>
          </cell>
          <cell r="N6622">
            <v>85</v>
          </cell>
          <cell r="O6622" t="str">
            <v>CATORCENAL</v>
          </cell>
          <cell r="P6622">
            <v>41675</v>
          </cell>
        </row>
        <row r="6623">
          <cell r="B6623">
            <v>6872</v>
          </cell>
          <cell r="C6623"/>
          <cell r="D6623" t="str">
            <v>A</v>
          </cell>
          <cell r="E6623" t="str">
            <v>LIQUIDADO</v>
          </cell>
          <cell r="F6623"/>
          <cell r="G6623" t="str">
            <v>PERSONAL</v>
          </cell>
          <cell r="H6623" t="str">
            <v>Josefina Ochoa</v>
          </cell>
          <cell r="I6623"/>
          <cell r="J6623" t="str">
            <v>RAQUEL</v>
          </cell>
          <cell r="K6623" t="str">
            <v>MARTINEZ</v>
          </cell>
          <cell r="L6623" t="str">
            <v>PEREZ</v>
          </cell>
          <cell r="M6623">
            <v>10000</v>
          </cell>
          <cell r="N6623">
            <v>85</v>
          </cell>
          <cell r="O6623" t="str">
            <v>CATORCENAL</v>
          </cell>
          <cell r="P6623">
            <v>41675</v>
          </cell>
        </row>
        <row r="6624">
          <cell r="B6624">
            <v>6873</v>
          </cell>
          <cell r="C6624"/>
          <cell r="D6624" t="str">
            <v>D</v>
          </cell>
          <cell r="E6624" t="str">
            <v>LIQUIDADO</v>
          </cell>
          <cell r="F6624"/>
          <cell r="G6624" t="str">
            <v>PERSONAL</v>
          </cell>
          <cell r="H6624" t="str">
            <v>Josefina Ochoa</v>
          </cell>
          <cell r="I6624"/>
          <cell r="J6624" t="str">
            <v>Concepcion</v>
          </cell>
          <cell r="K6624" t="str">
            <v>Martinez</v>
          </cell>
          <cell r="L6624" t="str">
            <v>Gonzalez</v>
          </cell>
          <cell r="M6624">
            <v>5000</v>
          </cell>
          <cell r="N6624">
            <v>105</v>
          </cell>
          <cell r="O6624" t="str">
            <v>CATORCENAL</v>
          </cell>
          <cell r="P6624">
            <v>41675</v>
          </cell>
        </row>
        <row r="6625">
          <cell r="B6625">
            <v>6874</v>
          </cell>
          <cell r="C6625"/>
          <cell r="D6625" t="str">
            <v>B</v>
          </cell>
          <cell r="E6625" t="str">
            <v>LIQUIDADO</v>
          </cell>
          <cell r="F6625"/>
          <cell r="G6625" t="str">
            <v>PERSONAL</v>
          </cell>
          <cell r="H6625" t="str">
            <v>Josefina Ochoa</v>
          </cell>
          <cell r="I6625"/>
          <cell r="J6625" t="str">
            <v>Sandra Lucia</v>
          </cell>
          <cell r="K6625" t="str">
            <v>Torrecilla</v>
          </cell>
          <cell r="L6625" t="str">
            <v>Paez</v>
          </cell>
          <cell r="M6625">
            <v>6000</v>
          </cell>
          <cell r="N6625">
            <v>95</v>
          </cell>
          <cell r="O6625" t="str">
            <v>CATORCENAL</v>
          </cell>
          <cell r="P6625">
            <v>41675</v>
          </cell>
        </row>
        <row r="6626">
          <cell r="B6626">
            <v>6875</v>
          </cell>
          <cell r="C6626"/>
          <cell r="D6626" t="str">
            <v>A</v>
          </cell>
          <cell r="E6626" t="str">
            <v>LIQUIDADO</v>
          </cell>
          <cell r="F6626"/>
          <cell r="G6626" t="str">
            <v>PERSONAL</v>
          </cell>
          <cell r="H6626" t="str">
            <v>Josefina Ochoa</v>
          </cell>
          <cell r="I6626"/>
          <cell r="J6626" t="str">
            <v>Maria Elena</v>
          </cell>
          <cell r="K6626" t="str">
            <v>Hernandez</v>
          </cell>
          <cell r="L6626" t="str">
            <v>Aparicio</v>
          </cell>
          <cell r="M6626">
            <v>8000</v>
          </cell>
          <cell r="N6626">
            <v>85</v>
          </cell>
          <cell r="O6626" t="str">
            <v>CATORCENAL</v>
          </cell>
          <cell r="P6626">
            <v>41675</v>
          </cell>
        </row>
        <row r="6627">
          <cell r="B6627">
            <v>6876</v>
          </cell>
          <cell r="C6627"/>
          <cell r="D6627" t="str">
            <v>D</v>
          </cell>
          <cell r="E6627" t="str">
            <v>LIQUIDADO</v>
          </cell>
          <cell r="F6627"/>
          <cell r="G6627" t="str">
            <v>PERSONAL</v>
          </cell>
          <cell r="H6627" t="str">
            <v>Cesar Olvera</v>
          </cell>
          <cell r="I6627"/>
          <cell r="J6627" t="str">
            <v>CATALINA</v>
          </cell>
          <cell r="K6627" t="str">
            <v>GARCIA</v>
          </cell>
          <cell r="L6627" t="str">
            <v>DUARTE</v>
          </cell>
          <cell r="M6627">
            <v>25000</v>
          </cell>
          <cell r="N6627">
            <v>105</v>
          </cell>
          <cell r="O6627" t="str">
            <v>QUINCENAL</v>
          </cell>
          <cell r="P6627">
            <v>41675</v>
          </cell>
        </row>
        <row r="6628">
          <cell r="B6628">
            <v>6877</v>
          </cell>
          <cell r="C6628"/>
          <cell r="D6628" t="str">
            <v>B</v>
          </cell>
          <cell r="E6628" t="str">
            <v>LIQUIDADO</v>
          </cell>
          <cell r="F6628"/>
          <cell r="G6628" t="str">
            <v>PERSONAL</v>
          </cell>
          <cell r="H6628" t="str">
            <v>Marcela Lopez Munoz</v>
          </cell>
          <cell r="I6628"/>
          <cell r="J6628" t="str">
            <v>ROCIO GUADALUPE</v>
          </cell>
          <cell r="K6628" t="str">
            <v>AGUILAR</v>
          </cell>
          <cell r="L6628" t="str">
            <v>RODRIGUEZ</v>
          </cell>
          <cell r="M6628">
            <v>34000</v>
          </cell>
          <cell r="N6628">
            <v>95</v>
          </cell>
          <cell r="O6628" t="str">
            <v>SEMANAL</v>
          </cell>
          <cell r="P6628">
            <v>41675</v>
          </cell>
        </row>
        <row r="6629">
          <cell r="B6629">
            <v>6878</v>
          </cell>
          <cell r="C6629"/>
          <cell r="D6629" t="str">
            <v>B</v>
          </cell>
          <cell r="E6629" t="str">
            <v>LIQUIDADO</v>
          </cell>
          <cell r="F6629"/>
          <cell r="G6629" t="str">
            <v>PERSONAL</v>
          </cell>
          <cell r="H6629" t="str">
            <v>Marcela Lopez Munoz</v>
          </cell>
          <cell r="I6629"/>
          <cell r="J6629" t="str">
            <v>JOSE MANUEL</v>
          </cell>
          <cell r="K6629" t="str">
            <v>DIAZ</v>
          </cell>
          <cell r="L6629" t="str">
            <v>GARCIA</v>
          </cell>
          <cell r="M6629">
            <v>15000</v>
          </cell>
          <cell r="N6629">
            <v>75</v>
          </cell>
          <cell r="O6629" t="str">
            <v>QUINCENAL</v>
          </cell>
          <cell r="P6629">
            <v>41675</v>
          </cell>
        </row>
        <row r="6630">
          <cell r="B6630">
            <v>6879</v>
          </cell>
          <cell r="C6630"/>
          <cell r="D6630" t="str">
            <v>B</v>
          </cell>
          <cell r="E6630" t="str">
            <v>LIQUIDADO</v>
          </cell>
          <cell r="F6630"/>
          <cell r="G6630" t="str">
            <v>PERSONAL</v>
          </cell>
          <cell r="H6630" t="str">
            <v>Josefina Ochoa</v>
          </cell>
          <cell r="I6630"/>
          <cell r="J6630" t="str">
            <v>HUMBERTO</v>
          </cell>
          <cell r="K6630" t="str">
            <v>LUQUEÑO</v>
          </cell>
          <cell r="L6630" t="str">
            <v>LOPEZ</v>
          </cell>
          <cell r="M6630">
            <v>25000</v>
          </cell>
          <cell r="N6630">
            <v>65</v>
          </cell>
          <cell r="O6630" t="str">
            <v>CATORCENAL</v>
          </cell>
          <cell r="P6630">
            <v>41676</v>
          </cell>
        </row>
        <row r="6631">
          <cell r="B6631">
            <v>6880</v>
          </cell>
          <cell r="C6631"/>
          <cell r="D6631" t="str">
            <v>D</v>
          </cell>
          <cell r="E6631" t="str">
            <v>ACTIVO</v>
          </cell>
          <cell r="F6631"/>
          <cell r="G6631" t="str">
            <v>PERSONAL</v>
          </cell>
          <cell r="H6631" t="str">
            <v>Cesar Olvera</v>
          </cell>
          <cell r="I6631"/>
          <cell r="J6631" t="str">
            <v>JAQUELIN</v>
          </cell>
          <cell r="K6631" t="str">
            <v>CURIEL</v>
          </cell>
          <cell r="L6631" t="str">
            <v>GUTIERREZ</v>
          </cell>
          <cell r="M6631">
            <v>5000</v>
          </cell>
          <cell r="N6631">
            <v>115</v>
          </cell>
          <cell r="O6631" t="str">
            <v>CATORCENAL</v>
          </cell>
          <cell r="P6631">
            <v>41676</v>
          </cell>
        </row>
        <row r="6632">
          <cell r="B6632">
            <v>6881</v>
          </cell>
          <cell r="C6632"/>
          <cell r="D6632" t="str">
            <v>B</v>
          </cell>
          <cell r="E6632" t="str">
            <v>LIQUIDADO</v>
          </cell>
          <cell r="F6632"/>
          <cell r="G6632" t="str">
            <v>PERSONAL</v>
          </cell>
          <cell r="H6632" t="str">
            <v>Josefina Ochoa</v>
          </cell>
          <cell r="I6632"/>
          <cell r="J6632" t="str">
            <v>SOYLA</v>
          </cell>
          <cell r="K6632" t="str">
            <v>ALANIZ</v>
          </cell>
          <cell r="L6632" t="str">
            <v>GUTIERREZ</v>
          </cell>
          <cell r="M6632">
            <v>17000</v>
          </cell>
          <cell r="N6632">
            <v>80</v>
          </cell>
          <cell r="O6632" t="str">
            <v>SEMANAL</v>
          </cell>
          <cell r="P6632">
            <v>41676</v>
          </cell>
        </row>
        <row r="6633">
          <cell r="B6633">
            <v>6882</v>
          </cell>
          <cell r="C6633"/>
          <cell r="D6633" t="str">
            <v>A</v>
          </cell>
          <cell r="E6633" t="str">
            <v>LIQUIDADO</v>
          </cell>
          <cell r="F6633"/>
          <cell r="G6633" t="str">
            <v>PERSONAL</v>
          </cell>
          <cell r="H6633" t="str">
            <v>Josefina Ochoa</v>
          </cell>
          <cell r="I6633"/>
          <cell r="J6633" t="str">
            <v>JOSE ZEFERINO</v>
          </cell>
          <cell r="K6633" t="str">
            <v>TECAL</v>
          </cell>
          <cell r="L6633" t="str">
            <v>ROQUE</v>
          </cell>
          <cell r="M6633">
            <v>5000</v>
          </cell>
          <cell r="N6633">
            <v>85</v>
          </cell>
          <cell r="O6633" t="str">
            <v>SEMANAL</v>
          </cell>
          <cell r="P6633">
            <v>41676</v>
          </cell>
        </row>
        <row r="6634">
          <cell r="B6634">
            <v>6883</v>
          </cell>
          <cell r="C6634"/>
          <cell r="D6634" t="str">
            <v>C</v>
          </cell>
          <cell r="E6634" t="str">
            <v>LIQUIDADO</v>
          </cell>
          <cell r="F6634"/>
          <cell r="G6634" t="str">
            <v>PERSONAL</v>
          </cell>
          <cell r="H6634" t="str">
            <v>Josefina Ochoa</v>
          </cell>
          <cell r="I6634"/>
          <cell r="J6634" t="str">
            <v>ERNESTINA</v>
          </cell>
          <cell r="K6634" t="str">
            <v>SORIA</v>
          </cell>
          <cell r="L6634" t="str">
            <v>GARCIA</v>
          </cell>
          <cell r="M6634">
            <v>10000</v>
          </cell>
          <cell r="N6634">
            <v>95</v>
          </cell>
          <cell r="O6634" t="str">
            <v>CATORCENAL</v>
          </cell>
          <cell r="P6634">
            <v>41676</v>
          </cell>
        </row>
        <row r="6635">
          <cell r="B6635">
            <v>6884</v>
          </cell>
          <cell r="C6635"/>
          <cell r="D6635" t="str">
            <v>B</v>
          </cell>
          <cell r="E6635" t="str">
            <v>LIQUIDADO</v>
          </cell>
          <cell r="F6635"/>
          <cell r="G6635" t="str">
            <v>PERSONAL</v>
          </cell>
          <cell r="H6635" t="str">
            <v>Cesar Olvera</v>
          </cell>
          <cell r="I6635"/>
          <cell r="J6635" t="str">
            <v>EMILIANO</v>
          </cell>
          <cell r="K6635" t="str">
            <v>MARTINEZ</v>
          </cell>
          <cell r="L6635" t="str">
            <v>GONZALEZ</v>
          </cell>
          <cell r="M6635">
            <v>5000</v>
          </cell>
          <cell r="N6635">
            <v>85</v>
          </cell>
          <cell r="O6635" t="str">
            <v>CATORCENAL</v>
          </cell>
          <cell r="P6635">
            <v>41676</v>
          </cell>
        </row>
        <row r="6636">
          <cell r="B6636">
            <v>6885</v>
          </cell>
          <cell r="C6636"/>
          <cell r="D6636" t="str">
            <v>B</v>
          </cell>
          <cell r="E6636" t="str">
            <v>LIQUIDADO</v>
          </cell>
          <cell r="F6636"/>
          <cell r="G6636" t="str">
            <v>PERSONAL</v>
          </cell>
          <cell r="H6636" t="str">
            <v>Cesar Olvera</v>
          </cell>
          <cell r="I6636"/>
          <cell r="J6636" t="str">
            <v>RAQUEL</v>
          </cell>
          <cell r="K6636" t="str">
            <v>MARTINEZ</v>
          </cell>
          <cell r="L6636" t="str">
            <v>ALBA</v>
          </cell>
          <cell r="M6636">
            <v>5000</v>
          </cell>
          <cell r="N6636">
            <v>105</v>
          </cell>
          <cell r="O6636" t="str">
            <v>CATORCENAL</v>
          </cell>
          <cell r="P6636">
            <v>41676</v>
          </cell>
        </row>
        <row r="6637">
          <cell r="B6637">
            <v>6886</v>
          </cell>
          <cell r="C6637"/>
          <cell r="D6637" t="str">
            <v>C</v>
          </cell>
          <cell r="E6637" t="str">
            <v>LIQUIDADO</v>
          </cell>
          <cell r="F6637"/>
          <cell r="G6637" t="str">
            <v>PERSONAL</v>
          </cell>
          <cell r="H6637" t="str">
            <v>Cesar Olvera</v>
          </cell>
          <cell r="I6637"/>
          <cell r="J6637" t="str">
            <v>JUAN</v>
          </cell>
          <cell r="K6637" t="str">
            <v>FRANCO</v>
          </cell>
          <cell r="L6637" t="str">
            <v>MARCHENA</v>
          </cell>
          <cell r="M6637">
            <v>15000</v>
          </cell>
          <cell r="N6637">
            <v>95</v>
          </cell>
          <cell r="O6637" t="str">
            <v>QUINCENAL</v>
          </cell>
          <cell r="P6637">
            <v>41676</v>
          </cell>
        </row>
        <row r="6638">
          <cell r="B6638">
            <v>6887</v>
          </cell>
          <cell r="C6638"/>
          <cell r="D6638" t="str">
            <v>D</v>
          </cell>
          <cell r="E6638" t="str">
            <v>ACTIVO</v>
          </cell>
          <cell r="F6638"/>
          <cell r="G6638" t="str">
            <v>PERSONAL</v>
          </cell>
          <cell r="H6638" t="str">
            <v>Cesar Olvera</v>
          </cell>
          <cell r="I6638"/>
          <cell r="J6638" t="str">
            <v>NATALIA</v>
          </cell>
          <cell r="K6638" t="str">
            <v>CERVANTES</v>
          </cell>
          <cell r="L6638" t="str">
            <v>HERNANDEZ</v>
          </cell>
          <cell r="M6638">
            <v>6000</v>
          </cell>
          <cell r="N6638">
            <v>115</v>
          </cell>
          <cell r="O6638" t="str">
            <v>CATORCENAL</v>
          </cell>
          <cell r="P6638">
            <v>41681</v>
          </cell>
        </row>
        <row r="6639">
          <cell r="B6639">
            <v>6888</v>
          </cell>
          <cell r="C6639"/>
          <cell r="D6639" t="str">
            <v>D</v>
          </cell>
          <cell r="E6639" t="str">
            <v>ACTIVO</v>
          </cell>
          <cell r="F6639"/>
          <cell r="G6639" t="str">
            <v>PERSONAL</v>
          </cell>
          <cell r="H6639" t="str">
            <v>José Manuel Torres Montalvo</v>
          </cell>
          <cell r="I6639"/>
          <cell r="J6639" t="str">
            <v>David</v>
          </cell>
          <cell r="K6639" t="str">
            <v>Elvira</v>
          </cell>
          <cell r="L6639" t="str">
            <v>Orea</v>
          </cell>
          <cell r="M6639">
            <v>25000</v>
          </cell>
          <cell r="N6639">
            <v>115</v>
          </cell>
          <cell r="O6639" t="str">
            <v>CATORCENAL</v>
          </cell>
          <cell r="P6639">
            <v>41681</v>
          </cell>
        </row>
        <row r="6640">
          <cell r="B6640">
            <v>6889</v>
          </cell>
          <cell r="C6640"/>
          <cell r="D6640" t="str">
            <v>C</v>
          </cell>
          <cell r="E6640" t="str">
            <v>LIQUIDADO</v>
          </cell>
          <cell r="F6640"/>
          <cell r="G6640" t="str">
            <v>PERSONAL</v>
          </cell>
          <cell r="H6640" t="str">
            <v>Cesar Olvera</v>
          </cell>
          <cell r="I6640"/>
          <cell r="J6640" t="str">
            <v>FELIX LIDIA</v>
          </cell>
          <cell r="K6640" t="str">
            <v>GARCIA</v>
          </cell>
          <cell r="L6640" t="str">
            <v>ESPINOSA</v>
          </cell>
          <cell r="M6640">
            <v>14000</v>
          </cell>
          <cell r="N6640">
            <v>115</v>
          </cell>
          <cell r="O6640" t="str">
            <v>QUINCENAL</v>
          </cell>
          <cell r="P6640">
            <v>41681</v>
          </cell>
        </row>
        <row r="6641">
          <cell r="B6641">
            <v>6890</v>
          </cell>
          <cell r="C6641"/>
          <cell r="D6641" t="str">
            <v>D</v>
          </cell>
          <cell r="E6641" t="str">
            <v>LIQUIDADO</v>
          </cell>
          <cell r="F6641"/>
          <cell r="G6641" t="str">
            <v>PERSONAL</v>
          </cell>
          <cell r="H6641" t="str">
            <v>Cesar Olvera</v>
          </cell>
          <cell r="I6641"/>
          <cell r="J6641" t="str">
            <v>MA MATILDE</v>
          </cell>
          <cell r="K6641" t="str">
            <v>HERRERA</v>
          </cell>
          <cell r="L6641" t="str">
            <v>DOMINGUEZ</v>
          </cell>
          <cell r="M6641">
            <v>5000</v>
          </cell>
          <cell r="N6641">
            <v>95</v>
          </cell>
          <cell r="O6641" t="str">
            <v>QUINCENAL</v>
          </cell>
          <cell r="P6641">
            <v>41682</v>
          </cell>
        </row>
        <row r="6642">
          <cell r="B6642">
            <v>6891</v>
          </cell>
          <cell r="C6642"/>
          <cell r="D6642" t="str">
            <v>C</v>
          </cell>
          <cell r="E6642" t="str">
            <v>LIQUIDADO</v>
          </cell>
          <cell r="F6642"/>
          <cell r="G6642" t="str">
            <v>PERSONAL</v>
          </cell>
          <cell r="H6642" t="str">
            <v>Josefina Ochoa</v>
          </cell>
          <cell r="I6642"/>
          <cell r="J6642" t="str">
            <v>HERMENEGILDO TORIBIO</v>
          </cell>
          <cell r="K6642" t="str">
            <v>TORRES</v>
          </cell>
          <cell r="L6642" t="str">
            <v>RODRIGUEZ</v>
          </cell>
          <cell r="M6642">
            <v>10500</v>
          </cell>
          <cell r="N6642">
            <v>75</v>
          </cell>
          <cell r="O6642" t="str">
            <v>CATORCENAL</v>
          </cell>
          <cell r="P6642">
            <v>41682</v>
          </cell>
        </row>
        <row r="6643">
          <cell r="B6643">
            <v>6893</v>
          </cell>
          <cell r="C6643"/>
          <cell r="D6643" t="str">
            <v>B</v>
          </cell>
          <cell r="E6643" t="str">
            <v>LIQUIDADO</v>
          </cell>
          <cell r="F6643"/>
          <cell r="G6643" t="str">
            <v>PERSONAL</v>
          </cell>
          <cell r="H6643" t="str">
            <v>Josefina Ochoa</v>
          </cell>
          <cell r="I6643"/>
          <cell r="J6643" t="str">
            <v>CARLOS HUMBERTO</v>
          </cell>
          <cell r="K6643" t="str">
            <v>GODINEZ</v>
          </cell>
          <cell r="L6643" t="str">
            <v>CRUZ</v>
          </cell>
          <cell r="M6643">
            <v>10500</v>
          </cell>
          <cell r="N6643">
            <v>70</v>
          </cell>
          <cell r="O6643" t="str">
            <v>QUINCENAL</v>
          </cell>
          <cell r="P6643">
            <v>41682</v>
          </cell>
        </row>
        <row r="6644">
          <cell r="B6644">
            <v>6894</v>
          </cell>
          <cell r="C6644"/>
          <cell r="D6644" t="str">
            <v>B</v>
          </cell>
          <cell r="E6644" t="str">
            <v>LIQUIDADO</v>
          </cell>
          <cell r="F6644"/>
          <cell r="G6644" t="str">
            <v>PERSONAL</v>
          </cell>
          <cell r="H6644" t="str">
            <v>Angelica Tabares Lopez</v>
          </cell>
          <cell r="I6644"/>
          <cell r="J6644" t="str">
            <v>BERNARDA</v>
          </cell>
          <cell r="K6644" t="str">
            <v>ALQUICIRA</v>
          </cell>
          <cell r="L6644" t="str">
            <v>OSNAYA</v>
          </cell>
          <cell r="M6644">
            <v>7000</v>
          </cell>
          <cell r="N6644">
            <v>95</v>
          </cell>
          <cell r="O6644" t="str">
            <v>SEMANAL</v>
          </cell>
          <cell r="P6644">
            <v>41682</v>
          </cell>
        </row>
        <row r="6645">
          <cell r="B6645">
            <v>6895</v>
          </cell>
          <cell r="C6645"/>
          <cell r="D6645" t="str">
            <v>B</v>
          </cell>
          <cell r="E6645" t="str">
            <v>LIQUIDADO</v>
          </cell>
          <cell r="F6645"/>
          <cell r="G6645" t="str">
            <v>PERSONAL</v>
          </cell>
          <cell r="H6645" t="str">
            <v>Josefina Ochoa</v>
          </cell>
          <cell r="I6645"/>
          <cell r="J6645" t="str">
            <v>LILIA</v>
          </cell>
          <cell r="K6645" t="str">
            <v>SANCHEZ</v>
          </cell>
          <cell r="L6645" t="str">
            <v>GARCIA</v>
          </cell>
          <cell r="M6645">
            <v>10000</v>
          </cell>
          <cell r="N6645">
            <v>85</v>
          </cell>
          <cell r="O6645" t="str">
            <v>SEMANAL</v>
          </cell>
          <cell r="P6645">
            <v>41683</v>
          </cell>
        </row>
        <row r="6646">
          <cell r="B6646">
            <v>6896</v>
          </cell>
          <cell r="C6646"/>
          <cell r="D6646" t="str">
            <v>B</v>
          </cell>
          <cell r="E6646" t="str">
            <v>LIQUIDADO</v>
          </cell>
          <cell r="F6646"/>
          <cell r="G6646" t="str">
            <v>PERSONAL</v>
          </cell>
          <cell r="H6646" t="str">
            <v>Marcela Lopez Munoz</v>
          </cell>
          <cell r="I6646"/>
          <cell r="J6646" t="str">
            <v>JULIAN</v>
          </cell>
          <cell r="K6646" t="str">
            <v>PEREZ</v>
          </cell>
          <cell r="L6646" t="str">
            <v>AVENDAÑO</v>
          </cell>
          <cell r="M6646">
            <v>5000</v>
          </cell>
          <cell r="N6646">
            <v>95</v>
          </cell>
          <cell r="O6646" t="str">
            <v>QUINCENAL</v>
          </cell>
          <cell r="P6646">
            <v>41683</v>
          </cell>
        </row>
        <row r="6647">
          <cell r="B6647">
            <v>6897</v>
          </cell>
          <cell r="C6647"/>
          <cell r="D6647" t="str">
            <v>D</v>
          </cell>
          <cell r="E6647" t="str">
            <v>LIQUIDADO</v>
          </cell>
          <cell r="F6647"/>
          <cell r="G6647" t="str">
            <v>PERSONAL</v>
          </cell>
          <cell r="H6647" t="str">
            <v>Josefina Ochoa</v>
          </cell>
          <cell r="I6647"/>
          <cell r="J6647" t="str">
            <v>Nicolas</v>
          </cell>
          <cell r="K6647" t="str">
            <v>Lopez</v>
          </cell>
          <cell r="L6647" t="str">
            <v>Lazo</v>
          </cell>
          <cell r="M6647">
            <v>12000</v>
          </cell>
          <cell r="N6647">
            <v>95</v>
          </cell>
          <cell r="O6647" t="str">
            <v>CATORCENAL</v>
          </cell>
          <cell r="P6647">
            <v>41684</v>
          </cell>
        </row>
        <row r="6648">
          <cell r="B6648">
            <v>6898</v>
          </cell>
          <cell r="C6648"/>
          <cell r="D6648" t="str">
            <v>C</v>
          </cell>
          <cell r="E6648" t="str">
            <v>LIQUIDADO</v>
          </cell>
          <cell r="F6648"/>
          <cell r="G6648" t="str">
            <v>PERSONAL</v>
          </cell>
          <cell r="H6648" t="str">
            <v>Josefina Ochoa</v>
          </cell>
          <cell r="I6648"/>
          <cell r="J6648" t="str">
            <v>Anatolio Isabel</v>
          </cell>
          <cell r="K6648" t="str">
            <v>Saturnino</v>
          </cell>
          <cell r="L6648" t="str">
            <v>Patricio</v>
          </cell>
          <cell r="M6648">
            <v>6000</v>
          </cell>
          <cell r="N6648">
            <v>95</v>
          </cell>
          <cell r="O6648" t="str">
            <v>SEMANAL</v>
          </cell>
          <cell r="P6648">
            <v>41684</v>
          </cell>
        </row>
        <row r="6649">
          <cell r="B6649">
            <v>6899</v>
          </cell>
          <cell r="C6649"/>
          <cell r="D6649" t="str">
            <v>A</v>
          </cell>
          <cell r="E6649" t="str">
            <v>LIQUIDADO</v>
          </cell>
          <cell r="F6649"/>
          <cell r="G6649" t="str">
            <v>PERSONAL</v>
          </cell>
          <cell r="H6649" t="str">
            <v>Cesar Olvera</v>
          </cell>
          <cell r="I6649"/>
          <cell r="J6649" t="str">
            <v>GLORIA</v>
          </cell>
          <cell r="K6649" t="str">
            <v>OLIVA</v>
          </cell>
          <cell r="L6649" t="str">
            <v>GALICIA</v>
          </cell>
          <cell r="M6649">
            <v>13000</v>
          </cell>
          <cell r="N6649">
            <v>90</v>
          </cell>
          <cell r="O6649" t="str">
            <v>CATORCENAL</v>
          </cell>
          <cell r="P6649">
            <v>41687</v>
          </cell>
        </row>
        <row r="6650">
          <cell r="B6650">
            <v>6900</v>
          </cell>
          <cell r="C6650"/>
          <cell r="D6650" t="str">
            <v>B</v>
          </cell>
          <cell r="E6650" t="str">
            <v>LIQUIDADO</v>
          </cell>
          <cell r="F6650"/>
          <cell r="G6650" t="str">
            <v>PERSONAL</v>
          </cell>
          <cell r="H6650" t="str">
            <v>Angelica Tabares Lopez</v>
          </cell>
          <cell r="I6650"/>
          <cell r="J6650" t="str">
            <v>ALBERTO ELEUTERIO</v>
          </cell>
          <cell r="K6650" t="str">
            <v>SIXTEGA</v>
          </cell>
          <cell r="L6650" t="str">
            <v>MIXTEGA</v>
          </cell>
          <cell r="M6650">
            <v>35000</v>
          </cell>
          <cell r="N6650">
            <v>65</v>
          </cell>
          <cell r="O6650" t="str">
            <v>QUINCENAL</v>
          </cell>
          <cell r="P6650">
            <v>41688</v>
          </cell>
        </row>
        <row r="6651">
          <cell r="B6651">
            <v>6901</v>
          </cell>
          <cell r="C6651"/>
          <cell r="D6651" t="str">
            <v>A</v>
          </cell>
          <cell r="E6651" t="str">
            <v>LIQUIDADO</v>
          </cell>
          <cell r="F6651"/>
          <cell r="G6651" t="str">
            <v>PERSONAL</v>
          </cell>
          <cell r="H6651" t="str">
            <v>Cesar Olvera</v>
          </cell>
          <cell r="I6651"/>
          <cell r="J6651" t="str">
            <v>MARCELO</v>
          </cell>
          <cell r="K6651" t="str">
            <v>SANCHEZ</v>
          </cell>
          <cell r="L6651" t="str">
            <v>ARAGON</v>
          </cell>
          <cell r="M6651">
            <v>20000</v>
          </cell>
          <cell r="N6651">
            <v>115</v>
          </cell>
          <cell r="O6651" t="str">
            <v>QUINCENAL</v>
          </cell>
          <cell r="P6651">
            <v>41691</v>
          </cell>
        </row>
        <row r="6652">
          <cell r="B6652">
            <v>6902</v>
          </cell>
          <cell r="C6652"/>
          <cell r="D6652" t="str">
            <v>B</v>
          </cell>
          <cell r="E6652" t="str">
            <v>LIQUIDADO</v>
          </cell>
          <cell r="F6652"/>
          <cell r="G6652" t="str">
            <v>PERSONAL</v>
          </cell>
          <cell r="H6652" t="str">
            <v>Josefina Ochoa</v>
          </cell>
          <cell r="I6652"/>
          <cell r="J6652" t="str">
            <v>MARIA EULALIA</v>
          </cell>
          <cell r="K6652" t="str">
            <v>CERVANTES</v>
          </cell>
          <cell r="L6652" t="str">
            <v>CARDOSO</v>
          </cell>
          <cell r="M6652">
            <v>9000</v>
          </cell>
          <cell r="N6652">
            <v>133</v>
          </cell>
          <cell r="O6652" t="str">
            <v>SEMANAL</v>
          </cell>
          <cell r="P6652">
            <v>41691</v>
          </cell>
        </row>
        <row r="6653">
          <cell r="B6653">
            <v>6903</v>
          </cell>
          <cell r="C6653"/>
          <cell r="D6653" t="str">
            <v>C</v>
          </cell>
          <cell r="E6653" t="str">
            <v>LIQUIDADO</v>
          </cell>
          <cell r="F6653"/>
          <cell r="G6653" t="str">
            <v>PERSONAL</v>
          </cell>
          <cell r="H6653" t="str">
            <v>Josefina Ochoa</v>
          </cell>
          <cell r="I6653"/>
          <cell r="J6653" t="str">
            <v>ALFONSO</v>
          </cell>
          <cell r="K6653" t="str">
            <v>ESQUIVEL</v>
          </cell>
          <cell r="L6653" t="str">
            <v>HERNANDEZ</v>
          </cell>
          <cell r="M6653">
            <v>7000</v>
          </cell>
          <cell r="N6653">
            <v>116</v>
          </cell>
          <cell r="O6653" t="str">
            <v>CATORCENAL</v>
          </cell>
          <cell r="P6653">
            <v>41691</v>
          </cell>
        </row>
        <row r="6654">
          <cell r="B6654">
            <v>6904</v>
          </cell>
          <cell r="C6654"/>
          <cell r="D6654" t="str">
            <v>C</v>
          </cell>
          <cell r="E6654" t="str">
            <v>LIQUIDADO</v>
          </cell>
          <cell r="F6654"/>
          <cell r="G6654" t="str">
            <v>PERSONAL</v>
          </cell>
          <cell r="H6654" t="str">
            <v>VERONICA RIVERO LOPEZ</v>
          </cell>
          <cell r="I6654"/>
          <cell r="J6654" t="str">
            <v>Adriana Loreto</v>
          </cell>
          <cell r="K6654" t="str">
            <v>Roldan</v>
          </cell>
          <cell r="L6654" t="str">
            <v>Juarez</v>
          </cell>
          <cell r="M6654">
            <v>25000</v>
          </cell>
          <cell r="N6654">
            <v>105</v>
          </cell>
          <cell r="O6654" t="str">
            <v>SEMANAL</v>
          </cell>
          <cell r="P6654">
            <v>41691</v>
          </cell>
        </row>
        <row r="6655">
          <cell r="B6655">
            <v>6905</v>
          </cell>
          <cell r="C6655"/>
          <cell r="D6655" t="str">
            <v>B</v>
          </cell>
          <cell r="E6655" t="str">
            <v>LIQUIDADO</v>
          </cell>
          <cell r="F6655"/>
          <cell r="G6655" t="str">
            <v>PERSONAL</v>
          </cell>
          <cell r="H6655" t="str">
            <v>VERONICA RIVERO LOPEZ</v>
          </cell>
          <cell r="I6655"/>
          <cell r="J6655" t="str">
            <v>Rosa Laura</v>
          </cell>
          <cell r="K6655" t="str">
            <v>Torres</v>
          </cell>
          <cell r="L6655" t="str">
            <v>Carrasco</v>
          </cell>
          <cell r="M6655">
            <v>5000</v>
          </cell>
          <cell r="N6655">
            <v>115</v>
          </cell>
          <cell r="O6655" t="str">
            <v>CATORCENAL</v>
          </cell>
          <cell r="P6655">
            <v>41698</v>
          </cell>
        </row>
        <row r="6656">
          <cell r="B6656">
            <v>6906</v>
          </cell>
          <cell r="C6656"/>
          <cell r="D6656" t="str">
            <v>A</v>
          </cell>
          <cell r="E6656" t="str">
            <v>LIQUIDADO</v>
          </cell>
          <cell r="F6656"/>
          <cell r="G6656" t="str">
            <v>PERSONAL</v>
          </cell>
          <cell r="H6656" t="str">
            <v>Josefina Ochoa</v>
          </cell>
          <cell r="I6656"/>
          <cell r="J6656" t="str">
            <v>FRANCISCO</v>
          </cell>
          <cell r="K6656" t="str">
            <v>HUERTA</v>
          </cell>
          <cell r="L6656" t="str">
            <v>DELGADILLO</v>
          </cell>
          <cell r="M6656">
            <v>10000</v>
          </cell>
          <cell r="N6656">
            <v>115</v>
          </cell>
          <cell r="O6656" t="str">
            <v>CATORCENAL</v>
          </cell>
          <cell r="P6656">
            <v>41698</v>
          </cell>
        </row>
        <row r="6657">
          <cell r="B6657">
            <v>6907</v>
          </cell>
          <cell r="C6657"/>
          <cell r="D6657" t="str">
            <v>A</v>
          </cell>
          <cell r="E6657" t="str">
            <v>LIQUIDADO</v>
          </cell>
          <cell r="F6657"/>
          <cell r="G6657" t="str">
            <v>PERSONAL</v>
          </cell>
          <cell r="H6657" t="str">
            <v>Josefina Ochoa</v>
          </cell>
          <cell r="I6657"/>
          <cell r="J6657" t="str">
            <v>Rodolfo</v>
          </cell>
          <cell r="K6657" t="str">
            <v>Lopez</v>
          </cell>
          <cell r="L6657" t="str">
            <v>Espinoza</v>
          </cell>
          <cell r="M6657">
            <v>5000</v>
          </cell>
          <cell r="N6657">
            <v>90</v>
          </cell>
          <cell r="O6657" t="str">
            <v>QUINCENAL</v>
          </cell>
          <cell r="P6657">
            <v>41712</v>
          </cell>
        </row>
        <row r="6658">
          <cell r="B6658">
            <v>6908</v>
          </cell>
          <cell r="C6658"/>
          <cell r="D6658" t="str">
            <v>A</v>
          </cell>
          <cell r="E6658" t="str">
            <v>LIQUIDADO</v>
          </cell>
          <cell r="F6658"/>
          <cell r="G6658" t="str">
            <v>PERSONAL</v>
          </cell>
          <cell r="H6658" t="str">
            <v>Josefina Ochoa</v>
          </cell>
          <cell r="I6658"/>
          <cell r="J6658" t="str">
            <v>VICENTE</v>
          </cell>
          <cell r="K6658" t="str">
            <v>ESTRADA</v>
          </cell>
          <cell r="L6658" t="str">
            <v>CAMACHO</v>
          </cell>
          <cell r="M6658">
            <v>5000</v>
          </cell>
          <cell r="N6658">
            <v>105</v>
          </cell>
          <cell r="O6658" t="str">
            <v>SEMANAL</v>
          </cell>
          <cell r="P6658">
            <v>41720</v>
          </cell>
        </row>
        <row r="6659">
          <cell r="B6659">
            <v>6909</v>
          </cell>
          <cell r="C6659"/>
          <cell r="D6659" t="str">
            <v>A</v>
          </cell>
          <cell r="E6659" t="str">
            <v>ACTIVO</v>
          </cell>
          <cell r="F6659"/>
          <cell r="G6659" t="str">
            <v>PERSONAL</v>
          </cell>
          <cell r="H6659" t="str">
            <v>Marcela Lopez Munoz</v>
          </cell>
          <cell r="I6659"/>
          <cell r="J6659" t="str">
            <v>CARLOS</v>
          </cell>
          <cell r="K6659" t="str">
            <v>MATA</v>
          </cell>
          <cell r="L6659" t="str">
            <v>ALCALA</v>
          </cell>
          <cell r="M6659">
            <v>9474</v>
          </cell>
          <cell r="N6659">
            <v>44.4</v>
          </cell>
          <cell r="O6659" t="str">
            <v>CATORCENAL</v>
          </cell>
          <cell r="P6659">
            <v>41723</v>
          </cell>
        </row>
        <row r="6660">
          <cell r="B6660">
            <v>6910</v>
          </cell>
          <cell r="C6660"/>
          <cell r="D6660" t="str">
            <v>D</v>
          </cell>
          <cell r="E6660" t="str">
            <v>ACTIVO</v>
          </cell>
          <cell r="F6660"/>
          <cell r="G6660" t="str">
            <v>REVOLVENTE TIPO M</v>
          </cell>
          <cell r="H6660" t="str">
            <v>Marcela Lopez Munoz</v>
          </cell>
          <cell r="I6660"/>
          <cell r="J6660"/>
          <cell r="K6660"/>
          <cell r="L6660"/>
          <cell r="M6660">
            <v>500</v>
          </cell>
          <cell r="N6660">
            <v>120</v>
          </cell>
          <cell r="O6660" t="str">
            <v>MENSUAL</v>
          </cell>
          <cell r="P6660">
            <v>41753</v>
          </cell>
        </row>
        <row r="6661">
          <cell r="B6661">
            <v>6911</v>
          </cell>
          <cell r="C6661"/>
          <cell r="D6661" t="str">
            <v>A</v>
          </cell>
          <cell r="E6661" t="str">
            <v>LIQUIDADO</v>
          </cell>
          <cell r="F6661"/>
          <cell r="G6661" t="str">
            <v>PERSONAL</v>
          </cell>
          <cell r="H6661" t="str">
            <v>Marcela Lopez Munoz</v>
          </cell>
          <cell r="I6661"/>
          <cell r="J6661" t="str">
            <v>JUAN MANUEL</v>
          </cell>
          <cell r="K6661" t="str">
            <v>GOMEZ</v>
          </cell>
          <cell r="L6661" t="str">
            <v>BUSTAMANTE</v>
          </cell>
          <cell r="M6661">
            <v>10000</v>
          </cell>
          <cell r="N6661">
            <v>105</v>
          </cell>
          <cell r="O6661" t="str">
            <v>SEMANAL</v>
          </cell>
          <cell r="P6661">
            <v>41764</v>
          </cell>
        </row>
        <row r="6662">
          <cell r="B6662">
            <v>6912</v>
          </cell>
          <cell r="C6662"/>
          <cell r="D6662" t="str">
            <v>A</v>
          </cell>
          <cell r="E6662" t="str">
            <v>LIQUIDADO</v>
          </cell>
          <cell r="F6662"/>
          <cell r="G6662" t="str">
            <v>PERSONAL</v>
          </cell>
          <cell r="H6662" t="str">
            <v>Marcela Lopez Munoz</v>
          </cell>
          <cell r="I6662"/>
          <cell r="J6662" t="str">
            <v>MARCO ANSELMO</v>
          </cell>
          <cell r="K6662" t="str">
            <v>ESCAMILLA</v>
          </cell>
          <cell r="L6662" t="str">
            <v>SANCHEZ</v>
          </cell>
          <cell r="M6662">
            <v>12000</v>
          </cell>
          <cell r="N6662">
            <v>150</v>
          </cell>
          <cell r="O6662" t="str">
            <v>QUINCENAL</v>
          </cell>
          <cell r="P6662">
            <v>41764</v>
          </cell>
        </row>
        <row r="6663">
          <cell r="B6663">
            <v>6913</v>
          </cell>
          <cell r="C6663"/>
          <cell r="D6663" t="str">
            <v>A</v>
          </cell>
          <cell r="E6663" t="str">
            <v>LIQUIDADO</v>
          </cell>
          <cell r="F6663"/>
          <cell r="G6663" t="str">
            <v>PERSONAL</v>
          </cell>
          <cell r="H6663" t="str">
            <v>Marcela Lopez Munoz</v>
          </cell>
          <cell r="I6663"/>
          <cell r="J6663" t="str">
            <v>RAUL BERNARDINO</v>
          </cell>
          <cell r="K6663" t="str">
            <v>HERNANDEZ</v>
          </cell>
          <cell r="L6663" t="str">
            <v>MARTINEZ</v>
          </cell>
          <cell r="M6663">
            <v>6000</v>
          </cell>
          <cell r="N6663">
            <v>100</v>
          </cell>
          <cell r="O6663" t="str">
            <v>SEMANAL</v>
          </cell>
          <cell r="P6663">
            <v>41764</v>
          </cell>
        </row>
        <row r="6664">
          <cell r="B6664">
            <v>6914</v>
          </cell>
          <cell r="C6664"/>
          <cell r="D6664" t="str">
            <v>B</v>
          </cell>
          <cell r="E6664" t="str">
            <v>LIQUIDADO</v>
          </cell>
          <cell r="F6664"/>
          <cell r="G6664" t="str">
            <v>PERSONAL</v>
          </cell>
          <cell r="H6664" t="str">
            <v>Marcela Lopez Munoz</v>
          </cell>
          <cell r="I6664"/>
          <cell r="J6664" t="str">
            <v>ALICIA</v>
          </cell>
          <cell r="K6664" t="str">
            <v>NEPOMUCENO</v>
          </cell>
          <cell r="L6664" t="str">
            <v>DIONICIO</v>
          </cell>
          <cell r="M6664">
            <v>8000</v>
          </cell>
          <cell r="N6664">
            <v>115</v>
          </cell>
          <cell r="O6664" t="str">
            <v>SEMANAL</v>
          </cell>
          <cell r="P6664">
            <v>41764</v>
          </cell>
        </row>
        <row r="6665">
          <cell r="B6665">
            <v>6915</v>
          </cell>
          <cell r="C6665"/>
          <cell r="D6665" t="str">
            <v>B</v>
          </cell>
          <cell r="E6665" t="str">
            <v>LIQUIDADO</v>
          </cell>
          <cell r="F6665"/>
          <cell r="G6665" t="str">
            <v>PERSONAL</v>
          </cell>
          <cell r="H6665" t="str">
            <v>Josefina Ochoa</v>
          </cell>
          <cell r="I6665"/>
          <cell r="J6665" t="str">
            <v>JOSE ABRAHAM ALFONSO</v>
          </cell>
          <cell r="K6665" t="str">
            <v>ALVARADO</v>
          </cell>
          <cell r="L6665" t="str">
            <v>ACOLTZI</v>
          </cell>
          <cell r="M6665">
            <v>33000</v>
          </cell>
          <cell r="N6665">
            <v>125</v>
          </cell>
          <cell r="O6665" t="str">
            <v>SEMANAL</v>
          </cell>
          <cell r="P6665">
            <v>41765</v>
          </cell>
        </row>
        <row r="6666">
          <cell r="B6666">
            <v>6916</v>
          </cell>
          <cell r="C6666"/>
          <cell r="D6666" t="str">
            <v>B</v>
          </cell>
          <cell r="E6666" t="str">
            <v>LIQUIDADO</v>
          </cell>
          <cell r="F6666"/>
          <cell r="G6666" t="str">
            <v>PERSONAL</v>
          </cell>
          <cell r="H6666" t="str">
            <v>Josefina Ochoa</v>
          </cell>
          <cell r="I6666"/>
          <cell r="J6666" t="str">
            <v>Cristina</v>
          </cell>
          <cell r="K6666" t="str">
            <v>Olivares</v>
          </cell>
          <cell r="L6666" t="str">
            <v>Perez</v>
          </cell>
          <cell r="M6666">
            <v>7500</v>
          </cell>
          <cell r="N6666">
            <v>135</v>
          </cell>
          <cell r="O6666" t="str">
            <v>CATORCENAL</v>
          </cell>
          <cell r="P6666">
            <v>41765</v>
          </cell>
        </row>
        <row r="6667">
          <cell r="B6667">
            <v>6917</v>
          </cell>
          <cell r="C6667"/>
          <cell r="D6667" t="str">
            <v>C</v>
          </cell>
          <cell r="E6667" t="str">
            <v>LIQUIDADO</v>
          </cell>
          <cell r="F6667"/>
          <cell r="G6667" t="str">
            <v>PERSONAL</v>
          </cell>
          <cell r="H6667" t="str">
            <v>Josefina Ochoa</v>
          </cell>
          <cell r="I6667"/>
          <cell r="J6667" t="str">
            <v>MARIBEL</v>
          </cell>
          <cell r="K6667" t="str">
            <v>HERNANDEZ</v>
          </cell>
          <cell r="L6667" t="str">
            <v>CARRILLO</v>
          </cell>
          <cell r="M6667">
            <v>20000</v>
          </cell>
          <cell r="N6667">
            <v>115</v>
          </cell>
          <cell r="O6667" t="str">
            <v>SEMANAL</v>
          </cell>
          <cell r="P6667">
            <v>41765</v>
          </cell>
        </row>
        <row r="6668">
          <cell r="B6668">
            <v>6918</v>
          </cell>
          <cell r="C6668"/>
          <cell r="D6668" t="str">
            <v>C</v>
          </cell>
          <cell r="E6668" t="str">
            <v>LIQUIDADO</v>
          </cell>
          <cell r="F6668"/>
          <cell r="G6668" t="str">
            <v>PERSONAL</v>
          </cell>
          <cell r="H6668" t="str">
            <v>Josefina Ochoa</v>
          </cell>
          <cell r="I6668"/>
          <cell r="J6668" t="str">
            <v>YOLANDA</v>
          </cell>
          <cell r="K6668" t="str">
            <v>RIOS</v>
          </cell>
          <cell r="L6668" t="str">
            <v>PEREZ</v>
          </cell>
          <cell r="M6668">
            <v>19000</v>
          </cell>
          <cell r="N6668">
            <v>110</v>
          </cell>
          <cell r="O6668" t="str">
            <v>SEMANAL</v>
          </cell>
          <cell r="P6668">
            <v>41765</v>
          </cell>
        </row>
        <row r="6669">
          <cell r="B6669">
            <v>6919</v>
          </cell>
          <cell r="C6669"/>
          <cell r="D6669" t="str">
            <v>B</v>
          </cell>
          <cell r="E6669" t="str">
            <v>LIQUIDADO</v>
          </cell>
          <cell r="F6669"/>
          <cell r="G6669" t="str">
            <v>PERSONAL</v>
          </cell>
          <cell r="H6669" t="str">
            <v>Cesar Olvera</v>
          </cell>
          <cell r="I6669"/>
          <cell r="J6669" t="str">
            <v>BONIFACIO</v>
          </cell>
          <cell r="K6669" t="str">
            <v>SANCHEZ</v>
          </cell>
          <cell r="L6669" t="str">
            <v>ESPINOZA</v>
          </cell>
          <cell r="M6669">
            <v>20000</v>
          </cell>
          <cell r="N6669">
            <v>110</v>
          </cell>
          <cell r="O6669" t="str">
            <v>CATORCENAL</v>
          </cell>
          <cell r="P6669">
            <v>41765</v>
          </cell>
        </row>
        <row r="6670">
          <cell r="B6670">
            <v>6920</v>
          </cell>
          <cell r="C6670"/>
          <cell r="D6670" t="str">
            <v>B</v>
          </cell>
          <cell r="E6670" t="str">
            <v>LIQUIDADO</v>
          </cell>
          <cell r="F6670"/>
          <cell r="G6670" t="str">
            <v>PERSONAL</v>
          </cell>
          <cell r="H6670" t="str">
            <v>Josefina Ochoa</v>
          </cell>
          <cell r="I6670"/>
          <cell r="J6670" t="str">
            <v>EVELIA</v>
          </cell>
          <cell r="K6670" t="str">
            <v>GONZALEZ</v>
          </cell>
          <cell r="L6670" t="str">
            <v>PEREZ</v>
          </cell>
          <cell r="M6670">
            <v>10000</v>
          </cell>
          <cell r="N6670">
            <v>145</v>
          </cell>
          <cell r="O6670" t="str">
            <v>CATORCENAL</v>
          </cell>
          <cell r="P6670">
            <v>41765</v>
          </cell>
        </row>
        <row r="6671">
          <cell r="B6671">
            <v>6921</v>
          </cell>
          <cell r="C6671"/>
          <cell r="D6671" t="str">
            <v>A</v>
          </cell>
          <cell r="E6671" t="str">
            <v>LIQUIDADO</v>
          </cell>
          <cell r="F6671"/>
          <cell r="G6671" t="str">
            <v>PERSONAL</v>
          </cell>
          <cell r="H6671" t="str">
            <v>Josefina Ochoa</v>
          </cell>
          <cell r="I6671"/>
          <cell r="J6671" t="str">
            <v>ROGELIO</v>
          </cell>
          <cell r="K6671" t="str">
            <v>ANTONIO</v>
          </cell>
          <cell r="L6671" t="str">
            <v>GABINO</v>
          </cell>
          <cell r="M6671">
            <v>6000</v>
          </cell>
          <cell r="N6671">
            <v>125</v>
          </cell>
          <cell r="O6671" t="str">
            <v>CATORCENAL</v>
          </cell>
          <cell r="P6671">
            <v>41765</v>
          </cell>
        </row>
        <row r="6672">
          <cell r="B6672">
            <v>6922</v>
          </cell>
          <cell r="C6672"/>
          <cell r="D6672" t="str">
            <v>A</v>
          </cell>
          <cell r="E6672" t="str">
            <v>LIQUIDADO</v>
          </cell>
          <cell r="F6672"/>
          <cell r="G6672" t="str">
            <v>PERSONAL</v>
          </cell>
          <cell r="H6672" t="str">
            <v>Cesar Olvera</v>
          </cell>
          <cell r="I6672"/>
          <cell r="J6672" t="str">
            <v>LINA</v>
          </cell>
          <cell r="K6672" t="str">
            <v>APARICIO</v>
          </cell>
          <cell r="L6672" t="str">
            <v>SOTO</v>
          </cell>
          <cell r="M6672">
            <v>10000</v>
          </cell>
          <cell r="N6672">
            <v>105</v>
          </cell>
          <cell r="O6672" t="str">
            <v>CATORCENAL</v>
          </cell>
          <cell r="P6672">
            <v>41766</v>
          </cell>
        </row>
        <row r="6673">
          <cell r="B6673">
            <v>6923</v>
          </cell>
          <cell r="C6673"/>
          <cell r="D6673" t="str">
            <v>D</v>
          </cell>
          <cell r="E6673" t="str">
            <v>ACTIVO</v>
          </cell>
          <cell r="F6673"/>
          <cell r="G6673" t="str">
            <v>PERSONAL</v>
          </cell>
          <cell r="H6673" t="str">
            <v>NAYELLI YAZMIN NAVARRETE SÁNCHEZ</v>
          </cell>
          <cell r="I6673"/>
          <cell r="J6673" t="str">
            <v>MARGARITA PATRICIA</v>
          </cell>
          <cell r="K6673" t="str">
            <v>MARTINEZ</v>
          </cell>
          <cell r="L6673" t="str">
            <v>TENORIO</v>
          </cell>
          <cell r="M6673">
            <v>8000</v>
          </cell>
          <cell r="N6673">
            <v>145</v>
          </cell>
          <cell r="O6673" t="str">
            <v>CATORCENAL</v>
          </cell>
          <cell r="P6673">
            <v>41766</v>
          </cell>
        </row>
        <row r="6674">
          <cell r="B6674">
            <v>6924</v>
          </cell>
          <cell r="C6674"/>
          <cell r="D6674" t="str">
            <v>A</v>
          </cell>
          <cell r="E6674" t="str">
            <v>LIQUIDADO</v>
          </cell>
          <cell r="F6674"/>
          <cell r="G6674" t="str">
            <v>PERSONAL</v>
          </cell>
          <cell r="H6674" t="str">
            <v>José Manuel Torres Montalvo</v>
          </cell>
          <cell r="I6674"/>
          <cell r="J6674" t="str">
            <v>Maria Isabel</v>
          </cell>
          <cell r="K6674" t="str">
            <v>Lopez</v>
          </cell>
          <cell r="L6674" t="str">
            <v>Estrada</v>
          </cell>
          <cell r="M6674">
            <v>21000</v>
          </cell>
          <cell r="N6674">
            <v>135</v>
          </cell>
          <cell r="O6674" t="str">
            <v>CATORCENAL</v>
          </cell>
          <cell r="P6674">
            <v>41766</v>
          </cell>
        </row>
        <row r="6675">
          <cell r="B6675">
            <v>6925</v>
          </cell>
          <cell r="C6675"/>
          <cell r="D6675" t="str">
            <v>B</v>
          </cell>
          <cell r="E6675" t="str">
            <v>LIQUIDADO</v>
          </cell>
          <cell r="F6675"/>
          <cell r="G6675" t="str">
            <v>PERSONAL</v>
          </cell>
          <cell r="H6675" t="str">
            <v>Marcela Lopez Munoz</v>
          </cell>
          <cell r="I6675"/>
          <cell r="J6675" t="str">
            <v>GUADALUPE</v>
          </cell>
          <cell r="K6675" t="str">
            <v>DUQUE</v>
          </cell>
          <cell r="L6675" t="str">
            <v>VELASQUEZ</v>
          </cell>
          <cell r="M6675">
            <v>20000</v>
          </cell>
          <cell r="N6675">
            <v>125</v>
          </cell>
          <cell r="O6675" t="str">
            <v>SEMANAL</v>
          </cell>
          <cell r="P6675">
            <v>41766</v>
          </cell>
        </row>
        <row r="6676">
          <cell r="B6676">
            <v>6926</v>
          </cell>
          <cell r="C6676"/>
          <cell r="D6676" t="str">
            <v>A</v>
          </cell>
          <cell r="E6676" t="str">
            <v>LIQUIDADO</v>
          </cell>
          <cell r="F6676"/>
          <cell r="G6676" t="str">
            <v>PERSONAL</v>
          </cell>
          <cell r="H6676" t="str">
            <v>Angelica Tabares Lopez</v>
          </cell>
          <cell r="I6676"/>
          <cell r="J6676" t="str">
            <v>OCTAVIO RUBEN</v>
          </cell>
          <cell r="K6676" t="str">
            <v>HERNANDEZ</v>
          </cell>
          <cell r="L6676" t="str">
            <v>LOPEZ</v>
          </cell>
          <cell r="M6676">
            <v>13000</v>
          </cell>
          <cell r="N6676">
            <v>105</v>
          </cell>
          <cell r="O6676" t="str">
            <v>SEMANAL</v>
          </cell>
          <cell r="P6676">
            <v>41766</v>
          </cell>
        </row>
        <row r="6677">
          <cell r="B6677">
            <v>6927</v>
          </cell>
          <cell r="C6677"/>
          <cell r="D6677" t="str">
            <v>C</v>
          </cell>
          <cell r="E6677" t="str">
            <v>LIQUIDADO</v>
          </cell>
          <cell r="F6677"/>
          <cell r="G6677" t="str">
            <v>PERSONAL</v>
          </cell>
          <cell r="H6677" t="str">
            <v>Josefina Ochoa</v>
          </cell>
          <cell r="I6677"/>
          <cell r="J6677" t="str">
            <v>IVAN</v>
          </cell>
          <cell r="K6677" t="str">
            <v>DUANA</v>
          </cell>
          <cell r="L6677" t="str">
            <v>FLORES</v>
          </cell>
          <cell r="M6677">
            <v>12000</v>
          </cell>
          <cell r="N6677">
            <v>124</v>
          </cell>
          <cell r="O6677" t="str">
            <v>CATORCENAL</v>
          </cell>
          <cell r="P6677">
            <v>41767</v>
          </cell>
        </row>
        <row r="6678">
          <cell r="B6678">
            <v>6928</v>
          </cell>
          <cell r="C6678"/>
          <cell r="D6678" t="str">
            <v>A</v>
          </cell>
          <cell r="E6678" t="str">
            <v>ACTIVO</v>
          </cell>
          <cell r="F6678"/>
          <cell r="G6678" t="str">
            <v>PERSONAL</v>
          </cell>
          <cell r="H6678" t="str">
            <v>Josefina Ochoa</v>
          </cell>
          <cell r="I6678"/>
          <cell r="J6678" t="str">
            <v>PABLO</v>
          </cell>
          <cell r="K6678" t="str">
            <v>HERNANDEZ</v>
          </cell>
          <cell r="L6678" t="str">
            <v>CASTRO</v>
          </cell>
          <cell r="M6678">
            <v>6000</v>
          </cell>
          <cell r="N6678">
            <v>108</v>
          </cell>
          <cell r="O6678" t="str">
            <v>QUINCENAL</v>
          </cell>
          <cell r="P6678">
            <v>41767</v>
          </cell>
        </row>
        <row r="6679">
          <cell r="B6679">
            <v>6929</v>
          </cell>
          <cell r="C6679"/>
          <cell r="D6679" t="str">
            <v>B</v>
          </cell>
          <cell r="E6679" t="str">
            <v>LIQUIDADO</v>
          </cell>
          <cell r="F6679"/>
          <cell r="G6679" t="str">
            <v>PERSONAL</v>
          </cell>
          <cell r="H6679" t="str">
            <v>VERONICA RIVERO LOPEZ</v>
          </cell>
          <cell r="I6679"/>
          <cell r="J6679" t="str">
            <v>Ricardo</v>
          </cell>
          <cell r="K6679" t="str">
            <v>Escamilla</v>
          </cell>
          <cell r="L6679" t="str">
            <v>Hernandez</v>
          </cell>
          <cell r="M6679">
            <v>6000</v>
          </cell>
          <cell r="N6679">
            <v>145</v>
          </cell>
          <cell r="O6679" t="str">
            <v>SEMANAL</v>
          </cell>
          <cell r="P6679">
            <v>41767</v>
          </cell>
        </row>
        <row r="6680">
          <cell r="B6680">
            <v>6931</v>
          </cell>
          <cell r="C6680"/>
          <cell r="D6680" t="str">
            <v>B</v>
          </cell>
          <cell r="E6680" t="str">
            <v>LIQUIDADO</v>
          </cell>
          <cell r="F6680"/>
          <cell r="G6680" t="str">
            <v>PERSONAL</v>
          </cell>
          <cell r="H6680" t="str">
            <v>Marcela Lopez Munoz</v>
          </cell>
          <cell r="I6680"/>
          <cell r="J6680" t="str">
            <v>BERTHA PATRICIA</v>
          </cell>
          <cell r="K6680" t="str">
            <v>RAMOS</v>
          </cell>
          <cell r="L6680" t="str">
            <v>LOPEZ</v>
          </cell>
          <cell r="M6680">
            <v>23000</v>
          </cell>
          <cell r="N6680">
            <v>145.5</v>
          </cell>
          <cell r="O6680" t="str">
            <v>SEMANAL</v>
          </cell>
          <cell r="P6680">
            <v>41768</v>
          </cell>
        </row>
        <row r="6681">
          <cell r="B6681">
            <v>6932</v>
          </cell>
          <cell r="C6681"/>
          <cell r="D6681" t="str">
            <v>A</v>
          </cell>
          <cell r="E6681" t="str">
            <v>LIQUIDADO</v>
          </cell>
          <cell r="F6681"/>
          <cell r="G6681" t="str">
            <v>PERSONAL</v>
          </cell>
          <cell r="H6681" t="str">
            <v>Angelica Tabares Lopez</v>
          </cell>
          <cell r="I6681"/>
          <cell r="J6681" t="str">
            <v>RICARDO</v>
          </cell>
          <cell r="K6681" t="str">
            <v>HERNANDEZ</v>
          </cell>
          <cell r="L6681" t="str">
            <v>ROSALES</v>
          </cell>
          <cell r="M6681">
            <v>30000</v>
          </cell>
          <cell r="N6681">
            <v>110</v>
          </cell>
          <cell r="O6681" t="str">
            <v>CATORCENAL</v>
          </cell>
          <cell r="P6681">
            <v>41768</v>
          </cell>
        </row>
        <row r="6682">
          <cell r="B6682">
            <v>6933</v>
          </cell>
          <cell r="C6682"/>
          <cell r="D6682" t="str">
            <v>A</v>
          </cell>
          <cell r="E6682" t="str">
            <v>LIQUIDADO</v>
          </cell>
          <cell r="F6682"/>
          <cell r="G6682" t="str">
            <v>PERSONAL</v>
          </cell>
          <cell r="H6682" t="str">
            <v>Angelica Tabares Lopez</v>
          </cell>
          <cell r="I6682"/>
          <cell r="J6682" t="str">
            <v>YARELI ARACELI MARGARITA</v>
          </cell>
          <cell r="K6682" t="str">
            <v>LUCAS</v>
          </cell>
          <cell r="L6682" t="str">
            <v>GONZALEZ</v>
          </cell>
          <cell r="M6682">
            <v>17000</v>
          </cell>
          <cell r="N6682">
            <v>115</v>
          </cell>
          <cell r="O6682" t="str">
            <v>CATORCENAL</v>
          </cell>
          <cell r="P6682">
            <v>41768</v>
          </cell>
        </row>
        <row r="6683">
          <cell r="B6683">
            <v>6934</v>
          </cell>
          <cell r="C6683"/>
          <cell r="D6683" t="str">
            <v>B</v>
          </cell>
          <cell r="E6683" t="str">
            <v>LIQUIDADO</v>
          </cell>
          <cell r="F6683"/>
          <cell r="G6683" t="str">
            <v>PERSONAL</v>
          </cell>
          <cell r="H6683" t="str">
            <v>Cesar Olvera</v>
          </cell>
          <cell r="I6683"/>
          <cell r="J6683" t="str">
            <v>FLORISELDA SALUSTIA</v>
          </cell>
          <cell r="K6683" t="str">
            <v>PERES</v>
          </cell>
          <cell r="L6683" t="str">
            <v>VELASQUEZ</v>
          </cell>
          <cell r="M6683">
            <v>6000</v>
          </cell>
          <cell r="N6683">
            <v>125</v>
          </cell>
          <cell r="O6683" t="str">
            <v>CATORCENAL</v>
          </cell>
          <cell r="P6683">
            <v>41769</v>
          </cell>
        </row>
        <row r="6684">
          <cell r="B6684">
            <v>6935</v>
          </cell>
          <cell r="C6684"/>
          <cell r="D6684" t="str">
            <v>A</v>
          </cell>
          <cell r="E6684" t="str">
            <v>LIQUIDADO</v>
          </cell>
          <cell r="F6684"/>
          <cell r="G6684" t="str">
            <v>PERSONAL</v>
          </cell>
          <cell r="H6684" t="str">
            <v>Cesar Olvera</v>
          </cell>
          <cell r="I6684"/>
          <cell r="J6684" t="str">
            <v>MIGUEL</v>
          </cell>
          <cell r="K6684" t="str">
            <v>HERNANDEZ</v>
          </cell>
          <cell r="L6684" t="str">
            <v>ESPINOZA</v>
          </cell>
          <cell r="M6684">
            <v>15000</v>
          </cell>
          <cell r="N6684">
            <v>115</v>
          </cell>
          <cell r="O6684" t="str">
            <v>CATORCENAL</v>
          </cell>
          <cell r="P6684">
            <v>41771</v>
          </cell>
        </row>
        <row r="6685">
          <cell r="B6685">
            <v>6936</v>
          </cell>
          <cell r="C6685"/>
          <cell r="D6685" t="str">
            <v>B</v>
          </cell>
          <cell r="E6685" t="str">
            <v>LIQUIDADO</v>
          </cell>
          <cell r="F6685"/>
          <cell r="G6685" t="str">
            <v>PERSONAL</v>
          </cell>
          <cell r="H6685" t="str">
            <v>Josefina Ochoa</v>
          </cell>
          <cell r="I6685"/>
          <cell r="J6685" t="str">
            <v>Gloria</v>
          </cell>
          <cell r="K6685" t="str">
            <v>Perez</v>
          </cell>
          <cell r="L6685" t="str">
            <v>Herrera</v>
          </cell>
          <cell r="M6685">
            <v>10000</v>
          </cell>
          <cell r="N6685">
            <v>150</v>
          </cell>
          <cell r="O6685" t="str">
            <v>CATORCENAL</v>
          </cell>
          <cell r="P6685">
            <v>41772</v>
          </cell>
        </row>
        <row r="6686">
          <cell r="B6686">
            <v>6937</v>
          </cell>
          <cell r="C6686"/>
          <cell r="D6686" t="str">
            <v>C</v>
          </cell>
          <cell r="E6686" t="str">
            <v>LIQUIDADO</v>
          </cell>
          <cell r="F6686"/>
          <cell r="G6686" t="str">
            <v>PERSONAL</v>
          </cell>
          <cell r="H6686" t="str">
            <v>Alberto Alejandre Castañeda</v>
          </cell>
          <cell r="I6686"/>
          <cell r="J6686" t="str">
            <v>Irene</v>
          </cell>
          <cell r="K6686" t="str">
            <v>Barrera</v>
          </cell>
          <cell r="L6686" t="str">
            <v>Lopez</v>
          </cell>
          <cell r="M6686">
            <v>12000</v>
          </cell>
          <cell r="N6686">
            <v>145</v>
          </cell>
          <cell r="O6686" t="str">
            <v>CATORCENAL</v>
          </cell>
          <cell r="P6686">
            <v>41772</v>
          </cell>
        </row>
        <row r="6687">
          <cell r="B6687">
            <v>6938</v>
          </cell>
          <cell r="C6687"/>
          <cell r="D6687" t="str">
            <v>B</v>
          </cell>
          <cell r="E6687" t="str">
            <v>LIQUIDADO</v>
          </cell>
          <cell r="F6687"/>
          <cell r="G6687" t="str">
            <v>PERSONAL</v>
          </cell>
          <cell r="H6687" t="str">
            <v>Angelica Tabares Lopez</v>
          </cell>
          <cell r="I6687"/>
          <cell r="J6687" t="str">
            <v>IGNACIO EDILBERTO</v>
          </cell>
          <cell r="K6687" t="str">
            <v>REYES</v>
          </cell>
          <cell r="L6687" t="str">
            <v>NOLASCO</v>
          </cell>
          <cell r="M6687">
            <v>5000</v>
          </cell>
          <cell r="N6687">
            <v>125</v>
          </cell>
          <cell r="O6687" t="str">
            <v>CATORCENAL</v>
          </cell>
          <cell r="P6687">
            <v>41772</v>
          </cell>
        </row>
        <row r="6688">
          <cell r="B6688">
            <v>6939</v>
          </cell>
          <cell r="C6688"/>
          <cell r="D6688" t="str">
            <v>A</v>
          </cell>
          <cell r="E6688" t="str">
            <v>LIQUIDADO</v>
          </cell>
          <cell r="F6688"/>
          <cell r="G6688" t="str">
            <v>PERSONAL</v>
          </cell>
          <cell r="H6688" t="str">
            <v>Angelica Tabares Lopez</v>
          </cell>
          <cell r="I6688"/>
          <cell r="J6688" t="str">
            <v>ERNESTO</v>
          </cell>
          <cell r="K6688" t="str">
            <v>FUENTES</v>
          </cell>
          <cell r="L6688" t="str">
            <v>PEREZ</v>
          </cell>
          <cell r="M6688">
            <v>18000</v>
          </cell>
          <cell r="N6688">
            <v>115</v>
          </cell>
          <cell r="O6688" t="str">
            <v>SEMANAL</v>
          </cell>
          <cell r="P6688">
            <v>41778</v>
          </cell>
        </row>
        <row r="6689">
          <cell r="B6689">
            <v>6940</v>
          </cell>
          <cell r="C6689"/>
          <cell r="D6689" t="str">
            <v>D</v>
          </cell>
          <cell r="E6689" t="str">
            <v>ACTIVO</v>
          </cell>
          <cell r="F6689"/>
          <cell r="G6689" t="str">
            <v>PERSONAL</v>
          </cell>
          <cell r="H6689" t="str">
            <v>Marcela Lopez Munoz</v>
          </cell>
          <cell r="I6689"/>
          <cell r="J6689" t="str">
            <v>ELIZABETH</v>
          </cell>
          <cell r="K6689" t="str">
            <v>PEREZ</v>
          </cell>
          <cell r="L6689" t="str">
            <v>LOPEZ</v>
          </cell>
          <cell r="M6689">
            <v>4664</v>
          </cell>
          <cell r="N6689">
            <v>81</v>
          </cell>
          <cell r="O6689" t="str">
            <v>SEMANAL</v>
          </cell>
          <cell r="P6689">
            <v>41802</v>
          </cell>
        </row>
        <row r="6690">
          <cell r="B6690">
            <v>6941</v>
          </cell>
          <cell r="C6690"/>
          <cell r="D6690" t="str">
            <v>A</v>
          </cell>
          <cell r="E6690" t="str">
            <v>ACTIVO</v>
          </cell>
          <cell r="F6690"/>
          <cell r="G6690" t="str">
            <v>PERSONAL</v>
          </cell>
          <cell r="H6690" t="str">
            <v>Josefina Ochoa</v>
          </cell>
          <cell r="I6690"/>
          <cell r="J6690" t="str">
            <v>FRANCISCO</v>
          </cell>
          <cell r="K6690" t="str">
            <v>CHIMAL</v>
          </cell>
          <cell r="L6690" t="str">
            <v>RAZO</v>
          </cell>
          <cell r="M6690">
            <v>70000</v>
          </cell>
          <cell r="N6690">
            <v>125</v>
          </cell>
          <cell r="O6690" t="str">
            <v>QUINCENAL</v>
          </cell>
          <cell r="P6690">
            <v>41806</v>
          </cell>
        </row>
        <row r="6691">
          <cell r="B6691">
            <v>6942</v>
          </cell>
          <cell r="C6691"/>
          <cell r="D6691" t="str">
            <v>A</v>
          </cell>
          <cell r="E6691" t="str">
            <v>LIQUIDADO</v>
          </cell>
          <cell r="F6691"/>
          <cell r="G6691" t="str">
            <v>PERSONAL</v>
          </cell>
          <cell r="H6691" t="str">
            <v>Angelica Tabares Lopez</v>
          </cell>
          <cell r="I6691"/>
          <cell r="J6691" t="str">
            <v>MARIA DEL CARMEN</v>
          </cell>
          <cell r="K6691" t="str">
            <v>MURILLO</v>
          </cell>
          <cell r="L6691" t="str">
            <v>JARAMILLO</v>
          </cell>
          <cell r="M6691">
            <v>45000</v>
          </cell>
          <cell r="N6691">
            <v>105</v>
          </cell>
          <cell r="O6691" t="str">
            <v>SEMANAL</v>
          </cell>
          <cell r="P6691">
            <v>41855</v>
          </cell>
        </row>
        <row r="6692">
          <cell r="B6692">
            <v>6943</v>
          </cell>
          <cell r="C6692"/>
          <cell r="D6692" t="str">
            <v>A</v>
          </cell>
          <cell r="E6692" t="str">
            <v>LIQUIDADO</v>
          </cell>
          <cell r="F6692"/>
          <cell r="G6692" t="str">
            <v>PERSONAL</v>
          </cell>
          <cell r="H6692" t="str">
            <v>Marcela Lopez Munoz</v>
          </cell>
          <cell r="I6692"/>
          <cell r="J6692" t="str">
            <v>ROCIO GUADALUPE</v>
          </cell>
          <cell r="K6692" t="str">
            <v>AGUILAR</v>
          </cell>
          <cell r="L6692" t="str">
            <v>RODRIGUEZ</v>
          </cell>
          <cell r="M6692">
            <v>35000</v>
          </cell>
          <cell r="N6692">
            <v>115</v>
          </cell>
          <cell r="O6692" t="str">
            <v>SEMANAL</v>
          </cell>
          <cell r="P6692">
            <v>41855</v>
          </cell>
        </row>
        <row r="6693">
          <cell r="B6693">
            <v>6944</v>
          </cell>
          <cell r="C6693"/>
          <cell r="D6693" t="str">
            <v>A</v>
          </cell>
          <cell r="E6693" t="str">
            <v>LIQUIDADO</v>
          </cell>
          <cell r="F6693"/>
          <cell r="G6693" t="str">
            <v>PERSONAL</v>
          </cell>
          <cell r="H6693" t="str">
            <v>Josefina Ochoa</v>
          </cell>
          <cell r="I6693"/>
          <cell r="J6693" t="str">
            <v>VICTOR</v>
          </cell>
          <cell r="K6693" t="str">
            <v>GONZALEZ</v>
          </cell>
          <cell r="L6693" t="str">
            <v>ANTONIO</v>
          </cell>
          <cell r="M6693">
            <v>100000</v>
          </cell>
          <cell r="N6693">
            <v>95</v>
          </cell>
          <cell r="O6693" t="str">
            <v>CATORCENAL</v>
          </cell>
          <cell r="P6693">
            <v>41855</v>
          </cell>
        </row>
        <row r="6694">
          <cell r="B6694">
            <v>6945</v>
          </cell>
          <cell r="C6694"/>
          <cell r="D6694" t="str">
            <v>B</v>
          </cell>
          <cell r="E6694" t="str">
            <v>LIQUIDADO</v>
          </cell>
          <cell r="F6694"/>
          <cell r="G6694" t="str">
            <v>PERSONAL</v>
          </cell>
          <cell r="H6694" t="str">
            <v>Josefina Ochoa</v>
          </cell>
          <cell r="I6694"/>
          <cell r="J6694" t="str">
            <v>Maria Elena</v>
          </cell>
          <cell r="K6694" t="str">
            <v>Hernandez</v>
          </cell>
          <cell r="L6694" t="str">
            <v>Aparicio</v>
          </cell>
          <cell r="M6694">
            <v>4000</v>
          </cell>
          <cell r="N6694">
            <v>110</v>
          </cell>
          <cell r="O6694" t="str">
            <v>CATORCENAL</v>
          </cell>
          <cell r="P6694">
            <v>41856</v>
          </cell>
        </row>
        <row r="6695">
          <cell r="B6695">
            <v>6946</v>
          </cell>
          <cell r="C6695"/>
          <cell r="D6695" t="str">
            <v>B</v>
          </cell>
          <cell r="E6695" t="str">
            <v>LIQUIDADO</v>
          </cell>
          <cell r="F6695"/>
          <cell r="G6695" t="str">
            <v>PERSONAL</v>
          </cell>
          <cell r="H6695" t="str">
            <v>Josefina Ochoa</v>
          </cell>
          <cell r="I6695"/>
          <cell r="J6695" t="str">
            <v>SOYLA</v>
          </cell>
          <cell r="K6695" t="str">
            <v>ALANIZ</v>
          </cell>
          <cell r="L6695" t="str">
            <v>GUTIERREZ</v>
          </cell>
          <cell r="M6695">
            <v>15000</v>
          </cell>
          <cell r="N6695">
            <v>110</v>
          </cell>
          <cell r="O6695" t="str">
            <v>SEMANAL</v>
          </cell>
          <cell r="P6695">
            <v>41856</v>
          </cell>
        </row>
        <row r="6696">
          <cell r="B6696">
            <v>6947</v>
          </cell>
          <cell r="C6696"/>
          <cell r="D6696" t="str">
            <v>A</v>
          </cell>
          <cell r="E6696" t="str">
            <v>LIQUIDADO</v>
          </cell>
          <cell r="F6696"/>
          <cell r="G6696" t="str">
            <v>PERSONAL</v>
          </cell>
          <cell r="H6696" t="str">
            <v>Josefina Ochoa</v>
          </cell>
          <cell r="I6696"/>
          <cell r="J6696" t="str">
            <v>JOSE ZEFERINO</v>
          </cell>
          <cell r="K6696" t="str">
            <v>TECAL</v>
          </cell>
          <cell r="L6696" t="str">
            <v>ROQUE</v>
          </cell>
          <cell r="M6696">
            <v>7000</v>
          </cell>
          <cell r="N6696">
            <v>110</v>
          </cell>
          <cell r="O6696" t="str">
            <v>SEMANAL</v>
          </cell>
          <cell r="P6696">
            <v>41856</v>
          </cell>
        </row>
        <row r="6697">
          <cell r="B6697">
            <v>6948</v>
          </cell>
          <cell r="C6697"/>
          <cell r="D6697" t="str">
            <v>A</v>
          </cell>
          <cell r="E6697" t="str">
            <v>LIQUIDADO</v>
          </cell>
          <cell r="F6697"/>
          <cell r="G6697" t="str">
            <v>PERSONAL</v>
          </cell>
          <cell r="H6697" t="str">
            <v>Josefina Ochoa</v>
          </cell>
          <cell r="I6697"/>
          <cell r="J6697" t="str">
            <v>DANIEL</v>
          </cell>
          <cell r="K6697" t="str">
            <v>SOLIS</v>
          </cell>
          <cell r="L6697" t="str">
            <v>GONZALEZ</v>
          </cell>
          <cell r="M6697">
            <v>10000</v>
          </cell>
          <cell r="N6697">
            <v>90</v>
          </cell>
          <cell r="O6697" t="str">
            <v>CATORCENAL</v>
          </cell>
          <cell r="P6697">
            <v>41857</v>
          </cell>
        </row>
        <row r="6698">
          <cell r="B6698">
            <v>6949</v>
          </cell>
          <cell r="C6698"/>
          <cell r="D6698" t="str">
            <v>A</v>
          </cell>
          <cell r="E6698" t="str">
            <v>LIQUIDADO</v>
          </cell>
          <cell r="F6698"/>
          <cell r="G6698" t="str">
            <v>PERSONAL</v>
          </cell>
          <cell r="H6698" t="str">
            <v>Marcela Lopez Munoz</v>
          </cell>
          <cell r="I6698"/>
          <cell r="J6698" t="str">
            <v>RAUL</v>
          </cell>
          <cell r="K6698" t="str">
            <v>LOPEZ</v>
          </cell>
          <cell r="L6698" t="str">
            <v>LLAGUNO</v>
          </cell>
          <cell r="M6698">
            <v>40000</v>
          </cell>
          <cell r="N6698">
            <v>130</v>
          </cell>
          <cell r="O6698" t="str">
            <v>CATORCENAL</v>
          </cell>
          <cell r="P6698">
            <v>41857</v>
          </cell>
        </row>
        <row r="6699">
          <cell r="B6699">
            <v>6950</v>
          </cell>
          <cell r="C6699"/>
          <cell r="D6699" t="str">
            <v>A</v>
          </cell>
          <cell r="E6699" t="str">
            <v>LIQUIDADO</v>
          </cell>
          <cell r="F6699"/>
          <cell r="G6699" t="str">
            <v>PERSONAL</v>
          </cell>
          <cell r="H6699" t="str">
            <v>Marcela Lopez Munoz</v>
          </cell>
          <cell r="I6699"/>
          <cell r="J6699" t="str">
            <v>UBALDO</v>
          </cell>
          <cell r="K6699" t="str">
            <v>CARDENAS</v>
          </cell>
          <cell r="L6699" t="str">
            <v>HERNANDEZ</v>
          </cell>
          <cell r="M6699">
            <v>5000</v>
          </cell>
          <cell r="N6699">
            <v>140</v>
          </cell>
          <cell r="O6699" t="str">
            <v>CATORCENAL</v>
          </cell>
          <cell r="P6699">
            <v>41858</v>
          </cell>
        </row>
        <row r="6700">
          <cell r="B6700">
            <v>6951</v>
          </cell>
          <cell r="C6700"/>
          <cell r="D6700" t="str">
            <v>A</v>
          </cell>
          <cell r="E6700" t="str">
            <v>LIQUIDADO</v>
          </cell>
          <cell r="F6700"/>
          <cell r="G6700" t="str">
            <v>PERSONAL</v>
          </cell>
          <cell r="H6700" t="str">
            <v>Marcela Lopez Munoz</v>
          </cell>
          <cell r="I6700"/>
          <cell r="J6700" t="str">
            <v>JULIAN</v>
          </cell>
          <cell r="K6700" t="str">
            <v>PEREZ</v>
          </cell>
          <cell r="L6700" t="str">
            <v>AVENDAÑO</v>
          </cell>
          <cell r="M6700">
            <v>12000</v>
          </cell>
          <cell r="N6700">
            <v>125</v>
          </cell>
          <cell r="O6700" t="str">
            <v>CATORCENAL</v>
          </cell>
          <cell r="P6700">
            <v>41858</v>
          </cell>
        </row>
        <row r="6701">
          <cell r="B6701">
            <v>6952</v>
          </cell>
          <cell r="C6701"/>
          <cell r="D6701" t="str">
            <v>A</v>
          </cell>
          <cell r="E6701" t="str">
            <v>ACTIVO</v>
          </cell>
          <cell r="F6701"/>
          <cell r="G6701" t="str">
            <v>PERSONAL</v>
          </cell>
          <cell r="H6701" t="str">
            <v>Marcela Lopez Munoz</v>
          </cell>
          <cell r="I6701"/>
          <cell r="J6701" t="str">
            <v>JOSE LUIS</v>
          </cell>
          <cell r="K6701" t="str">
            <v>GARCIA</v>
          </cell>
          <cell r="L6701" t="str">
            <v>BERRIO</v>
          </cell>
          <cell r="M6701">
            <v>14000</v>
          </cell>
          <cell r="N6701">
            <v>105</v>
          </cell>
          <cell r="O6701" t="str">
            <v>SEMANAL</v>
          </cell>
          <cell r="P6701">
            <v>41876</v>
          </cell>
        </row>
        <row r="6702">
          <cell r="B6702">
            <v>6953</v>
          </cell>
          <cell r="C6702"/>
          <cell r="D6702" t="str">
            <v>A</v>
          </cell>
          <cell r="E6702" t="str">
            <v>ACTIVO</v>
          </cell>
          <cell r="F6702"/>
          <cell r="G6702" t="str">
            <v>PERSONAL</v>
          </cell>
          <cell r="H6702" t="str">
            <v>Administracion</v>
          </cell>
          <cell r="I6702"/>
          <cell r="J6702" t="str">
            <v>JORGE</v>
          </cell>
          <cell r="K6702" t="str">
            <v>ADUNA</v>
          </cell>
          <cell r="L6702" t="str">
            <v>ACOSTA</v>
          </cell>
          <cell r="M6702">
            <v>101666</v>
          </cell>
          <cell r="N6702">
            <v>24.25</v>
          </cell>
          <cell r="O6702" t="str">
            <v>MENSUAL</v>
          </cell>
          <cell r="P6702">
            <v>41877</v>
          </cell>
        </row>
        <row r="6703">
          <cell r="B6703">
            <v>6954</v>
          </cell>
          <cell r="C6703"/>
          <cell r="D6703" t="str">
            <v>A</v>
          </cell>
          <cell r="E6703" t="str">
            <v>LIQUIDADO</v>
          </cell>
          <cell r="F6703"/>
          <cell r="G6703" t="str">
            <v>PERSONAL</v>
          </cell>
          <cell r="H6703" t="str">
            <v>Administracion</v>
          </cell>
          <cell r="I6703"/>
          <cell r="J6703" t="str">
            <v>JUAN ALEJANRO</v>
          </cell>
          <cell r="K6703" t="str">
            <v>LOPEZ</v>
          </cell>
          <cell r="L6703" t="str">
            <v>GARCIA</v>
          </cell>
          <cell r="M6703">
            <v>10000</v>
          </cell>
          <cell r="N6703">
            <v>33</v>
          </cell>
          <cell r="O6703" t="str">
            <v>SEMANAL</v>
          </cell>
          <cell r="P6703">
            <v>41950</v>
          </cell>
        </row>
        <row r="6704">
          <cell r="B6704">
            <v>6955</v>
          </cell>
          <cell r="C6704"/>
          <cell r="D6704" t="str">
            <v>A</v>
          </cell>
          <cell r="E6704" t="str">
            <v>ACTIVO</v>
          </cell>
          <cell r="F6704"/>
          <cell r="G6704" t="str">
            <v>PERSONAL</v>
          </cell>
          <cell r="H6704" t="str">
            <v>Administracion</v>
          </cell>
          <cell r="I6704"/>
          <cell r="J6704" t="str">
            <v>ISRAEL</v>
          </cell>
          <cell r="K6704" t="str">
            <v>AGUILAR</v>
          </cell>
          <cell r="L6704" t="str">
            <v>MARTINEZ</v>
          </cell>
          <cell r="M6704">
            <v>5000</v>
          </cell>
          <cell r="N6704">
            <v>50</v>
          </cell>
          <cell r="O6704" t="str">
            <v>SEMANAL</v>
          </cell>
          <cell r="P6704">
            <v>41983</v>
          </cell>
        </row>
        <row r="6705">
          <cell r="B6705">
            <v>6956</v>
          </cell>
          <cell r="C6705"/>
          <cell r="D6705" t="str">
            <v>A</v>
          </cell>
          <cell r="E6705" t="str">
            <v>ACTIVO</v>
          </cell>
          <cell r="F6705"/>
          <cell r="G6705" t="str">
            <v>PERSONAL</v>
          </cell>
          <cell r="H6705" t="str">
            <v>Administracion</v>
          </cell>
          <cell r="I6705"/>
          <cell r="J6705" t="str">
            <v>ARIEL</v>
          </cell>
          <cell r="K6705" t="str">
            <v>GALICIA</v>
          </cell>
          <cell r="L6705" t="str">
            <v>FERREIRA</v>
          </cell>
          <cell r="M6705">
            <v>1900</v>
          </cell>
          <cell r="N6705">
            <v>94</v>
          </cell>
          <cell r="O6705" t="str">
            <v>QUINCENAL</v>
          </cell>
          <cell r="P6705">
            <v>42466</v>
          </cell>
        </row>
        <row r="6706">
          <cell r="B6706">
            <v>6957</v>
          </cell>
          <cell r="C6706"/>
          <cell r="D6706" t="str">
            <v>A</v>
          </cell>
          <cell r="E6706" t="str">
            <v>LIQUIDADO</v>
          </cell>
          <cell r="F6706"/>
          <cell r="G6706" t="str">
            <v>PERSONAL</v>
          </cell>
          <cell r="H6706" t="str">
            <v>Administracion</v>
          </cell>
          <cell r="I6706"/>
          <cell r="J6706" t="str">
            <v>ARIEL</v>
          </cell>
          <cell r="K6706" t="str">
            <v>GARCIA</v>
          </cell>
          <cell r="L6706" t="str">
            <v>FERREIRA</v>
          </cell>
          <cell r="M6706">
            <v>2132</v>
          </cell>
          <cell r="N6706">
            <v>120</v>
          </cell>
          <cell r="O6706" t="str">
            <v>QUINCENAL</v>
          </cell>
          <cell r="P6706">
            <v>42467</v>
          </cell>
        </row>
        <row r="6707">
          <cell r="B6707">
            <v>6958</v>
          </cell>
          <cell r="C6707"/>
          <cell r="D6707" t="str">
            <v>A</v>
          </cell>
          <cell r="E6707" t="str">
            <v>ACTIVO</v>
          </cell>
          <cell r="F6707"/>
          <cell r="G6707" t="str">
            <v>PERSONAL</v>
          </cell>
          <cell r="H6707" t="str">
            <v>Administracion</v>
          </cell>
          <cell r="I6707"/>
          <cell r="J6707" t="str">
            <v>MARIA TERESITA</v>
          </cell>
          <cell r="K6707" t="str">
            <v>SARABIA</v>
          </cell>
          <cell r="L6707" t="str">
            <v>GUADARRAMA</v>
          </cell>
          <cell r="M6707">
            <v>7867</v>
          </cell>
          <cell r="N6707">
            <v>120</v>
          </cell>
          <cell r="O6707" t="str">
            <v>QUINCENAL</v>
          </cell>
          <cell r="P6707">
            <v>42486</v>
          </cell>
        </row>
        <row r="6708">
          <cell r="B6708">
            <v>6959</v>
          </cell>
          <cell r="C6708"/>
          <cell r="D6708" t="str">
            <v>A</v>
          </cell>
          <cell r="E6708" t="str">
            <v>ACTIVO</v>
          </cell>
          <cell r="F6708"/>
          <cell r="G6708" t="str">
            <v>PERSONAL</v>
          </cell>
          <cell r="H6708" t="str">
            <v>Administracion</v>
          </cell>
          <cell r="I6708"/>
          <cell r="J6708" t="str">
            <v>ARIEL</v>
          </cell>
          <cell r="K6708" t="str">
            <v>GARCIA</v>
          </cell>
          <cell r="L6708" t="str">
            <v>FERREIRA</v>
          </cell>
          <cell r="M6708">
            <v>3774</v>
          </cell>
          <cell r="N6708">
            <v>120</v>
          </cell>
          <cell r="O6708" t="str">
            <v>QUINCENAL</v>
          </cell>
          <cell r="P6708">
            <v>42487</v>
          </cell>
        </row>
        <row r="6709">
          <cell r="B6709">
            <v>6960</v>
          </cell>
          <cell r="C6709"/>
          <cell r="D6709" t="str">
            <v>A</v>
          </cell>
          <cell r="E6709" t="str">
            <v>ACTIVO</v>
          </cell>
          <cell r="F6709"/>
          <cell r="G6709" t="str">
            <v>PERSONAL</v>
          </cell>
          <cell r="H6709" t="str">
            <v>Administracion</v>
          </cell>
          <cell r="I6709"/>
          <cell r="J6709" t="str">
            <v>HECTOR</v>
          </cell>
          <cell r="K6709" t="str">
            <v>AGUILAR</v>
          </cell>
          <cell r="L6709" t="str">
            <v>TOVAR</v>
          </cell>
          <cell r="M6709">
            <v>2628</v>
          </cell>
          <cell r="N6709">
            <v>120</v>
          </cell>
          <cell r="O6709" t="str">
            <v>QUINCENAL</v>
          </cell>
          <cell r="P6709">
            <v>42495</v>
          </cell>
        </row>
        <row r="6710">
          <cell r="B6710">
            <v>6961</v>
          </cell>
          <cell r="C6710"/>
          <cell r="D6710" t="str">
            <v>A</v>
          </cell>
          <cell r="E6710" t="str">
            <v>LIQUIDADO</v>
          </cell>
          <cell r="F6710"/>
          <cell r="G6710" t="str">
            <v>PERSONAL</v>
          </cell>
          <cell r="H6710" t="str">
            <v>Administracion</v>
          </cell>
          <cell r="I6710"/>
          <cell r="J6710" t="str">
            <v>HECTOR</v>
          </cell>
          <cell r="K6710" t="str">
            <v>AGUILAR</v>
          </cell>
          <cell r="L6710" t="str">
            <v>TOVAR</v>
          </cell>
          <cell r="M6710">
            <v>2628</v>
          </cell>
          <cell r="N6710">
            <v>120</v>
          </cell>
          <cell r="O6710" t="str">
            <v>QUINCENAL</v>
          </cell>
          <cell r="P6710">
            <v>42499</v>
          </cell>
        </row>
        <row r="6711">
          <cell r="B6711">
            <v>6962</v>
          </cell>
          <cell r="C6711"/>
          <cell r="D6711" t="str">
            <v>A</v>
          </cell>
          <cell r="E6711" t="str">
            <v>LIQUIDADO</v>
          </cell>
          <cell r="F6711"/>
          <cell r="G6711" t="str">
            <v>PERSONAL</v>
          </cell>
          <cell r="H6711" t="str">
            <v>Administracion</v>
          </cell>
          <cell r="I6711"/>
          <cell r="J6711" t="str">
            <v>GABRIELA</v>
          </cell>
          <cell r="K6711" t="str">
            <v>SALAZAR</v>
          </cell>
          <cell r="L6711" t="str">
            <v>DIAZ</v>
          </cell>
          <cell r="M6711">
            <v>1368</v>
          </cell>
          <cell r="N6711">
            <v>120</v>
          </cell>
          <cell r="O6711" t="str">
            <v>QUINCENAL</v>
          </cell>
          <cell r="P6711">
            <v>42510</v>
          </cell>
        </row>
        <row r="6712">
          <cell r="B6712">
            <v>6963</v>
          </cell>
          <cell r="C6712"/>
          <cell r="D6712" t="str">
            <v>A</v>
          </cell>
          <cell r="E6712" t="str">
            <v>LIQUIDADO</v>
          </cell>
          <cell r="F6712"/>
          <cell r="G6712" t="str">
            <v>PERSONAL</v>
          </cell>
          <cell r="H6712" t="str">
            <v>Administracion</v>
          </cell>
          <cell r="I6712"/>
          <cell r="J6712" t="str">
            <v>CLAUDIA ISABEL</v>
          </cell>
          <cell r="K6712" t="str">
            <v>MAQUEDA</v>
          </cell>
          <cell r="L6712" t="str">
            <v>BARRO</v>
          </cell>
          <cell r="M6712">
            <v>3359</v>
          </cell>
          <cell r="N6712">
            <v>120</v>
          </cell>
          <cell r="O6712" t="str">
            <v>QUINCENAL</v>
          </cell>
          <cell r="P6712">
            <v>42516</v>
          </cell>
        </row>
        <row r="6713">
          <cell r="B6713">
            <v>6964</v>
          </cell>
          <cell r="C6713"/>
          <cell r="D6713" t="str">
            <v>A</v>
          </cell>
          <cell r="E6713" t="str">
            <v>LIQUIDADO</v>
          </cell>
          <cell r="F6713"/>
          <cell r="G6713" t="str">
            <v>PERSONAL</v>
          </cell>
          <cell r="H6713" t="str">
            <v>Administracion</v>
          </cell>
          <cell r="I6713"/>
          <cell r="J6713" t="str">
            <v>HECTOR</v>
          </cell>
          <cell r="K6713" t="str">
            <v>AGUILAR</v>
          </cell>
          <cell r="L6713" t="str">
            <v>TOVAR</v>
          </cell>
          <cell r="M6713">
            <v>2447</v>
          </cell>
          <cell r="N6713">
            <v>120</v>
          </cell>
          <cell r="O6713" t="str">
            <v>QUINCENAL</v>
          </cell>
          <cell r="P6713">
            <v>42534</v>
          </cell>
        </row>
        <row r="6714">
          <cell r="B6714">
            <v>6965</v>
          </cell>
          <cell r="C6714"/>
          <cell r="D6714" t="str">
            <v>A</v>
          </cell>
          <cell r="E6714" t="str">
            <v>LIQUIDADO</v>
          </cell>
          <cell r="F6714"/>
          <cell r="G6714" t="str">
            <v>PERSONAL</v>
          </cell>
          <cell r="H6714" t="str">
            <v>Administracion</v>
          </cell>
          <cell r="I6714"/>
          <cell r="J6714" t="str">
            <v>CLAUDIA ISABEL</v>
          </cell>
          <cell r="K6714" t="str">
            <v>MAQUEDA</v>
          </cell>
          <cell r="L6714" t="str">
            <v>BARRO</v>
          </cell>
          <cell r="M6714">
            <v>3359</v>
          </cell>
          <cell r="N6714">
            <v>150</v>
          </cell>
          <cell r="O6714" t="str">
            <v>QUINCENAL</v>
          </cell>
          <cell r="P6714">
            <v>42552</v>
          </cell>
        </row>
        <row r="6715">
          <cell r="B6715">
            <v>6966</v>
          </cell>
          <cell r="C6715"/>
          <cell r="D6715" t="str">
            <v>A</v>
          </cell>
          <cell r="E6715" t="str">
            <v>ACTIVO</v>
          </cell>
          <cell r="F6715"/>
          <cell r="G6715" t="str">
            <v>PERSONAL</v>
          </cell>
          <cell r="H6715" t="str">
            <v>Administracion</v>
          </cell>
          <cell r="I6715"/>
          <cell r="J6715" t="str">
            <v>GABRIELA</v>
          </cell>
          <cell r="K6715" t="str">
            <v>SALAZAR</v>
          </cell>
          <cell r="L6715" t="str">
            <v>DIAZ</v>
          </cell>
          <cell r="M6715">
            <v>1368</v>
          </cell>
          <cell r="N6715">
            <v>150</v>
          </cell>
          <cell r="O6715" t="str">
            <v>QUINCENAL</v>
          </cell>
          <cell r="P6715">
            <v>42556</v>
          </cell>
        </row>
        <row r="6716">
          <cell r="B6716">
            <v>6967</v>
          </cell>
          <cell r="C6716"/>
          <cell r="D6716" t="str">
            <v>A</v>
          </cell>
          <cell r="E6716" t="str">
            <v>LIQUIDADO</v>
          </cell>
          <cell r="F6716"/>
          <cell r="G6716" t="str">
            <v>PERSONAL</v>
          </cell>
          <cell r="H6716" t="str">
            <v>Administracion</v>
          </cell>
          <cell r="I6716"/>
          <cell r="J6716" t="str">
            <v>HUMBERTO</v>
          </cell>
          <cell r="K6716" t="str">
            <v>ROMERO</v>
          </cell>
          <cell r="L6716" t="str">
            <v>RAMIREZ</v>
          </cell>
          <cell r="M6716">
            <v>2239</v>
          </cell>
          <cell r="N6716">
            <v>150</v>
          </cell>
          <cell r="O6716" t="str">
            <v>QUINCENAL</v>
          </cell>
          <cell r="P6716">
            <v>42556</v>
          </cell>
        </row>
        <row r="6717">
          <cell r="B6717">
            <v>6968</v>
          </cell>
          <cell r="C6717"/>
          <cell r="D6717" t="str">
            <v>A</v>
          </cell>
          <cell r="E6717" t="str">
            <v>LIQUIDADO</v>
          </cell>
          <cell r="F6717"/>
          <cell r="G6717" t="str">
            <v>PERSONAL</v>
          </cell>
          <cell r="H6717" t="str">
            <v>Administracion</v>
          </cell>
          <cell r="I6717"/>
          <cell r="J6717" t="str">
            <v>HECTOR</v>
          </cell>
          <cell r="K6717" t="str">
            <v>AGUILAR</v>
          </cell>
          <cell r="L6717" t="str">
            <v>TOVAR</v>
          </cell>
          <cell r="M6717">
            <v>2447</v>
          </cell>
          <cell r="N6717">
            <v>150</v>
          </cell>
          <cell r="O6717" t="str">
            <v>QUINCENAL</v>
          </cell>
          <cell r="P6717">
            <v>42569</v>
          </cell>
        </row>
        <row r="6718">
          <cell r="B6718">
            <v>6969</v>
          </cell>
          <cell r="C6718"/>
          <cell r="D6718" t="str">
            <v>A</v>
          </cell>
          <cell r="E6718" t="str">
            <v>ACTIVO</v>
          </cell>
          <cell r="F6718"/>
          <cell r="G6718" t="str">
            <v>PERSONAL</v>
          </cell>
          <cell r="H6718" t="str">
            <v>Administracion</v>
          </cell>
          <cell r="I6718"/>
          <cell r="J6718" t="str">
            <v>CLAUDIA ISABEL</v>
          </cell>
          <cell r="K6718" t="str">
            <v>MAQUEDA</v>
          </cell>
          <cell r="L6718" t="str">
            <v>BARRO</v>
          </cell>
          <cell r="M6718">
            <v>3600</v>
          </cell>
          <cell r="N6718">
            <v>120</v>
          </cell>
          <cell r="O6718" t="str">
            <v>QUINCENAL</v>
          </cell>
          <cell r="P6718">
            <v>42608</v>
          </cell>
        </row>
        <row r="6719">
          <cell r="B6719">
            <v>6970</v>
          </cell>
          <cell r="C6719"/>
          <cell r="D6719" t="str">
            <v>A</v>
          </cell>
          <cell r="E6719" t="str">
            <v>ACTIVO</v>
          </cell>
          <cell r="F6719"/>
          <cell r="G6719" t="str">
            <v>PERSONAL</v>
          </cell>
          <cell r="H6719" t="str">
            <v>Administracion</v>
          </cell>
          <cell r="I6719"/>
          <cell r="J6719" t="str">
            <v>HECTOR</v>
          </cell>
          <cell r="K6719" t="str">
            <v>AGUILAR</v>
          </cell>
          <cell r="L6719" t="str">
            <v>TOVAR</v>
          </cell>
          <cell r="M6719">
            <v>2447</v>
          </cell>
          <cell r="N6719">
            <v>120</v>
          </cell>
          <cell r="O6719" t="str">
            <v>QUINCENAL</v>
          </cell>
          <cell r="P6719">
            <v>42619</v>
          </cell>
        </row>
        <row r="6720">
          <cell r="B6720">
            <v>6971</v>
          </cell>
          <cell r="C6720"/>
          <cell r="D6720" t="str">
            <v>A</v>
          </cell>
          <cell r="E6720" t="str">
            <v>ACTIVO</v>
          </cell>
          <cell r="F6720"/>
          <cell r="G6720" t="str">
            <v>PERSONAL</v>
          </cell>
          <cell r="H6720" t="str">
            <v>Marcela Lopez Munoz</v>
          </cell>
          <cell r="I6720"/>
          <cell r="J6720" t="str">
            <v>REYNA</v>
          </cell>
          <cell r="K6720" t="str">
            <v>ABRAJAN</v>
          </cell>
          <cell r="L6720" t="str">
            <v>DE LA CRUZ</v>
          </cell>
          <cell r="M6720">
            <v>17000</v>
          </cell>
          <cell r="N6720">
            <v>95</v>
          </cell>
          <cell r="O6720" t="str">
            <v>SEMANAL</v>
          </cell>
          <cell r="P6720">
            <v>42759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LETO"/>
      <sheetName val="OCT 2"/>
      <sheetName val="3-9 oct"/>
      <sheetName val="10-16 oct"/>
      <sheetName val="17-23 oct"/>
      <sheetName val="24-30 oct"/>
      <sheetName val="31-6 nov"/>
      <sheetName val="7 -13 nov"/>
      <sheetName val="14-20 nov"/>
      <sheetName val="21-27 nov"/>
      <sheetName val="28-4 dic"/>
      <sheetName val="5-11 dic"/>
      <sheetName val="rel 12-18 dic"/>
      <sheetName val="12-18 dic"/>
      <sheetName val="15-22 ENE"/>
      <sheetName val="30 E-5 FEB"/>
      <sheetName val="6 FEB-12 FEB"/>
      <sheetName val="13-19 FEB"/>
      <sheetName val="27-5 MZO"/>
      <sheetName val="6-12 MZO"/>
      <sheetName val="13-19 MZO"/>
      <sheetName val="20-26 mzo"/>
      <sheetName val="27M-2A"/>
      <sheetName val="3-9 ABR"/>
      <sheetName val="17-23 ABR"/>
      <sheetName val="1-7 MAY"/>
      <sheetName val="8-14 MAY"/>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v>7004</v>
          </cell>
          <cell r="B2" t="str">
            <v>MARIA MANUELA NAJERA MARTINEZ</v>
          </cell>
          <cell r="H2">
            <v>43452</v>
          </cell>
          <cell r="I2" t="str">
            <v>Banco Inbursa SA - 12015940016</v>
          </cell>
          <cell r="J2" t="str">
            <v>TRANSFERENCIA BANCARIA</v>
          </cell>
          <cell r="N2">
            <v>934</v>
          </cell>
          <cell r="O2">
            <v>369</v>
          </cell>
          <cell r="P2">
            <v>59</v>
          </cell>
          <cell r="Q2">
            <v>0</v>
          </cell>
          <cell r="R2">
            <v>1362</v>
          </cell>
        </row>
        <row r="3">
          <cell r="A3">
            <v>6988</v>
          </cell>
          <cell r="B3" t="str">
            <v>DAVID GUTIERREZ Y HERNANDEZ</v>
          </cell>
          <cell r="H3">
            <v>43452</v>
          </cell>
          <cell r="I3" t="str">
            <v>Banco Inbursa SA - 12015940016</v>
          </cell>
          <cell r="J3" t="str">
            <v>TRANSFERENCIA BANCARIA</v>
          </cell>
          <cell r="N3">
            <v>4484</v>
          </cell>
          <cell r="O3">
            <v>1527</v>
          </cell>
          <cell r="P3">
            <v>245</v>
          </cell>
          <cell r="Q3">
            <v>0</v>
          </cell>
          <cell r="R3">
            <v>6256</v>
          </cell>
        </row>
        <row r="4">
          <cell r="A4">
            <v>7098</v>
          </cell>
          <cell r="B4" t="str">
            <v>TERESA DE JESUS OLIVERA FLORES</v>
          </cell>
          <cell r="H4">
            <v>43452</v>
          </cell>
          <cell r="I4" t="str">
            <v>Banco Inbursa SA - 12015940016</v>
          </cell>
          <cell r="J4" t="str">
            <v>TRANSFERENCIA BANCARIA</v>
          </cell>
          <cell r="N4">
            <v>1260</v>
          </cell>
          <cell r="O4">
            <v>384</v>
          </cell>
          <cell r="P4">
            <v>62</v>
          </cell>
          <cell r="Q4">
            <v>0</v>
          </cell>
          <cell r="R4">
            <v>1706</v>
          </cell>
        </row>
        <row r="5">
          <cell r="A5">
            <v>7005</v>
          </cell>
          <cell r="B5" t="str">
            <v>RAFAEL PENALOZA GOMEZ</v>
          </cell>
          <cell r="H5">
            <v>43452</v>
          </cell>
          <cell r="I5" t="str">
            <v>Banco Inbursa SA - 12015940016</v>
          </cell>
          <cell r="J5" t="str">
            <v>TRANSFERENCIA BANCARIA</v>
          </cell>
          <cell r="N5">
            <v>525</v>
          </cell>
          <cell r="O5">
            <v>264</v>
          </cell>
          <cell r="P5">
            <v>43</v>
          </cell>
          <cell r="Q5">
            <v>0</v>
          </cell>
          <cell r="R5">
            <v>832</v>
          </cell>
        </row>
        <row r="6">
          <cell r="A6">
            <v>7051</v>
          </cell>
          <cell r="B6" t="str">
            <v>LUIS ENRIQUE RODRIGUEZ MALDONADO</v>
          </cell>
          <cell r="H6">
            <v>43452</v>
          </cell>
          <cell r="I6" t="str">
            <v>Banco Inbursa SA - 12015940016</v>
          </cell>
          <cell r="J6" t="str">
            <v>TRANSFERENCIA BANCARIA</v>
          </cell>
          <cell r="N6">
            <v>576</v>
          </cell>
          <cell r="O6">
            <v>898</v>
          </cell>
          <cell r="P6">
            <v>0</v>
          </cell>
          <cell r="Q6">
            <v>0</v>
          </cell>
          <cell r="R6">
            <v>1474</v>
          </cell>
        </row>
        <row r="7">
          <cell r="A7">
            <v>7056</v>
          </cell>
          <cell r="B7" t="str">
            <v>JOSE LUIS GODINEZ ORTEGA</v>
          </cell>
          <cell r="H7">
            <v>43452</v>
          </cell>
          <cell r="I7" t="str">
            <v>Banco Inbursa SA - 12015940016</v>
          </cell>
          <cell r="J7" t="str">
            <v>TRANSFERENCIA BANCARIA</v>
          </cell>
          <cell r="N7">
            <v>3031</v>
          </cell>
          <cell r="O7">
            <v>5304</v>
          </cell>
          <cell r="P7">
            <v>849</v>
          </cell>
          <cell r="Q7">
            <v>0</v>
          </cell>
          <cell r="R7">
            <v>9184</v>
          </cell>
        </row>
        <row r="8">
          <cell r="A8">
            <v>7070</v>
          </cell>
          <cell r="B8" t="str">
            <v>GRACIELA ANGELA TRINIDAD ALESSIO ROBLES PAREDES</v>
          </cell>
          <cell r="H8">
            <v>43452</v>
          </cell>
          <cell r="I8" t="str">
            <v>Banco Inbursa SA - 12015940016</v>
          </cell>
          <cell r="J8" t="str">
            <v>TRANSFERENCIA BANCARIA</v>
          </cell>
          <cell r="N8">
            <v>7958</v>
          </cell>
          <cell r="O8">
            <v>3574</v>
          </cell>
          <cell r="P8">
            <v>572</v>
          </cell>
          <cell r="Q8">
            <v>0</v>
          </cell>
          <cell r="R8">
            <v>12104</v>
          </cell>
        </row>
        <row r="9">
          <cell r="A9">
            <v>7152</v>
          </cell>
          <cell r="B9" t="str">
            <v>NOE ALBERTO MARTINEZ HERNANDEZ</v>
          </cell>
          <cell r="H9">
            <v>43452</v>
          </cell>
          <cell r="I9" t="str">
            <v>Banco Inbursa SA - 12015940016</v>
          </cell>
          <cell r="J9" t="str">
            <v>TRANSFERENCIA BANCARIA</v>
          </cell>
          <cell r="N9">
            <v>80</v>
          </cell>
          <cell r="O9">
            <v>364</v>
          </cell>
          <cell r="P9">
            <v>58</v>
          </cell>
          <cell r="Q9">
            <v>0</v>
          </cell>
          <cell r="R9">
            <v>502</v>
          </cell>
        </row>
        <row r="10">
          <cell r="A10">
            <v>7108</v>
          </cell>
          <cell r="B10" t="str">
            <v>JAIME FERNANDO HEREDIA PAREDES</v>
          </cell>
          <cell r="H10">
            <v>43452</v>
          </cell>
          <cell r="I10" t="str">
            <v>Banco Inbursa SA - 12015940016</v>
          </cell>
          <cell r="J10" t="str">
            <v>TRANSFERENCIA BANCARIA</v>
          </cell>
          <cell r="N10">
            <v>6618</v>
          </cell>
          <cell r="O10">
            <v>8992</v>
          </cell>
          <cell r="P10">
            <v>1440</v>
          </cell>
          <cell r="Q10">
            <v>0</v>
          </cell>
          <cell r="R10">
            <v>17050</v>
          </cell>
        </row>
        <row r="11">
          <cell r="A11">
            <v>7160</v>
          </cell>
          <cell r="B11" t="str">
            <v>RUBEN ROA PONCE</v>
          </cell>
          <cell r="H11">
            <v>43452</v>
          </cell>
          <cell r="I11" t="str">
            <v>Banco Inbursa SA - 12015940016</v>
          </cell>
          <cell r="J11" t="str">
            <v>TRANSFERENCIA BANCARIA</v>
          </cell>
          <cell r="N11">
            <v>428</v>
          </cell>
          <cell r="O11">
            <v>911</v>
          </cell>
          <cell r="P11">
            <v>145</v>
          </cell>
          <cell r="Q11">
            <v>0</v>
          </cell>
          <cell r="R11">
            <v>1484</v>
          </cell>
        </row>
        <row r="12">
          <cell r="A12">
            <v>7019</v>
          </cell>
          <cell r="B12" t="str">
            <v>OMAR ROSAS ZAVALA</v>
          </cell>
          <cell r="H12">
            <v>43452</v>
          </cell>
          <cell r="I12" t="str">
            <v>Banco Inbursa SA - 12015940016</v>
          </cell>
          <cell r="J12" t="str">
            <v>TRANSFERENCIA BANCARIA</v>
          </cell>
          <cell r="N12">
            <v>605</v>
          </cell>
          <cell r="O12">
            <v>1097</v>
          </cell>
          <cell r="P12">
            <v>176</v>
          </cell>
          <cell r="Q12">
            <v>0</v>
          </cell>
          <cell r="R12">
            <v>1878</v>
          </cell>
        </row>
        <row r="13">
          <cell r="A13">
            <v>7122</v>
          </cell>
          <cell r="B13" t="str">
            <v>DANELIA CLEMENTINA USO NAVA</v>
          </cell>
          <cell r="H13">
            <v>43452</v>
          </cell>
          <cell r="I13" t="str">
            <v>Banco Inbursa SA - 12015940016</v>
          </cell>
          <cell r="J13" t="str">
            <v>TRANSFERENCIA BANCARIA</v>
          </cell>
          <cell r="N13">
            <v>3007</v>
          </cell>
          <cell r="O13">
            <v>7784</v>
          </cell>
          <cell r="P13">
            <v>1245</v>
          </cell>
          <cell r="Q13">
            <v>0</v>
          </cell>
          <cell r="R13">
            <v>12036</v>
          </cell>
        </row>
        <row r="14">
          <cell r="A14">
            <v>7124</v>
          </cell>
          <cell r="B14" t="str">
            <v>MARIA DEL ROSARIO MOYA TRIGOS</v>
          </cell>
          <cell r="H14">
            <v>43452</v>
          </cell>
          <cell r="I14" t="str">
            <v>Banco Inbursa SA - 12015940016</v>
          </cell>
          <cell r="J14" t="str">
            <v>TRANSFERENCIA BANCARIA</v>
          </cell>
          <cell r="N14">
            <v>1046</v>
          </cell>
          <cell r="O14">
            <v>1253</v>
          </cell>
          <cell r="P14">
            <v>201</v>
          </cell>
          <cell r="Q14">
            <v>0</v>
          </cell>
          <cell r="R14">
            <v>2500</v>
          </cell>
        </row>
        <row r="15">
          <cell r="A15">
            <v>7064</v>
          </cell>
          <cell r="B15" t="str">
            <v>PABLO MISAEL LUNA DAVILA</v>
          </cell>
          <cell r="H15">
            <v>43452</v>
          </cell>
          <cell r="I15" t="str">
            <v>Banco Inbursa SA - 12015940016</v>
          </cell>
          <cell r="J15" t="str">
            <v>TRANSFERENCIA BANCARIA</v>
          </cell>
          <cell r="N15">
            <v>4688</v>
          </cell>
          <cell r="O15">
            <v>607</v>
          </cell>
          <cell r="P15">
            <v>97</v>
          </cell>
          <cell r="Q15">
            <v>0</v>
          </cell>
          <cell r="R15">
            <v>5392</v>
          </cell>
        </row>
        <row r="16">
          <cell r="A16">
            <v>7127</v>
          </cell>
          <cell r="B16" t="str">
            <v>YILDIZ BETH VILLAGOMEZ CARDENAS</v>
          </cell>
          <cell r="H16">
            <v>43452</v>
          </cell>
          <cell r="I16" t="str">
            <v>Banco Inbursa SA - 12015940016</v>
          </cell>
          <cell r="J16" t="str">
            <v>TRANSFERENCIA BANCARIA</v>
          </cell>
          <cell r="N16">
            <v>1142</v>
          </cell>
          <cell r="O16">
            <v>336</v>
          </cell>
          <cell r="P16">
            <v>54</v>
          </cell>
          <cell r="Q16">
            <v>0</v>
          </cell>
          <cell r="R16">
            <v>1532</v>
          </cell>
        </row>
        <row r="17">
          <cell r="A17">
            <v>7097</v>
          </cell>
          <cell r="B17" t="str">
            <v>SERGIO GUZMAN TAPIA</v>
          </cell>
          <cell r="H17">
            <v>43452</v>
          </cell>
          <cell r="I17" t="str">
            <v>Banco Inbursa SA - 12015940016</v>
          </cell>
          <cell r="J17" t="str">
            <v>TRANSFERENCIA BANCARIA</v>
          </cell>
          <cell r="N17">
            <v>76</v>
          </cell>
          <cell r="O17">
            <v>172</v>
          </cell>
          <cell r="P17">
            <v>28</v>
          </cell>
          <cell r="Q17">
            <v>0</v>
          </cell>
          <cell r="R17">
            <v>276</v>
          </cell>
        </row>
        <row r="18">
          <cell r="A18">
            <v>7129</v>
          </cell>
          <cell r="B18" t="str">
            <v>MARIA MANUELA NAJERA MARTINEZ</v>
          </cell>
          <cell r="H18">
            <v>43452</v>
          </cell>
          <cell r="I18" t="str">
            <v>Banco Inbursa SA - 12015940016</v>
          </cell>
          <cell r="J18" t="str">
            <v>TRANSFERENCIA BANCARIA</v>
          </cell>
          <cell r="N18">
            <v>1324</v>
          </cell>
          <cell r="O18">
            <v>1646</v>
          </cell>
          <cell r="P18">
            <v>264</v>
          </cell>
          <cell r="Q18">
            <v>0</v>
          </cell>
          <cell r="R18">
            <v>3234</v>
          </cell>
        </row>
        <row r="19">
          <cell r="A19">
            <v>7099</v>
          </cell>
          <cell r="B19" t="str">
            <v>MARTHA LORENA GOMEZ MONROY</v>
          </cell>
          <cell r="H19">
            <v>43452</v>
          </cell>
          <cell r="I19" t="str">
            <v>Banco Inbursa SA - 12015940016</v>
          </cell>
          <cell r="J19" t="str">
            <v>TRANSFERENCIA BANCARIA</v>
          </cell>
          <cell r="N19">
            <v>566</v>
          </cell>
          <cell r="O19">
            <v>1115</v>
          </cell>
          <cell r="P19">
            <v>179</v>
          </cell>
          <cell r="Q19">
            <v>0</v>
          </cell>
          <cell r="R19">
            <v>1860</v>
          </cell>
        </row>
        <row r="20">
          <cell r="A20">
            <v>7131</v>
          </cell>
          <cell r="B20" t="str">
            <v>MARIA GUADALUPE LUCIO GOMEZ MAQUEO</v>
          </cell>
          <cell r="H20">
            <v>43452</v>
          </cell>
          <cell r="I20" t="str">
            <v>Banco Inbursa SA - 12015940016</v>
          </cell>
          <cell r="J20" t="str">
            <v>TRANSFERENCIA BANCARIA</v>
          </cell>
          <cell r="N20">
            <v>2516</v>
          </cell>
          <cell r="O20">
            <v>1264</v>
          </cell>
          <cell r="P20">
            <v>202</v>
          </cell>
          <cell r="Q20">
            <v>0</v>
          </cell>
          <cell r="R20">
            <v>3982</v>
          </cell>
        </row>
        <row r="21">
          <cell r="A21">
            <v>6989</v>
          </cell>
          <cell r="B21" t="str">
            <v>MOISES FLORES ALONSO</v>
          </cell>
          <cell r="H21">
            <v>43452</v>
          </cell>
          <cell r="I21" t="str">
            <v>Banco Inbursa SA - 12015940016</v>
          </cell>
          <cell r="J21" t="str">
            <v>TRANSFERENCIA BANCARIA</v>
          </cell>
          <cell r="N21">
            <v>902</v>
          </cell>
          <cell r="O21">
            <v>1143</v>
          </cell>
          <cell r="P21">
            <v>183</v>
          </cell>
          <cell r="Q21">
            <v>0</v>
          </cell>
          <cell r="R21">
            <v>2228</v>
          </cell>
        </row>
        <row r="22">
          <cell r="A22">
            <v>7137</v>
          </cell>
          <cell r="B22" t="str">
            <v>JUAN CARLOS CONTRERAS SEGUNDO</v>
          </cell>
          <cell r="H22">
            <v>43452</v>
          </cell>
          <cell r="I22" t="str">
            <v>Banco Inbursa SA - 12015940016</v>
          </cell>
          <cell r="J22" t="str">
            <v>TRANSFERENCIA BANCARIA</v>
          </cell>
          <cell r="N22">
            <v>663</v>
          </cell>
          <cell r="O22">
            <v>884</v>
          </cell>
          <cell r="P22">
            <v>141</v>
          </cell>
          <cell r="Q22">
            <v>0</v>
          </cell>
          <cell r="R22">
            <v>1688</v>
          </cell>
        </row>
        <row r="23">
          <cell r="A23">
            <v>7104</v>
          </cell>
          <cell r="B23" t="str">
            <v>LETICIA ANTONIO HERNANDEZ</v>
          </cell>
          <cell r="H23">
            <v>43452</v>
          </cell>
          <cell r="I23" t="str">
            <v>Banco Inbursa SA - 12015940016</v>
          </cell>
          <cell r="J23" t="str">
            <v>TRANSFERENCIA BANCARIA</v>
          </cell>
          <cell r="N23">
            <v>483</v>
          </cell>
          <cell r="O23">
            <v>516</v>
          </cell>
          <cell r="P23">
            <v>83</v>
          </cell>
          <cell r="Q23">
            <v>0</v>
          </cell>
          <cell r="R23">
            <v>1082</v>
          </cell>
        </row>
        <row r="24">
          <cell r="A24">
            <v>7148</v>
          </cell>
          <cell r="B24" t="str">
            <v>ALMA ROSA GARCIA CHALCHI</v>
          </cell>
          <cell r="H24">
            <v>43452</v>
          </cell>
          <cell r="I24" t="str">
            <v>Banco Inbursa SA - 12015940016</v>
          </cell>
          <cell r="J24" t="str">
            <v>TRANSFERENCIA BANCARIA</v>
          </cell>
          <cell r="N24">
            <v>338</v>
          </cell>
          <cell r="O24">
            <v>669</v>
          </cell>
          <cell r="P24">
            <v>107</v>
          </cell>
          <cell r="Q24">
            <v>0</v>
          </cell>
          <cell r="R24">
            <v>1114</v>
          </cell>
        </row>
        <row r="25">
          <cell r="A25">
            <v>7018</v>
          </cell>
          <cell r="B25" t="str">
            <v>MARIA TERESA AMBROSIO MORALES</v>
          </cell>
          <cell r="H25">
            <v>43452</v>
          </cell>
          <cell r="I25" t="str">
            <v>Banco Inbursa SA - 12015940016</v>
          </cell>
          <cell r="J25" t="str">
            <v>TRANSFERENCIA BANCARIA</v>
          </cell>
          <cell r="N25">
            <v>1850</v>
          </cell>
          <cell r="O25">
            <v>3265</v>
          </cell>
          <cell r="P25">
            <v>523</v>
          </cell>
          <cell r="Q25">
            <v>0</v>
          </cell>
          <cell r="R25">
            <v>5638</v>
          </cell>
        </row>
        <row r="26">
          <cell r="A26">
            <v>7162</v>
          </cell>
          <cell r="B26" t="str">
            <v>FABIOLA SANTILLAN SOSA</v>
          </cell>
          <cell r="H26">
            <v>43452</v>
          </cell>
          <cell r="I26" t="str">
            <v>Banco Inbursa SA - 12015940016</v>
          </cell>
          <cell r="J26" t="str">
            <v>TRANSFERENCIA BANCARIA</v>
          </cell>
          <cell r="N26">
            <v>870</v>
          </cell>
          <cell r="O26">
            <v>1893</v>
          </cell>
          <cell r="P26">
            <v>303</v>
          </cell>
          <cell r="Q26">
            <v>0</v>
          </cell>
          <cell r="R26">
            <v>3066</v>
          </cell>
        </row>
        <row r="27">
          <cell r="A27">
            <v>7034</v>
          </cell>
          <cell r="B27" t="str">
            <v>BEATRIZ VERONICA GUTIERREZ GALAN</v>
          </cell>
          <cell r="H27">
            <v>43452</v>
          </cell>
          <cell r="I27" t="str">
            <v>Banco Inbursa SA - 12015940016</v>
          </cell>
          <cell r="J27" t="str">
            <v>TRANSFERENCIA BANCARIA</v>
          </cell>
          <cell r="N27">
            <v>2624</v>
          </cell>
          <cell r="O27">
            <v>4014</v>
          </cell>
          <cell r="P27">
            <v>642</v>
          </cell>
          <cell r="Q27">
            <v>0</v>
          </cell>
          <cell r="R27">
            <v>7280</v>
          </cell>
        </row>
        <row r="28">
          <cell r="A28">
            <v>7049</v>
          </cell>
          <cell r="B28" t="str">
            <v>PATRICIA MIRANDA HERNANDEZ</v>
          </cell>
          <cell r="H28">
            <v>43452</v>
          </cell>
          <cell r="I28" t="str">
            <v>Banco Inbursa SA - 12015940016</v>
          </cell>
          <cell r="J28" t="str">
            <v>TRANSFERENCIA BANCARIA</v>
          </cell>
          <cell r="N28">
            <v>808</v>
          </cell>
          <cell r="O28">
            <v>503</v>
          </cell>
          <cell r="P28">
            <v>81</v>
          </cell>
          <cell r="Q28">
            <v>0</v>
          </cell>
          <cell r="R28">
            <v>1392</v>
          </cell>
        </row>
        <row r="29">
          <cell r="A29">
            <v>6977</v>
          </cell>
          <cell r="B29" t="str">
            <v>ARTURO ISMAEL IRIARTE VALVERDE</v>
          </cell>
          <cell r="H29">
            <v>43452</v>
          </cell>
          <cell r="I29" t="str">
            <v>Banco Inbursa SA - 12015940016</v>
          </cell>
          <cell r="J29" t="str">
            <v>TRANSFERENCIA BANCARIA</v>
          </cell>
          <cell r="N29">
            <v>4780</v>
          </cell>
          <cell r="O29">
            <v>1600</v>
          </cell>
          <cell r="P29">
            <v>256</v>
          </cell>
          <cell r="Q29">
            <v>0</v>
          </cell>
          <cell r="R29">
            <v>6636</v>
          </cell>
        </row>
        <row r="30">
          <cell r="A30">
            <v>7144</v>
          </cell>
          <cell r="B30" t="str">
            <v>JUAN CARLOS CONTRERAS SEGUNDO</v>
          </cell>
          <cell r="H30">
            <v>43452</v>
          </cell>
          <cell r="I30" t="str">
            <v>Banco Inbursa SA - 12015940016</v>
          </cell>
          <cell r="J30" t="str">
            <v>TRANSFERENCIA BANCARIA</v>
          </cell>
          <cell r="N30">
            <v>487</v>
          </cell>
          <cell r="O30">
            <v>908</v>
          </cell>
          <cell r="P30">
            <v>145</v>
          </cell>
          <cell r="Q30">
            <v>0</v>
          </cell>
          <cell r="R30">
            <v>1540</v>
          </cell>
        </row>
        <row r="31">
          <cell r="A31">
            <v>7000</v>
          </cell>
          <cell r="B31" t="str">
            <v>SILVIA DOMINGUEZ CRUZ</v>
          </cell>
          <cell r="H31">
            <v>43452</v>
          </cell>
          <cell r="I31" t="str">
            <v>Banco Inbursa SA - 12015940016</v>
          </cell>
          <cell r="J31" t="str">
            <v>TRANSFERENCIA BANCARIA</v>
          </cell>
          <cell r="N31">
            <v>3558</v>
          </cell>
          <cell r="O31">
            <v>1727</v>
          </cell>
          <cell r="P31">
            <v>275</v>
          </cell>
          <cell r="Q31">
            <v>0</v>
          </cell>
          <cell r="R31">
            <v>5560</v>
          </cell>
        </row>
        <row r="32">
          <cell r="A32">
            <v>7071</v>
          </cell>
          <cell r="B32" t="str">
            <v>JOSE DAVID BECERRA ISLAS</v>
          </cell>
          <cell r="H32">
            <v>43452</v>
          </cell>
          <cell r="I32" t="str">
            <v>Banco Inbursa SA - 12015940016</v>
          </cell>
          <cell r="J32" t="str">
            <v>TRANSFERENCIA BANCARIA</v>
          </cell>
          <cell r="N32">
            <v>403</v>
          </cell>
          <cell r="O32">
            <v>890</v>
          </cell>
          <cell r="P32">
            <v>143</v>
          </cell>
          <cell r="Q32">
            <v>0</v>
          </cell>
          <cell r="R32">
            <v>1436</v>
          </cell>
        </row>
        <row r="33">
          <cell r="A33">
            <v>7109</v>
          </cell>
          <cell r="B33" t="str">
            <v>ALEJANDRO OSVALDO VAZQUEZ MANCHA</v>
          </cell>
          <cell r="H33">
            <v>43452</v>
          </cell>
          <cell r="I33" t="str">
            <v>Banco Inbursa SA - 12015940016</v>
          </cell>
          <cell r="J33" t="str">
            <v>TRANSFERENCIA BANCARIA</v>
          </cell>
          <cell r="N33">
            <v>581</v>
          </cell>
          <cell r="O33">
            <v>722</v>
          </cell>
          <cell r="P33">
            <v>115</v>
          </cell>
          <cell r="Q33">
            <v>0</v>
          </cell>
          <cell r="R33">
            <v>1418</v>
          </cell>
        </row>
        <row r="34">
          <cell r="A34">
            <v>7164</v>
          </cell>
          <cell r="B34" t="str">
            <v>ALEJANDRA ROA HERNANDEZ</v>
          </cell>
          <cell r="H34">
            <v>43452</v>
          </cell>
          <cell r="I34" t="str">
            <v>Banco Inbursa SA - 12015940016</v>
          </cell>
          <cell r="J34" t="str">
            <v>TRANSFERENCIA BANCARIA</v>
          </cell>
          <cell r="N34">
            <v>76</v>
          </cell>
          <cell r="O34">
            <v>165</v>
          </cell>
          <cell r="P34">
            <v>26</v>
          </cell>
          <cell r="Q34">
            <v>0</v>
          </cell>
          <cell r="R34">
            <v>267</v>
          </cell>
        </row>
        <row r="35">
          <cell r="A35">
            <v>7096</v>
          </cell>
          <cell r="B35" t="str">
            <v>OMAR FRANCISCO CARRASCO ORTEGA</v>
          </cell>
          <cell r="H35">
            <v>43452</v>
          </cell>
          <cell r="I35" t="str">
            <v>Banco Inbursa SA - 12015940016</v>
          </cell>
          <cell r="J35" t="str">
            <v>TRANSFERENCIA BANCARIA</v>
          </cell>
          <cell r="N35">
            <v>2129</v>
          </cell>
          <cell r="O35">
            <v>4910</v>
          </cell>
          <cell r="P35">
            <v>785</v>
          </cell>
          <cell r="Q35">
            <v>0</v>
          </cell>
          <cell r="R35">
            <v>7824</v>
          </cell>
        </row>
        <row r="36">
          <cell r="A36">
            <v>7128</v>
          </cell>
          <cell r="B36" t="str">
            <v>VIRGINIA REYES LEAL</v>
          </cell>
          <cell r="H36">
            <v>43452</v>
          </cell>
          <cell r="I36" t="str">
            <v>Banco Inbursa SA - 12015940016</v>
          </cell>
          <cell r="J36" t="str">
            <v>TRANSFERENCIA BANCARIA</v>
          </cell>
          <cell r="N36">
            <v>1483</v>
          </cell>
          <cell r="O36">
            <v>2125</v>
          </cell>
          <cell r="P36">
            <v>340</v>
          </cell>
          <cell r="Q36">
            <v>0</v>
          </cell>
          <cell r="R36">
            <v>3948</v>
          </cell>
        </row>
        <row r="37">
          <cell r="A37">
            <v>7154</v>
          </cell>
          <cell r="B37" t="str">
            <v>MARIA MANUELA NAJERA MARTINEZ</v>
          </cell>
          <cell r="H37">
            <v>43452</v>
          </cell>
          <cell r="I37" t="str">
            <v>Banco Inbursa SA - 12015940016</v>
          </cell>
          <cell r="J37" t="str">
            <v>TRANSFERENCIA BANCARIA</v>
          </cell>
          <cell r="N37">
            <v>438</v>
          </cell>
          <cell r="O37">
            <v>902</v>
          </cell>
          <cell r="P37">
            <v>144</v>
          </cell>
          <cell r="Q37">
            <v>0</v>
          </cell>
          <cell r="R37">
            <v>1484</v>
          </cell>
        </row>
        <row r="38">
          <cell r="A38">
            <v>6991</v>
          </cell>
          <cell r="B38" t="str">
            <v>GABRIELA RODRIGUEZ ARELLANES</v>
          </cell>
          <cell r="H38">
            <v>43452</v>
          </cell>
          <cell r="I38" t="str">
            <v>Banco Inbursa SA - 12015940016</v>
          </cell>
          <cell r="J38" t="str">
            <v>TRANSFERENCIA BANCARIA</v>
          </cell>
          <cell r="N38">
            <v>1799</v>
          </cell>
          <cell r="O38">
            <v>3568</v>
          </cell>
          <cell r="P38">
            <v>571</v>
          </cell>
          <cell r="Q38">
            <v>0</v>
          </cell>
          <cell r="R38">
            <v>5938</v>
          </cell>
        </row>
        <row r="39">
          <cell r="A39">
            <v>7166</v>
          </cell>
          <cell r="B39" t="str">
            <v>MARIA DEL PILAR HERNANDEZ RAMIREZ</v>
          </cell>
          <cell r="H39">
            <v>43452</v>
          </cell>
          <cell r="I39" t="str">
            <v>Banco Inbursa SA - 12015940016</v>
          </cell>
          <cell r="J39" t="str">
            <v>TRANSFERENCIA BANCARIA</v>
          </cell>
          <cell r="N39">
            <v>225</v>
          </cell>
          <cell r="O39">
            <v>417</v>
          </cell>
          <cell r="P39">
            <v>67</v>
          </cell>
          <cell r="Q39">
            <v>0</v>
          </cell>
          <cell r="R39">
            <v>709</v>
          </cell>
        </row>
        <row r="40">
          <cell r="A40">
            <v>7111</v>
          </cell>
          <cell r="B40" t="str">
            <v>PATRICIA VALENCIA LEON</v>
          </cell>
          <cell r="H40">
            <v>43452</v>
          </cell>
          <cell r="I40" t="str">
            <v>Banco Inbursa SA - 12015940016</v>
          </cell>
          <cell r="J40" t="str">
            <v>TRANSFERENCIA BANCARIA</v>
          </cell>
          <cell r="N40">
            <v>184</v>
          </cell>
          <cell r="O40">
            <v>652</v>
          </cell>
          <cell r="P40">
            <v>104</v>
          </cell>
          <cell r="Q40">
            <v>0</v>
          </cell>
          <cell r="R40">
            <v>940</v>
          </cell>
        </row>
        <row r="41">
          <cell r="A41">
            <v>7045</v>
          </cell>
          <cell r="B41" t="str">
            <v>CARLOS HERNANDEZ ALCANTARA</v>
          </cell>
          <cell r="H41">
            <v>43452</v>
          </cell>
          <cell r="I41" t="str">
            <v>Banco Inbursa SA - 12015940016</v>
          </cell>
          <cell r="J41" t="str">
            <v>TRANSFERENCIA BANCARIA</v>
          </cell>
          <cell r="N41">
            <v>1791</v>
          </cell>
          <cell r="O41">
            <v>1804</v>
          </cell>
          <cell r="P41">
            <v>289</v>
          </cell>
          <cell r="Q41">
            <v>0</v>
          </cell>
          <cell r="R41">
            <v>3884</v>
          </cell>
        </row>
        <row r="42">
          <cell r="A42">
            <v>6995</v>
          </cell>
          <cell r="B42" t="str">
            <v>ADOLFO ROMERO SANCHEZ</v>
          </cell>
          <cell r="H42">
            <v>43452</v>
          </cell>
          <cell r="I42" t="str">
            <v>Banco Inbursa SA - 12015940016</v>
          </cell>
          <cell r="J42" t="str">
            <v>TRANSFERENCIA BANCARIA</v>
          </cell>
          <cell r="N42">
            <v>1023</v>
          </cell>
          <cell r="O42">
            <v>1354</v>
          </cell>
          <cell r="P42">
            <v>217</v>
          </cell>
          <cell r="Q42">
            <v>0</v>
          </cell>
          <cell r="R42">
            <v>2594</v>
          </cell>
        </row>
        <row r="43">
          <cell r="A43">
            <v>6996</v>
          </cell>
          <cell r="B43" t="str">
            <v>OMAR ROSAS ZAVALA</v>
          </cell>
          <cell r="H43">
            <v>43452</v>
          </cell>
          <cell r="I43" t="str">
            <v>Banco Inbursa SA - 12015940016</v>
          </cell>
          <cell r="J43" t="str">
            <v>TRANSFERENCIA BANCARIA</v>
          </cell>
          <cell r="N43">
            <v>2063</v>
          </cell>
          <cell r="O43">
            <v>2773</v>
          </cell>
          <cell r="P43">
            <v>444</v>
          </cell>
          <cell r="Q43">
            <v>0</v>
          </cell>
          <cell r="R43">
            <v>5280</v>
          </cell>
        </row>
        <row r="44">
          <cell r="A44">
            <v>7065</v>
          </cell>
          <cell r="B44" t="str">
            <v>ANA MARIA MINERVA ZEA ROJAS</v>
          </cell>
          <cell r="H44">
            <v>43452</v>
          </cell>
          <cell r="I44" t="str">
            <v>Banco Inbursa SA - 12015940016</v>
          </cell>
          <cell r="J44" t="str">
            <v>TRANSFERENCIA BANCARIA</v>
          </cell>
          <cell r="N44">
            <v>468</v>
          </cell>
          <cell r="O44">
            <v>897</v>
          </cell>
          <cell r="P44">
            <v>143</v>
          </cell>
          <cell r="Q44">
            <v>0</v>
          </cell>
          <cell r="R44">
            <v>1508</v>
          </cell>
        </row>
        <row r="45">
          <cell r="A45">
            <v>7135</v>
          </cell>
          <cell r="B45" t="str">
            <v>DANIEL ATILANO LOPEZ</v>
          </cell>
          <cell r="H45">
            <v>43452</v>
          </cell>
          <cell r="I45" t="str">
            <v>Banco Inbursa SA - 12015940016</v>
          </cell>
          <cell r="J45" t="str">
            <v>TRANSFERENCIA BANCARIA</v>
          </cell>
          <cell r="N45">
            <v>4588</v>
          </cell>
          <cell r="O45">
            <v>5524</v>
          </cell>
          <cell r="P45">
            <v>884</v>
          </cell>
          <cell r="Q45">
            <v>0</v>
          </cell>
          <cell r="R45">
            <v>10996</v>
          </cell>
        </row>
        <row r="46">
          <cell r="A46">
            <v>7167</v>
          </cell>
          <cell r="B46" t="str">
            <v>JUAN MANUEL GARCIA FLORES</v>
          </cell>
          <cell r="H46">
            <v>43452</v>
          </cell>
          <cell r="I46" t="str">
            <v>Banco Inbursa SA - 12015940016</v>
          </cell>
          <cell r="J46" t="str">
            <v>TRANSFERENCIA BANCARIA</v>
          </cell>
          <cell r="N46">
            <v>268</v>
          </cell>
          <cell r="O46">
            <v>582</v>
          </cell>
          <cell r="P46">
            <v>93</v>
          </cell>
          <cell r="Q46">
            <v>0</v>
          </cell>
          <cell r="R46">
            <v>943</v>
          </cell>
        </row>
        <row r="47">
          <cell r="A47">
            <v>7060</v>
          </cell>
          <cell r="B47" t="str">
            <v>DULCE JESUS CANO ESQUIVEL</v>
          </cell>
          <cell r="H47">
            <v>43452</v>
          </cell>
          <cell r="I47" t="str">
            <v>Banco Inbursa SA - 12015940016</v>
          </cell>
          <cell r="J47" t="str">
            <v>TRANSFERENCIA BANCARIA</v>
          </cell>
          <cell r="N47">
            <v>661</v>
          </cell>
          <cell r="O47">
            <v>1238</v>
          </cell>
          <cell r="P47">
            <v>199</v>
          </cell>
          <cell r="Q47">
            <v>0</v>
          </cell>
          <cell r="R47">
            <v>2098</v>
          </cell>
        </row>
        <row r="48">
          <cell r="A48">
            <v>7115</v>
          </cell>
          <cell r="B48" t="str">
            <v>CESAR GILBERTO OCAMPO MARTINEZ</v>
          </cell>
          <cell r="H48">
            <v>43452</v>
          </cell>
          <cell r="I48" t="str">
            <v>Banco Inbursa SA - 12015940016</v>
          </cell>
          <cell r="J48" t="str">
            <v>TRANSFERENCIA BANCARIA</v>
          </cell>
          <cell r="N48">
            <v>1268</v>
          </cell>
          <cell r="O48">
            <v>1464</v>
          </cell>
          <cell r="P48">
            <v>234</v>
          </cell>
          <cell r="Q48">
            <v>0</v>
          </cell>
          <cell r="R48">
            <v>2966</v>
          </cell>
        </row>
        <row r="49">
          <cell r="A49">
            <v>7102</v>
          </cell>
          <cell r="B49" t="str">
            <v>ALEJANDRA NUNEZ LOPEZ</v>
          </cell>
          <cell r="H49">
            <v>43452</v>
          </cell>
          <cell r="I49" t="str">
            <v>Banco Inbursa SA - 12015940016</v>
          </cell>
          <cell r="J49" t="str">
            <v>TRANSFERENCIA BANCARIA</v>
          </cell>
          <cell r="N49">
            <v>986</v>
          </cell>
          <cell r="O49">
            <v>1957</v>
          </cell>
          <cell r="P49">
            <v>313</v>
          </cell>
          <cell r="Q49">
            <v>0</v>
          </cell>
          <cell r="R49">
            <v>3256</v>
          </cell>
        </row>
        <row r="50">
          <cell r="A50">
            <v>7031</v>
          </cell>
          <cell r="B50" t="str">
            <v>ARMANDO ROSALIO CANTO CANTO</v>
          </cell>
          <cell r="H50">
            <v>43452</v>
          </cell>
          <cell r="I50" t="str">
            <v>Banco Inbursa SA - 12015940016</v>
          </cell>
          <cell r="J50" t="str">
            <v>TRANSFERENCIA BANCARIA</v>
          </cell>
          <cell r="N50">
            <v>391</v>
          </cell>
          <cell r="O50">
            <v>716</v>
          </cell>
          <cell r="P50">
            <v>115</v>
          </cell>
          <cell r="Q50">
            <v>0</v>
          </cell>
          <cell r="R50">
            <v>1222</v>
          </cell>
        </row>
        <row r="51">
          <cell r="A51">
            <v>7149</v>
          </cell>
          <cell r="B51" t="str">
            <v>MARIA LUISA PEREA GARCIA</v>
          </cell>
          <cell r="H51">
            <v>43452</v>
          </cell>
          <cell r="I51" t="str">
            <v>Banco Inbursa SA - 12015940016</v>
          </cell>
          <cell r="J51" t="str">
            <v>TRANSFERENCIA BANCARIA</v>
          </cell>
          <cell r="N51">
            <v>2066</v>
          </cell>
          <cell r="O51">
            <v>3169</v>
          </cell>
          <cell r="P51">
            <v>507</v>
          </cell>
          <cell r="Q51">
            <v>0</v>
          </cell>
          <cell r="R51">
            <v>5742</v>
          </cell>
        </row>
        <row r="52">
          <cell r="A52">
            <v>7072</v>
          </cell>
          <cell r="B52" t="str">
            <v>GUSTAVO DESIDERIO SANTANA ESCOBAR</v>
          </cell>
          <cell r="H52">
            <v>43452</v>
          </cell>
          <cell r="I52" t="str">
            <v>Banco Inbursa SA - 12015940016</v>
          </cell>
          <cell r="J52" t="str">
            <v>TRANSFERENCIA BANCARIA</v>
          </cell>
          <cell r="N52">
            <v>2300</v>
          </cell>
          <cell r="O52">
            <v>5000</v>
          </cell>
          <cell r="P52">
            <v>800</v>
          </cell>
          <cell r="Q52">
            <v>0</v>
          </cell>
          <cell r="R52">
            <v>8100</v>
          </cell>
        </row>
        <row r="53">
          <cell r="A53">
            <v>7026</v>
          </cell>
          <cell r="B53" t="str">
            <v>LAURA LEONOR DEL CASTILLO MARTINEZ</v>
          </cell>
          <cell r="H53">
            <v>43452</v>
          </cell>
          <cell r="I53" t="str">
            <v>Banco Inbursa SA - 12015940016</v>
          </cell>
          <cell r="J53" t="str">
            <v>TRANSFERENCIA BANCARIA</v>
          </cell>
          <cell r="N53">
            <v>1729</v>
          </cell>
          <cell r="O53">
            <v>1951</v>
          </cell>
          <cell r="P53">
            <v>312</v>
          </cell>
          <cell r="Q53">
            <v>0</v>
          </cell>
          <cell r="R53">
            <v>3992</v>
          </cell>
        </row>
        <row r="54">
          <cell r="A54">
            <v>7073</v>
          </cell>
          <cell r="B54" t="str">
            <v>MARIA DE LOURDES MALAGON SUAREZ</v>
          </cell>
          <cell r="H54">
            <v>43452</v>
          </cell>
          <cell r="I54" t="str">
            <v>Banco Inbursa SA - 12015940016</v>
          </cell>
          <cell r="J54" t="str">
            <v>TRANSFERENCIA BANCARIA</v>
          </cell>
          <cell r="N54">
            <v>2417</v>
          </cell>
          <cell r="O54">
            <v>1798</v>
          </cell>
          <cell r="P54">
            <v>287</v>
          </cell>
          <cell r="Q54">
            <v>0</v>
          </cell>
          <cell r="R54">
            <v>4502</v>
          </cell>
        </row>
        <row r="55">
          <cell r="A55">
            <v>7012</v>
          </cell>
          <cell r="B55" t="str">
            <v>ROBERTO CARLOS GUTIERREZ DIAZ</v>
          </cell>
          <cell r="H55">
            <v>43452</v>
          </cell>
          <cell r="I55" t="str">
            <v>Banco Inbursa SA - 12015940016</v>
          </cell>
          <cell r="J55" t="str">
            <v>TRANSFERENCIA BANCARIA</v>
          </cell>
          <cell r="N55">
            <v>8006</v>
          </cell>
          <cell r="O55">
            <v>4521</v>
          </cell>
          <cell r="P55">
            <v>724</v>
          </cell>
          <cell r="Q55">
            <v>0</v>
          </cell>
          <cell r="R55">
            <v>13251</v>
          </cell>
        </row>
        <row r="56">
          <cell r="A56">
            <v>7037</v>
          </cell>
          <cell r="B56" t="str">
            <v>NORMA LETICIA CAMPOS ARAGON</v>
          </cell>
          <cell r="H56">
            <v>43452</v>
          </cell>
          <cell r="I56" t="str">
            <v>Banco Inbursa SA - 12015940016</v>
          </cell>
          <cell r="J56" t="str">
            <v>TRANSFERENCIA BANCARIA</v>
          </cell>
          <cell r="N56">
            <v>1887</v>
          </cell>
          <cell r="O56">
            <v>3321</v>
          </cell>
          <cell r="P56">
            <v>532</v>
          </cell>
          <cell r="Q56">
            <v>0</v>
          </cell>
          <cell r="R56">
            <v>5740</v>
          </cell>
        </row>
        <row r="57">
          <cell r="A57">
            <v>7107</v>
          </cell>
          <cell r="B57" t="str">
            <v>MARIA ISABEL ESPINOSA BECERRIL</v>
          </cell>
          <cell r="H57">
            <v>43452</v>
          </cell>
          <cell r="I57" t="str">
            <v>Banco Inbursa SA - 12015940016</v>
          </cell>
          <cell r="J57" t="str">
            <v>TRANSFERENCIA BANCARIA</v>
          </cell>
          <cell r="N57">
            <v>220</v>
          </cell>
          <cell r="O57">
            <v>524</v>
          </cell>
          <cell r="P57">
            <v>84</v>
          </cell>
          <cell r="Q57">
            <v>0</v>
          </cell>
          <cell r="R57">
            <v>828</v>
          </cell>
        </row>
        <row r="58">
          <cell r="A58">
            <v>7155</v>
          </cell>
          <cell r="B58" t="str">
            <v>JOSE LUIS CALDERON LEON</v>
          </cell>
          <cell r="H58">
            <v>43452</v>
          </cell>
          <cell r="I58" t="str">
            <v>Banco Inbursa SA - 12015940016</v>
          </cell>
          <cell r="J58" t="str">
            <v>TRANSFERENCIA BANCARIA</v>
          </cell>
          <cell r="N58">
            <v>679</v>
          </cell>
          <cell r="O58">
            <v>1994</v>
          </cell>
          <cell r="P58">
            <v>319</v>
          </cell>
          <cell r="Q58">
            <v>0</v>
          </cell>
          <cell r="R58">
            <v>2992</v>
          </cell>
        </row>
        <row r="59">
          <cell r="A59">
            <v>7110</v>
          </cell>
          <cell r="B59" t="str">
            <v>JULIO RODOLFO CERON ARREGUIN</v>
          </cell>
          <cell r="H59">
            <v>43452</v>
          </cell>
          <cell r="I59" t="str">
            <v>Banco Inbursa SA - 12015940016</v>
          </cell>
          <cell r="J59" t="str">
            <v>TRANSFERENCIA BANCARIA</v>
          </cell>
          <cell r="N59">
            <v>925</v>
          </cell>
          <cell r="O59">
            <v>2754</v>
          </cell>
          <cell r="P59">
            <v>441</v>
          </cell>
          <cell r="Q59">
            <v>0</v>
          </cell>
          <cell r="R59">
            <v>4120</v>
          </cell>
        </row>
        <row r="60">
          <cell r="A60">
            <v>6992</v>
          </cell>
          <cell r="B60" t="str">
            <v>GABRIELA RODRIGUEZ ARELLANES</v>
          </cell>
          <cell r="H60">
            <v>43452</v>
          </cell>
          <cell r="I60" t="str">
            <v>Banco Inbursa SA - 12015940016</v>
          </cell>
          <cell r="J60" t="str">
            <v>TRANSFERENCIA BANCARIA</v>
          </cell>
          <cell r="N60">
            <v>1062</v>
          </cell>
          <cell r="O60">
            <v>1090</v>
          </cell>
          <cell r="P60">
            <v>174</v>
          </cell>
          <cell r="Q60">
            <v>0</v>
          </cell>
          <cell r="R60">
            <v>2326</v>
          </cell>
        </row>
        <row r="61">
          <cell r="A61">
            <v>7074</v>
          </cell>
          <cell r="B61" t="str">
            <v>MOISES RAYMUNDO DZUL CAUICH</v>
          </cell>
          <cell r="H61">
            <v>43452</v>
          </cell>
          <cell r="I61" t="str">
            <v>Banco Inbursa SA - 12015940016</v>
          </cell>
          <cell r="J61" t="str">
            <v>TRANSFERENCIA BANCARIA</v>
          </cell>
          <cell r="N61">
            <v>865</v>
          </cell>
          <cell r="O61">
            <v>1768</v>
          </cell>
          <cell r="P61">
            <v>283</v>
          </cell>
          <cell r="Q61">
            <v>0</v>
          </cell>
          <cell r="R61">
            <v>2916</v>
          </cell>
        </row>
        <row r="62">
          <cell r="A62">
            <v>7093</v>
          </cell>
          <cell r="B62" t="str">
            <v>VICTOR SAAVEDRA GONZALEZ</v>
          </cell>
          <cell r="H62">
            <v>43452</v>
          </cell>
          <cell r="I62" t="str">
            <v>Banco Inbursa SA - 12015940016</v>
          </cell>
          <cell r="J62" t="str">
            <v>TRANSFERENCIA BANCARIA</v>
          </cell>
          <cell r="N62">
            <v>5439</v>
          </cell>
          <cell r="O62">
            <v>12177</v>
          </cell>
          <cell r="P62">
            <v>1948</v>
          </cell>
          <cell r="Q62">
            <v>0</v>
          </cell>
          <cell r="R62">
            <v>19564</v>
          </cell>
        </row>
        <row r="63">
          <cell r="A63">
            <v>7119</v>
          </cell>
          <cell r="B63" t="str">
            <v>SERGIO ARTURO VILLA VELASCO</v>
          </cell>
          <cell r="H63">
            <v>43452</v>
          </cell>
          <cell r="I63" t="str">
            <v>Banco Inbursa SA - 12015940016</v>
          </cell>
          <cell r="J63" t="str">
            <v>TRANSFERENCIA BANCARIA</v>
          </cell>
          <cell r="N63">
            <v>1178</v>
          </cell>
          <cell r="O63">
            <v>2813</v>
          </cell>
          <cell r="P63">
            <v>449</v>
          </cell>
          <cell r="Q63">
            <v>0</v>
          </cell>
          <cell r="R63">
            <v>4440</v>
          </cell>
        </row>
        <row r="64">
          <cell r="A64">
            <v>7095</v>
          </cell>
          <cell r="B64" t="str">
            <v>JAIME BERMUDEZ CORREA</v>
          </cell>
          <cell r="H64">
            <v>43452</v>
          </cell>
          <cell r="I64" t="str">
            <v>Banco Inbursa SA - 12015940016</v>
          </cell>
          <cell r="J64" t="str">
            <v>TRANSFERENCIA BANCARIA</v>
          </cell>
          <cell r="N64">
            <v>310</v>
          </cell>
          <cell r="O64">
            <v>343</v>
          </cell>
          <cell r="P64">
            <v>55</v>
          </cell>
          <cell r="Q64">
            <v>0</v>
          </cell>
          <cell r="R64">
            <v>708</v>
          </cell>
        </row>
        <row r="65">
          <cell r="A65">
            <v>6997</v>
          </cell>
          <cell r="B65" t="str">
            <v>BERENICE PERDOMO HERNANDEZ</v>
          </cell>
          <cell r="H65">
            <v>43452</v>
          </cell>
          <cell r="I65" t="str">
            <v>Banco Inbursa SA - 12015940016</v>
          </cell>
          <cell r="J65" t="str">
            <v>TRANSFERENCIA BANCARIA</v>
          </cell>
          <cell r="N65">
            <v>1238</v>
          </cell>
          <cell r="O65">
            <v>490</v>
          </cell>
          <cell r="P65">
            <v>78</v>
          </cell>
          <cell r="Q65">
            <v>0</v>
          </cell>
          <cell r="R65">
            <v>1806</v>
          </cell>
        </row>
        <row r="66">
          <cell r="A66">
            <v>6978</v>
          </cell>
          <cell r="B66" t="str">
            <v>ANDREA FLORES CRUZ</v>
          </cell>
          <cell r="H66">
            <v>43452</v>
          </cell>
          <cell r="I66" t="str">
            <v>Banco Inbursa SA - 12015940016</v>
          </cell>
          <cell r="J66" t="str">
            <v>TRANSFERENCIA BANCARIA</v>
          </cell>
          <cell r="N66">
            <v>728</v>
          </cell>
          <cell r="O66">
            <v>823</v>
          </cell>
          <cell r="P66">
            <v>131</v>
          </cell>
          <cell r="Q66">
            <v>0</v>
          </cell>
          <cell r="R66">
            <v>1682</v>
          </cell>
        </row>
        <row r="67">
          <cell r="A67">
            <v>7066</v>
          </cell>
          <cell r="B67" t="str">
            <v>EUNICE MINERVA CELIA PEREZ ZEA</v>
          </cell>
          <cell r="H67">
            <v>43452</v>
          </cell>
          <cell r="I67" t="str">
            <v>Banco Inbursa SA - 12015940016</v>
          </cell>
          <cell r="J67" t="str">
            <v>TRANSFERENCIA BANCARIA</v>
          </cell>
          <cell r="N67">
            <v>958</v>
          </cell>
          <cell r="O67">
            <v>1841</v>
          </cell>
          <cell r="P67">
            <v>295</v>
          </cell>
          <cell r="Q67">
            <v>0</v>
          </cell>
          <cell r="R67">
            <v>3094</v>
          </cell>
        </row>
        <row r="68">
          <cell r="A68">
            <v>7052</v>
          </cell>
          <cell r="B68" t="str">
            <v>JORGE ISLAS RICANO</v>
          </cell>
          <cell r="H68">
            <v>43452</v>
          </cell>
          <cell r="I68" t="str">
            <v>Banco Inbursa SA - 12015940016</v>
          </cell>
          <cell r="J68" t="str">
            <v>TRANSFERENCIA BANCARIA</v>
          </cell>
          <cell r="N68">
            <v>948</v>
          </cell>
          <cell r="O68">
            <v>780</v>
          </cell>
          <cell r="P68">
            <v>0</v>
          </cell>
          <cell r="Q68">
            <v>0</v>
          </cell>
          <cell r="R68">
            <v>1728</v>
          </cell>
        </row>
        <row r="69">
          <cell r="A69">
            <v>6999</v>
          </cell>
          <cell r="B69" t="str">
            <v>CARLOS FLORES MORALES</v>
          </cell>
          <cell r="H69">
            <v>43452</v>
          </cell>
          <cell r="I69" t="str">
            <v>Banco Inbursa SA - 12015940016</v>
          </cell>
          <cell r="J69" t="str">
            <v>TRANSFERENCIA BANCARIA</v>
          </cell>
          <cell r="N69">
            <v>1163</v>
          </cell>
          <cell r="O69">
            <v>541</v>
          </cell>
          <cell r="P69">
            <v>86</v>
          </cell>
          <cell r="Q69">
            <v>0</v>
          </cell>
          <cell r="R69">
            <v>1790</v>
          </cell>
        </row>
        <row r="70">
          <cell r="A70">
            <v>7030</v>
          </cell>
          <cell r="B70" t="str">
            <v>HUGO ALFONSO ESPINOZA RUBIO</v>
          </cell>
          <cell r="H70">
            <v>43452</v>
          </cell>
          <cell r="I70" t="str">
            <v>Banco Inbursa SA - 12015940016</v>
          </cell>
          <cell r="J70" t="str">
            <v>TRANSFERENCIA BANCARIA</v>
          </cell>
          <cell r="N70">
            <v>5705</v>
          </cell>
          <cell r="O70">
            <v>3413</v>
          </cell>
          <cell r="P70">
            <v>546</v>
          </cell>
          <cell r="Q70">
            <v>0</v>
          </cell>
          <cell r="R70">
            <v>9664</v>
          </cell>
        </row>
        <row r="71">
          <cell r="A71">
            <v>7139</v>
          </cell>
          <cell r="B71" t="str">
            <v>MARIA LUISA PEREA GARCIA</v>
          </cell>
          <cell r="H71">
            <v>43452</v>
          </cell>
          <cell r="I71" t="str">
            <v>Banco Inbursa SA - 12015940016</v>
          </cell>
          <cell r="J71" t="str">
            <v>TRANSFERENCIA BANCARIA</v>
          </cell>
          <cell r="N71">
            <v>253</v>
          </cell>
          <cell r="O71">
            <v>603</v>
          </cell>
          <cell r="P71">
            <v>96</v>
          </cell>
          <cell r="Q71">
            <v>0</v>
          </cell>
          <cell r="R71">
            <v>952</v>
          </cell>
        </row>
        <row r="72">
          <cell r="A72">
            <v>7145</v>
          </cell>
          <cell r="B72" t="str">
            <v>SOCORRO BECERRIL CRUZ</v>
          </cell>
          <cell r="H72">
            <v>43452</v>
          </cell>
          <cell r="I72" t="str">
            <v>Banco Inbursa SA - 12015940016</v>
          </cell>
          <cell r="J72" t="str">
            <v>TRANSFERENCIA BANCARIA</v>
          </cell>
          <cell r="N72">
            <v>637</v>
          </cell>
          <cell r="O72">
            <v>1568</v>
          </cell>
          <cell r="P72">
            <v>251</v>
          </cell>
          <cell r="Q72">
            <v>0</v>
          </cell>
          <cell r="R72">
            <v>2456</v>
          </cell>
        </row>
        <row r="73">
          <cell r="A73">
            <v>7025</v>
          </cell>
          <cell r="B73" t="str">
            <v>LAURA LEONOR DEL CASTILLO MARTINEZ</v>
          </cell>
          <cell r="H73">
            <v>43452</v>
          </cell>
          <cell r="I73" t="str">
            <v>Banco Inbursa SA - 12015940016</v>
          </cell>
          <cell r="J73" t="str">
            <v>TRANSFERENCIA BANCARIA</v>
          </cell>
          <cell r="N73">
            <v>2162</v>
          </cell>
          <cell r="O73">
            <v>2440</v>
          </cell>
          <cell r="P73">
            <v>390</v>
          </cell>
          <cell r="Q73">
            <v>0</v>
          </cell>
          <cell r="R73">
            <v>4992</v>
          </cell>
        </row>
        <row r="74">
          <cell r="A74">
            <v>7075</v>
          </cell>
          <cell r="B74" t="str">
            <v>ROCIO CHAVEZ GERMAN</v>
          </cell>
          <cell r="H74">
            <v>43452</v>
          </cell>
          <cell r="I74" t="str">
            <v>Banco Inbursa SA - 12015940016</v>
          </cell>
          <cell r="J74" t="str">
            <v>TRANSFERENCIA BANCARIA</v>
          </cell>
          <cell r="N74">
            <v>655</v>
          </cell>
          <cell r="O74">
            <v>1340</v>
          </cell>
          <cell r="P74">
            <v>215</v>
          </cell>
          <cell r="Q74">
            <v>0</v>
          </cell>
          <cell r="R74">
            <v>2210</v>
          </cell>
        </row>
        <row r="75">
          <cell r="A75">
            <v>7094</v>
          </cell>
          <cell r="B75" t="str">
            <v>GUILLERMO OTERO CAGIDE</v>
          </cell>
          <cell r="H75">
            <v>43452</v>
          </cell>
          <cell r="I75" t="str">
            <v>Banco Inbursa SA - 12015940016</v>
          </cell>
          <cell r="J75" t="str">
            <v>TRANSFERENCIA BANCARIA</v>
          </cell>
          <cell r="N75">
            <v>624</v>
          </cell>
          <cell r="O75">
            <v>169</v>
          </cell>
          <cell r="P75">
            <v>27</v>
          </cell>
          <cell r="Q75">
            <v>0</v>
          </cell>
          <cell r="R75">
            <v>820</v>
          </cell>
        </row>
        <row r="76">
          <cell r="A76">
            <v>7022</v>
          </cell>
          <cell r="B76" t="str">
            <v>TERESA DE JESUS OLIVERA FLORES</v>
          </cell>
          <cell r="H76">
            <v>43452</v>
          </cell>
          <cell r="I76" t="str">
            <v>Banco Inbursa SA - 12015940016</v>
          </cell>
          <cell r="J76" t="str">
            <v>TRANSFERENCIA BANCARIA</v>
          </cell>
          <cell r="N76">
            <v>2531</v>
          </cell>
          <cell r="O76">
            <v>1233</v>
          </cell>
          <cell r="P76">
            <v>198</v>
          </cell>
          <cell r="Q76">
            <v>0</v>
          </cell>
          <cell r="R76">
            <v>3962</v>
          </cell>
        </row>
        <row r="77">
          <cell r="A77">
            <v>7133</v>
          </cell>
          <cell r="B77" t="str">
            <v>OSWALDO DANIEL PADILLA FOURLONG</v>
          </cell>
          <cell r="H77">
            <v>43452</v>
          </cell>
          <cell r="I77" t="str">
            <v>Banco Inbursa SA - 12015940016</v>
          </cell>
          <cell r="J77" t="str">
            <v>TRANSFERENCIA BANCARIA</v>
          </cell>
          <cell r="N77">
            <v>466</v>
          </cell>
          <cell r="O77">
            <v>898</v>
          </cell>
          <cell r="P77">
            <v>144</v>
          </cell>
          <cell r="Q77">
            <v>0</v>
          </cell>
          <cell r="R77">
            <v>1508</v>
          </cell>
        </row>
        <row r="78">
          <cell r="A78">
            <v>7100</v>
          </cell>
          <cell r="B78" t="str">
            <v>MIRIAM CAMACHO VALLADARES</v>
          </cell>
          <cell r="H78">
            <v>43452</v>
          </cell>
          <cell r="I78" t="str">
            <v>Banco Inbursa SA - 12015940016</v>
          </cell>
          <cell r="J78" t="str">
            <v>TRANSFERENCIA BANCARIA</v>
          </cell>
          <cell r="N78">
            <v>691</v>
          </cell>
          <cell r="O78">
            <v>1642</v>
          </cell>
          <cell r="P78">
            <v>263</v>
          </cell>
          <cell r="Q78">
            <v>0</v>
          </cell>
          <cell r="R78">
            <v>2596</v>
          </cell>
        </row>
        <row r="79">
          <cell r="A79">
            <v>7061</v>
          </cell>
          <cell r="B79" t="str">
            <v>HERNAN HINOJOSA SOLIS</v>
          </cell>
          <cell r="H79">
            <v>43452</v>
          </cell>
          <cell r="I79" t="str">
            <v>Banco Inbursa SA - 12015940016</v>
          </cell>
          <cell r="J79" t="str">
            <v>TRANSFERENCIA BANCARIA</v>
          </cell>
          <cell r="N79">
            <v>1300</v>
          </cell>
          <cell r="O79">
            <v>1618</v>
          </cell>
          <cell r="P79">
            <v>258</v>
          </cell>
          <cell r="Q79">
            <v>0</v>
          </cell>
          <cell r="R79">
            <v>3176</v>
          </cell>
        </row>
        <row r="80">
          <cell r="A80">
            <v>7076</v>
          </cell>
          <cell r="B80" t="str">
            <v>ELIZABETH ALVARADO CASTRO</v>
          </cell>
          <cell r="H80">
            <v>43452</v>
          </cell>
          <cell r="I80" t="str">
            <v>Banco Inbursa SA - 12015940016</v>
          </cell>
          <cell r="J80" t="str">
            <v>TRANSFERENCIA BANCARIA</v>
          </cell>
          <cell r="N80">
            <v>1418</v>
          </cell>
          <cell r="O80">
            <v>2386</v>
          </cell>
          <cell r="P80">
            <v>382</v>
          </cell>
          <cell r="Q80">
            <v>0</v>
          </cell>
          <cell r="R80">
            <v>4186</v>
          </cell>
        </row>
        <row r="81">
          <cell r="A81">
            <v>7123</v>
          </cell>
          <cell r="B81" t="str">
            <v>RAUL CASTRO ARMENTA</v>
          </cell>
          <cell r="H81">
            <v>43452</v>
          </cell>
          <cell r="I81" t="str">
            <v>Banco Inbursa SA - 12015940016</v>
          </cell>
          <cell r="J81" t="str">
            <v>TRANSFERENCIA BANCARIA</v>
          </cell>
          <cell r="N81">
            <v>790</v>
          </cell>
          <cell r="O81">
            <v>1885</v>
          </cell>
          <cell r="P81">
            <v>301</v>
          </cell>
          <cell r="Q81">
            <v>0</v>
          </cell>
          <cell r="R81">
            <v>2976</v>
          </cell>
        </row>
        <row r="82">
          <cell r="A82">
            <v>7079</v>
          </cell>
          <cell r="B82" t="str">
            <v>SERGIO GUZMAN TAPIA</v>
          </cell>
          <cell r="H82">
            <v>43452</v>
          </cell>
          <cell r="I82" t="str">
            <v>Banco Inbursa SA - 12015940016</v>
          </cell>
          <cell r="J82" t="str">
            <v>TRANSFERENCIA BANCARIA</v>
          </cell>
          <cell r="N82">
            <v>820</v>
          </cell>
          <cell r="O82">
            <v>1674</v>
          </cell>
          <cell r="P82">
            <v>268</v>
          </cell>
          <cell r="Q82">
            <v>0</v>
          </cell>
          <cell r="R82">
            <v>2762</v>
          </cell>
        </row>
        <row r="83">
          <cell r="A83">
            <v>7125</v>
          </cell>
          <cell r="B83" t="str">
            <v>ADRIANA TAPIA TREJO</v>
          </cell>
          <cell r="H83">
            <v>43452</v>
          </cell>
          <cell r="I83" t="str">
            <v>Banco Inbursa SA - 12015940016</v>
          </cell>
          <cell r="J83" t="str">
            <v>TRANSFERENCIA BANCARIA</v>
          </cell>
          <cell r="N83">
            <v>681</v>
          </cell>
          <cell r="O83">
            <v>687</v>
          </cell>
          <cell r="P83">
            <v>110</v>
          </cell>
          <cell r="Q83">
            <v>0</v>
          </cell>
          <cell r="R83">
            <v>1478</v>
          </cell>
        </row>
        <row r="84">
          <cell r="A84">
            <v>7015</v>
          </cell>
          <cell r="B84" t="str">
            <v>MARIA DEL PILAR HERNANDEZ RAMIREZ</v>
          </cell>
          <cell r="H84">
            <v>43452</v>
          </cell>
          <cell r="I84" t="str">
            <v>Banco Inbursa SA - 12015940016</v>
          </cell>
          <cell r="J84" t="str">
            <v>TRANSFERENCIA BANCARIA</v>
          </cell>
          <cell r="N84">
            <v>567</v>
          </cell>
          <cell r="O84">
            <v>808</v>
          </cell>
          <cell r="P84">
            <v>129</v>
          </cell>
          <cell r="Q84">
            <v>0</v>
          </cell>
          <cell r="R84">
            <v>1504</v>
          </cell>
        </row>
        <row r="85">
          <cell r="A85">
            <v>7050</v>
          </cell>
          <cell r="B85" t="str">
            <v>JOSE GUADALUPE MONDRAGON MARTINEZ</v>
          </cell>
          <cell r="H85">
            <v>43452</v>
          </cell>
          <cell r="I85" t="str">
            <v>Banco Inbursa SA - 12015940016</v>
          </cell>
          <cell r="J85" t="str">
            <v>TRANSFERENCIA BANCARIA</v>
          </cell>
          <cell r="N85">
            <v>414</v>
          </cell>
          <cell r="O85">
            <v>136</v>
          </cell>
          <cell r="P85">
            <v>0</v>
          </cell>
          <cell r="Q85">
            <v>0</v>
          </cell>
          <cell r="R85">
            <v>550</v>
          </cell>
        </row>
        <row r="86">
          <cell r="A86">
            <v>7130</v>
          </cell>
          <cell r="B86" t="str">
            <v>ALFONSO LOZANO REBOLLO</v>
          </cell>
          <cell r="H86">
            <v>43452</v>
          </cell>
          <cell r="I86" t="str">
            <v>Banco Inbursa SA - 12015940016</v>
          </cell>
          <cell r="J86" t="str">
            <v>TRANSFERENCIA BANCARIA</v>
          </cell>
          <cell r="N86">
            <v>196</v>
          </cell>
          <cell r="O86">
            <v>766</v>
          </cell>
          <cell r="P86">
            <v>122</v>
          </cell>
          <cell r="Q86">
            <v>0</v>
          </cell>
          <cell r="R86">
            <v>1084</v>
          </cell>
        </row>
        <row r="87">
          <cell r="A87">
            <v>7029</v>
          </cell>
          <cell r="B87" t="str">
            <v>MARIA DEL REFUGIO CAMPOS GUARDADO</v>
          </cell>
          <cell r="H87">
            <v>43452</v>
          </cell>
          <cell r="I87" t="str">
            <v>Banco Inbursa SA - 12015940016</v>
          </cell>
          <cell r="J87" t="str">
            <v>TRANSFERENCIA BANCARIA</v>
          </cell>
          <cell r="N87">
            <v>4293</v>
          </cell>
          <cell r="O87">
            <v>4075</v>
          </cell>
          <cell r="P87">
            <v>652</v>
          </cell>
          <cell r="Q87">
            <v>0</v>
          </cell>
          <cell r="R87">
            <v>9020</v>
          </cell>
        </row>
        <row r="88">
          <cell r="A88">
            <v>7150</v>
          </cell>
          <cell r="B88" t="str">
            <v>SOCORRO BECERRIL CRUZ</v>
          </cell>
          <cell r="H88">
            <v>43452</v>
          </cell>
          <cell r="I88" t="str">
            <v>Banco Inbursa SA - 12015940016</v>
          </cell>
          <cell r="J88" t="str">
            <v>TRANSFERENCIA BANCARIA</v>
          </cell>
          <cell r="N88">
            <v>1714</v>
          </cell>
          <cell r="O88">
            <v>2717</v>
          </cell>
          <cell r="P88">
            <v>435</v>
          </cell>
          <cell r="Q88">
            <v>0</v>
          </cell>
          <cell r="R88">
            <v>4866</v>
          </cell>
        </row>
        <row r="89">
          <cell r="A89">
            <v>7156</v>
          </cell>
          <cell r="B89" t="str">
            <v>MARCO ANTONIO LOPATEGUI TORRES</v>
          </cell>
          <cell r="H89">
            <v>43452</v>
          </cell>
          <cell r="I89" t="str">
            <v>Banco Inbursa SA - 12015940016</v>
          </cell>
          <cell r="J89" t="str">
            <v>TRANSFERENCIA BANCARIA</v>
          </cell>
          <cell r="N89">
            <v>444</v>
          </cell>
          <cell r="O89">
            <v>2047</v>
          </cell>
          <cell r="P89">
            <v>327</v>
          </cell>
          <cell r="Q89">
            <v>0</v>
          </cell>
          <cell r="R89">
            <v>2818</v>
          </cell>
        </row>
        <row r="90">
          <cell r="A90">
            <v>7044</v>
          </cell>
          <cell r="B90" t="str">
            <v>JUAN CARLOS GOMORA MARTINEZ</v>
          </cell>
          <cell r="H90">
            <v>43452</v>
          </cell>
          <cell r="I90" t="str">
            <v>Banco Inbursa SA - 12015940016</v>
          </cell>
          <cell r="J90" t="str">
            <v>TRANSFERENCIA BANCARIA</v>
          </cell>
          <cell r="N90">
            <v>1817</v>
          </cell>
          <cell r="O90">
            <v>568</v>
          </cell>
          <cell r="P90">
            <v>91</v>
          </cell>
          <cell r="Q90">
            <v>0</v>
          </cell>
          <cell r="R90">
            <v>2476</v>
          </cell>
        </row>
        <row r="91">
          <cell r="A91">
            <v>7114</v>
          </cell>
          <cell r="B91" t="str">
            <v>HORACIO MENDIETA GONZALEZ</v>
          </cell>
          <cell r="H91">
            <v>43452</v>
          </cell>
          <cell r="I91" t="str">
            <v>Banco Inbursa SA - 12015940016</v>
          </cell>
          <cell r="J91" t="str">
            <v>TRANSFERENCIA BANCARIA</v>
          </cell>
          <cell r="N91">
            <v>933</v>
          </cell>
          <cell r="O91">
            <v>1077</v>
          </cell>
          <cell r="P91">
            <v>172</v>
          </cell>
          <cell r="Q91">
            <v>0</v>
          </cell>
          <cell r="R91">
            <v>2182</v>
          </cell>
        </row>
        <row r="92">
          <cell r="A92">
            <v>7092</v>
          </cell>
          <cell r="B92" t="str">
            <v>MARIA DEL SOCORRO CUEVAS JUAREZ</v>
          </cell>
          <cell r="H92">
            <v>43452</v>
          </cell>
          <cell r="I92" t="str">
            <v>Banco Inbursa SA - 12015940016</v>
          </cell>
          <cell r="J92" t="str">
            <v>TRANSFERENCIA BANCARIA</v>
          </cell>
          <cell r="N92">
            <v>2310</v>
          </cell>
          <cell r="O92">
            <v>1455</v>
          </cell>
          <cell r="P92">
            <v>233</v>
          </cell>
          <cell r="Q92">
            <v>0</v>
          </cell>
          <cell r="R92">
            <v>3998</v>
          </cell>
        </row>
        <row r="93">
          <cell r="A93">
            <v>7080</v>
          </cell>
          <cell r="B93" t="str">
            <v>ERIC CASTILLO VELASCO</v>
          </cell>
          <cell r="H93">
            <v>43452</v>
          </cell>
          <cell r="I93" t="str">
            <v>Banco Inbursa SA - 12015940016</v>
          </cell>
          <cell r="J93" t="str">
            <v>TRANSFERENCIA BANCARIA</v>
          </cell>
          <cell r="N93">
            <v>383</v>
          </cell>
          <cell r="O93">
            <v>444</v>
          </cell>
          <cell r="P93">
            <v>71</v>
          </cell>
          <cell r="Q93">
            <v>0</v>
          </cell>
          <cell r="R93">
            <v>898</v>
          </cell>
        </row>
        <row r="94">
          <cell r="A94">
            <v>7067</v>
          </cell>
          <cell r="B94" t="str">
            <v>MARTHA LORENA GOMEZ MONROY</v>
          </cell>
          <cell r="H94">
            <v>43452</v>
          </cell>
          <cell r="I94" t="str">
            <v>Banco Inbursa SA - 12015940016</v>
          </cell>
          <cell r="J94" t="str">
            <v>TRANSFERENCIA BANCARIA</v>
          </cell>
          <cell r="N94">
            <v>362</v>
          </cell>
          <cell r="O94">
            <v>695</v>
          </cell>
          <cell r="P94">
            <v>111</v>
          </cell>
          <cell r="Q94">
            <v>0</v>
          </cell>
          <cell r="R94">
            <v>1168</v>
          </cell>
        </row>
        <row r="95">
          <cell r="A95">
            <v>7007</v>
          </cell>
          <cell r="B95" t="str">
            <v>ILIANA ZALDIVAR CORIA</v>
          </cell>
          <cell r="H95">
            <v>43452</v>
          </cell>
          <cell r="I95" t="str">
            <v>Banco Inbursa SA - 12015940016</v>
          </cell>
          <cell r="J95" t="str">
            <v>TRANSFERENCIA BANCARIA</v>
          </cell>
          <cell r="N95">
            <v>3313</v>
          </cell>
          <cell r="O95">
            <v>2763</v>
          </cell>
          <cell r="P95">
            <v>442</v>
          </cell>
          <cell r="Q95">
            <v>0</v>
          </cell>
          <cell r="R95">
            <v>6518</v>
          </cell>
        </row>
        <row r="96">
          <cell r="A96">
            <v>7146</v>
          </cell>
          <cell r="B96" t="str">
            <v>LUIS OSORIO CARDIEL</v>
          </cell>
          <cell r="H96">
            <v>43452</v>
          </cell>
          <cell r="I96" t="str">
            <v>Banco Inbursa SA - 12015940016</v>
          </cell>
          <cell r="J96" t="str">
            <v>TRANSFERENCIA BANCARIA</v>
          </cell>
          <cell r="N96">
            <v>1213</v>
          </cell>
          <cell r="O96">
            <v>3717</v>
          </cell>
          <cell r="P96">
            <v>594</v>
          </cell>
          <cell r="Q96">
            <v>0</v>
          </cell>
          <cell r="R96">
            <v>5524</v>
          </cell>
        </row>
        <row r="97">
          <cell r="A97">
            <v>7106</v>
          </cell>
          <cell r="B97" t="str">
            <v>HORACIO MENDIETA GONZALEZ</v>
          </cell>
          <cell r="H97">
            <v>43452</v>
          </cell>
          <cell r="I97" t="str">
            <v>Banco Inbursa SA - 12015940016</v>
          </cell>
          <cell r="J97" t="str">
            <v>TRANSFERENCIA BANCARIA</v>
          </cell>
          <cell r="N97">
            <v>1386</v>
          </cell>
          <cell r="O97">
            <v>1360</v>
          </cell>
          <cell r="P97">
            <v>218</v>
          </cell>
          <cell r="Q97">
            <v>0</v>
          </cell>
          <cell r="R97">
            <v>2964</v>
          </cell>
        </row>
        <row r="98">
          <cell r="A98">
            <v>7057</v>
          </cell>
          <cell r="B98" t="str">
            <v>JORGE ALBERTO LOPEZ FERRER</v>
          </cell>
          <cell r="H98">
            <v>43452</v>
          </cell>
          <cell r="I98" t="str">
            <v>Banco Inbursa SA - 12015940016</v>
          </cell>
          <cell r="J98" t="str">
            <v>TRANSFERENCIA BANCARIA</v>
          </cell>
          <cell r="N98">
            <v>1129</v>
          </cell>
          <cell r="O98">
            <v>785</v>
          </cell>
          <cell r="P98">
            <v>126</v>
          </cell>
          <cell r="Q98">
            <v>0</v>
          </cell>
          <cell r="R98">
            <v>2040</v>
          </cell>
        </row>
        <row r="99">
          <cell r="A99">
            <v>7091</v>
          </cell>
          <cell r="B99" t="str">
            <v>JOSE ANTONIO ESPINOSA SILVA</v>
          </cell>
          <cell r="H99">
            <v>43452</v>
          </cell>
          <cell r="I99" t="str">
            <v>Banco Inbursa SA - 12015940016</v>
          </cell>
          <cell r="J99" t="str">
            <v>TRANSFERENCIA BANCARIA</v>
          </cell>
          <cell r="N99">
            <v>1294</v>
          </cell>
          <cell r="O99">
            <v>355</v>
          </cell>
          <cell r="P99">
            <v>57</v>
          </cell>
          <cell r="Q99">
            <v>0</v>
          </cell>
          <cell r="R99">
            <v>1706</v>
          </cell>
        </row>
        <row r="100">
          <cell r="A100">
            <v>7028</v>
          </cell>
          <cell r="B100" t="str">
            <v>MARCO ANTONIO ROCHA REYES</v>
          </cell>
          <cell r="H100">
            <v>43452</v>
          </cell>
          <cell r="I100" t="str">
            <v>Banco Inbursa SA - 12015940016</v>
          </cell>
          <cell r="J100" t="str">
            <v>TRANSFERENCIA BANCARIA</v>
          </cell>
          <cell r="N100">
            <v>1113</v>
          </cell>
          <cell r="O100">
            <v>641</v>
          </cell>
          <cell r="P100">
            <v>102</v>
          </cell>
          <cell r="Q100">
            <v>0</v>
          </cell>
          <cell r="R100">
            <v>1856</v>
          </cell>
        </row>
        <row r="101">
          <cell r="A101">
            <v>7081</v>
          </cell>
          <cell r="B101" t="str">
            <v>RUBEN MARTIN LOPEZ CASTILLO</v>
          </cell>
          <cell r="H101">
            <v>43452</v>
          </cell>
          <cell r="I101" t="str">
            <v>Banco Inbursa SA - 12015940016</v>
          </cell>
          <cell r="J101" t="str">
            <v>TRANSFERENCIA BANCARIA</v>
          </cell>
          <cell r="N101">
            <v>326</v>
          </cell>
          <cell r="O101">
            <v>671</v>
          </cell>
          <cell r="P101">
            <v>107</v>
          </cell>
          <cell r="Q101">
            <v>0</v>
          </cell>
          <cell r="R101">
            <v>1104</v>
          </cell>
        </row>
        <row r="102">
          <cell r="A102">
            <v>4556</v>
          </cell>
          <cell r="B102" t="str">
            <v>JOSE ANTONIO NAVARRO TAPIA</v>
          </cell>
          <cell r="H102">
            <v>43452</v>
          </cell>
          <cell r="I102" t="str">
            <v>Banco Inbursa SA - 12015940016</v>
          </cell>
          <cell r="J102" t="str">
            <v>REFERENCIADO INBURSA</v>
          </cell>
          <cell r="N102">
            <v>256.84000000000003</v>
          </cell>
          <cell r="O102">
            <v>93.14</v>
          </cell>
          <cell r="P102">
            <v>14.02</v>
          </cell>
          <cell r="Q102">
            <v>179</v>
          </cell>
          <cell r="R102">
            <v>543</v>
          </cell>
        </row>
        <row r="103">
          <cell r="A103">
            <v>7082</v>
          </cell>
          <cell r="B103" t="str">
            <v>JUAN CARLOS GOMORA MARTINEZ</v>
          </cell>
          <cell r="H103">
            <v>43452</v>
          </cell>
          <cell r="I103" t="str">
            <v>Banco Inbursa SA - 12015940016</v>
          </cell>
          <cell r="J103" t="str">
            <v>TRANSFERENCIA BANCARIA</v>
          </cell>
          <cell r="N103">
            <v>2017</v>
          </cell>
          <cell r="O103">
            <v>1108</v>
          </cell>
          <cell r="P103">
            <v>177</v>
          </cell>
          <cell r="Q103">
            <v>0</v>
          </cell>
          <cell r="R103">
            <v>3302</v>
          </cell>
        </row>
        <row r="104">
          <cell r="A104">
            <v>7083</v>
          </cell>
          <cell r="B104" t="str">
            <v>MARIA OFELIA PEDREGUERA RAMIREZ</v>
          </cell>
          <cell r="H104">
            <v>43452</v>
          </cell>
          <cell r="I104" t="str">
            <v>Banco Inbursa SA - 12015940016</v>
          </cell>
          <cell r="J104" t="str">
            <v>TRANSFERENCIA BANCARIA</v>
          </cell>
          <cell r="N104">
            <v>2135</v>
          </cell>
          <cell r="O104">
            <v>1944</v>
          </cell>
          <cell r="P104">
            <v>311</v>
          </cell>
          <cell r="Q104">
            <v>0</v>
          </cell>
          <cell r="R104">
            <v>4390</v>
          </cell>
        </row>
        <row r="105">
          <cell r="A105">
            <v>7136</v>
          </cell>
          <cell r="B105" t="str">
            <v>ARMANDO CALZADA MARTINEZ</v>
          </cell>
          <cell r="H105">
            <v>43452</v>
          </cell>
          <cell r="I105" t="str">
            <v>Banco Inbursa SA - 12015940016</v>
          </cell>
          <cell r="J105" t="str">
            <v>TRANSFERENCIA BANCARIA</v>
          </cell>
          <cell r="N105">
            <v>55</v>
          </cell>
          <cell r="O105">
            <v>223</v>
          </cell>
          <cell r="P105">
            <v>36</v>
          </cell>
          <cell r="Q105">
            <v>0</v>
          </cell>
          <cell r="R105">
            <v>314</v>
          </cell>
        </row>
        <row r="106">
          <cell r="A106">
            <v>7040</v>
          </cell>
          <cell r="B106" t="str">
            <v>ADRIAN LOPEZ ZAMUDIO</v>
          </cell>
          <cell r="H106">
            <v>43452</v>
          </cell>
          <cell r="I106" t="str">
            <v>Banco Inbursa SA - 12015940016</v>
          </cell>
          <cell r="J106" t="str">
            <v>TRANSFERENCIA BANCARIA</v>
          </cell>
          <cell r="N106">
            <v>1285</v>
          </cell>
          <cell r="O106">
            <v>791</v>
          </cell>
          <cell r="P106">
            <v>126</v>
          </cell>
          <cell r="Q106">
            <v>0</v>
          </cell>
          <cell r="R106">
            <v>2202</v>
          </cell>
        </row>
        <row r="107">
          <cell r="A107">
            <v>7084</v>
          </cell>
          <cell r="B107" t="str">
            <v>JOSE GUADALUPE MONDRAGON MARTINEZ</v>
          </cell>
          <cell r="H107">
            <v>43452</v>
          </cell>
          <cell r="I107" t="str">
            <v>Banco Inbursa SA - 12015940016</v>
          </cell>
          <cell r="J107" t="str">
            <v>TRANSFERENCIA BANCARIA</v>
          </cell>
          <cell r="N107">
            <v>1020</v>
          </cell>
          <cell r="O107">
            <v>502</v>
          </cell>
          <cell r="P107">
            <v>80</v>
          </cell>
          <cell r="Q107">
            <v>0</v>
          </cell>
          <cell r="R107">
            <v>1602</v>
          </cell>
        </row>
        <row r="108">
          <cell r="A108">
            <v>7008</v>
          </cell>
          <cell r="B108" t="str">
            <v>ALEJANDRO LEOPOLDO ALCARAZ CHAVEZ</v>
          </cell>
          <cell r="H108">
            <v>43452</v>
          </cell>
          <cell r="I108" t="str">
            <v>Banco Inbursa SA - 12015940016</v>
          </cell>
          <cell r="J108" t="str">
            <v>TRANSFERENCIA BANCARIA</v>
          </cell>
          <cell r="N108">
            <v>3622</v>
          </cell>
          <cell r="O108">
            <v>108</v>
          </cell>
          <cell r="P108">
            <v>18</v>
          </cell>
          <cell r="Q108">
            <v>0</v>
          </cell>
          <cell r="R108">
            <v>3748</v>
          </cell>
        </row>
        <row r="109">
          <cell r="A109">
            <v>7087</v>
          </cell>
          <cell r="B109" t="str">
            <v>NARDA GABRIELA MENCHACA SOTO</v>
          </cell>
          <cell r="H109">
            <v>43452</v>
          </cell>
          <cell r="I109" t="str">
            <v>Banco Inbursa SA - 12015940016</v>
          </cell>
          <cell r="J109" t="str">
            <v>TRANSFERENCIA BANCARIA</v>
          </cell>
          <cell r="N109">
            <v>2577</v>
          </cell>
          <cell r="O109">
            <v>4461</v>
          </cell>
          <cell r="P109">
            <v>714</v>
          </cell>
          <cell r="Q109">
            <v>0</v>
          </cell>
          <cell r="R109">
            <v>7752</v>
          </cell>
        </row>
        <row r="110">
          <cell r="A110">
            <v>7089</v>
          </cell>
          <cell r="B110" t="str">
            <v>OMAR FRANCISCO CARRASCO ORTEGA</v>
          </cell>
          <cell r="H110">
            <v>43452</v>
          </cell>
          <cell r="I110" t="str">
            <v>Banco Inbursa SA - 12015940016</v>
          </cell>
          <cell r="J110" t="str">
            <v>TRANSFERENCIA BANCARIA</v>
          </cell>
          <cell r="N110">
            <v>767</v>
          </cell>
          <cell r="O110">
            <v>1813</v>
          </cell>
          <cell r="P110">
            <v>290</v>
          </cell>
          <cell r="Q110">
            <v>0</v>
          </cell>
          <cell r="R110">
            <v>2870</v>
          </cell>
        </row>
        <row r="111">
          <cell r="A111">
            <v>7001</v>
          </cell>
          <cell r="B111" t="str">
            <v>DANELIA CLEMENTINA USO NAVA</v>
          </cell>
          <cell r="H111">
            <v>43452</v>
          </cell>
          <cell r="I111" t="str">
            <v>Banco Inbursa SA - 12015940016</v>
          </cell>
          <cell r="J111" t="str">
            <v>TRANSFERENCIA BANCARIA</v>
          </cell>
          <cell r="N111">
            <v>961</v>
          </cell>
          <cell r="O111">
            <v>451</v>
          </cell>
          <cell r="P111">
            <v>72</v>
          </cell>
          <cell r="Q111">
            <v>0</v>
          </cell>
          <cell r="R111">
            <v>1484</v>
          </cell>
        </row>
        <row r="112">
          <cell r="A112">
            <v>7009</v>
          </cell>
          <cell r="B112" t="str">
            <v>ARMANDO ROSALIO CANTO CANTO</v>
          </cell>
          <cell r="H112">
            <v>43452</v>
          </cell>
          <cell r="I112" t="str">
            <v>Banco Inbursa SA - 12015940016</v>
          </cell>
          <cell r="J112" t="str">
            <v>TRANSFERENCIA BANCARIA</v>
          </cell>
          <cell r="N112">
            <v>1392</v>
          </cell>
          <cell r="O112">
            <v>1162</v>
          </cell>
          <cell r="P112">
            <v>186</v>
          </cell>
          <cell r="Q112">
            <v>0</v>
          </cell>
          <cell r="R112">
            <v>2740</v>
          </cell>
        </row>
        <row r="113">
          <cell r="A113">
            <v>7090</v>
          </cell>
          <cell r="B113" t="str">
            <v>MARIA DEL PILAR LOPEZ MARTINEZ</v>
          </cell>
          <cell r="H113">
            <v>43452</v>
          </cell>
          <cell r="I113" t="str">
            <v>Banco Inbursa SA - 12015940016</v>
          </cell>
          <cell r="J113" t="str">
            <v>TRANSFERENCIA BANCARIA</v>
          </cell>
          <cell r="N113">
            <v>1518</v>
          </cell>
          <cell r="O113">
            <v>2702</v>
          </cell>
          <cell r="P113">
            <v>432</v>
          </cell>
          <cell r="Q113">
            <v>0</v>
          </cell>
          <cell r="R113">
            <v>4652</v>
          </cell>
        </row>
        <row r="114">
          <cell r="A114">
            <v>7048</v>
          </cell>
          <cell r="B114" t="str">
            <v>PEDRO ESPINOSA RUIZ</v>
          </cell>
          <cell r="H114">
            <v>43452</v>
          </cell>
          <cell r="I114" t="str">
            <v>Banco Inbursa SA - 12015940016</v>
          </cell>
          <cell r="J114" t="str">
            <v>TRANSFERENCIA BANCARIA</v>
          </cell>
          <cell r="N114">
            <v>1972</v>
          </cell>
          <cell r="O114">
            <v>1350</v>
          </cell>
          <cell r="P114">
            <v>216</v>
          </cell>
          <cell r="Q114">
            <v>0</v>
          </cell>
          <cell r="R114">
            <v>3538</v>
          </cell>
        </row>
        <row r="115">
          <cell r="A115">
            <v>7062</v>
          </cell>
          <cell r="B115" t="str">
            <v>HERNAN HINOJOSA SOLIS</v>
          </cell>
          <cell r="H115">
            <v>43452</v>
          </cell>
          <cell r="I115" t="str">
            <v>Banco Inbursa SA - 12015940016</v>
          </cell>
          <cell r="J115" t="str">
            <v>TRANSFERENCIA BANCARIA</v>
          </cell>
          <cell r="N115">
            <v>611</v>
          </cell>
          <cell r="O115">
            <v>1174</v>
          </cell>
          <cell r="P115">
            <v>187</v>
          </cell>
          <cell r="Q115">
            <v>0</v>
          </cell>
          <cell r="R115">
            <v>1972</v>
          </cell>
        </row>
        <row r="116">
          <cell r="A116">
            <v>7068</v>
          </cell>
          <cell r="B116" t="str">
            <v>AQUILINA MARTINEZ SANCHEZ</v>
          </cell>
          <cell r="H116">
            <v>43452</v>
          </cell>
          <cell r="I116" t="str">
            <v>Banco Inbursa SA - 12015940016</v>
          </cell>
          <cell r="J116" t="str">
            <v>TRANSFERENCIA BANCARIA</v>
          </cell>
          <cell r="N116">
            <v>310</v>
          </cell>
          <cell r="O116">
            <v>614</v>
          </cell>
          <cell r="P116">
            <v>98</v>
          </cell>
          <cell r="Q116">
            <v>0</v>
          </cell>
          <cell r="R116">
            <v>1022</v>
          </cell>
        </row>
        <row r="117">
          <cell r="A117">
            <v>6979</v>
          </cell>
          <cell r="B117" t="str">
            <v>MARIA ELENA GALVAN ROSAS</v>
          </cell>
          <cell r="H117">
            <v>43452</v>
          </cell>
          <cell r="I117" t="str">
            <v>Banco Inbursa SA - 12015940016</v>
          </cell>
          <cell r="J117" t="str">
            <v>TRANSFERENCIA BANCARIA</v>
          </cell>
          <cell r="N117">
            <v>127</v>
          </cell>
          <cell r="O117">
            <v>147</v>
          </cell>
          <cell r="P117">
            <v>24</v>
          </cell>
          <cell r="Q117">
            <v>0</v>
          </cell>
          <cell r="R117">
            <v>298</v>
          </cell>
        </row>
        <row r="118">
          <cell r="A118">
            <v>7058</v>
          </cell>
          <cell r="B118" t="str">
            <v>JOSE GUADALUPE MONDRAGON MARTINEZ</v>
          </cell>
          <cell r="H118">
            <v>43452</v>
          </cell>
          <cell r="I118" t="str">
            <v>Banco Inbursa SA - 12015940016</v>
          </cell>
          <cell r="J118" t="str">
            <v>TRANSFERENCIA BANCARIA</v>
          </cell>
          <cell r="N118">
            <v>397</v>
          </cell>
          <cell r="O118">
            <v>156</v>
          </cell>
          <cell r="P118">
            <v>25</v>
          </cell>
          <cell r="Q118">
            <v>0</v>
          </cell>
          <cell r="R118">
            <v>578</v>
          </cell>
        </row>
        <row r="119">
          <cell r="A119">
            <v>7159</v>
          </cell>
          <cell r="B119" t="str">
            <v>MARCO ANTONIO LOPATEGUI TORRES</v>
          </cell>
          <cell r="H119">
            <v>43452</v>
          </cell>
          <cell r="I119" t="str">
            <v>Banco Inbursa SA - 12015940016</v>
          </cell>
          <cell r="J119" t="str">
            <v>TRANSFERENCIA BANCARIA</v>
          </cell>
          <cell r="N119">
            <v>339</v>
          </cell>
          <cell r="O119">
            <v>996</v>
          </cell>
          <cell r="P119">
            <v>159</v>
          </cell>
          <cell r="Q119">
            <v>0</v>
          </cell>
          <cell r="R119">
            <v>1494</v>
          </cell>
        </row>
        <row r="120">
          <cell r="A120">
            <v>7002</v>
          </cell>
          <cell r="B120" t="str">
            <v>DAVID ZAMORA SALAZAR</v>
          </cell>
          <cell r="H120">
            <v>43452</v>
          </cell>
          <cell r="I120" t="str">
            <v>Banco Inbursa SA - 12015940016</v>
          </cell>
          <cell r="J120" t="str">
            <v>TRANSFERENCIA BANCARIA</v>
          </cell>
          <cell r="N120">
            <v>642</v>
          </cell>
          <cell r="O120">
            <v>1050</v>
          </cell>
          <cell r="P120">
            <v>168</v>
          </cell>
          <cell r="Q120">
            <v>0</v>
          </cell>
          <cell r="R120">
            <v>1860</v>
          </cell>
        </row>
        <row r="121">
          <cell r="A121">
            <v>7013</v>
          </cell>
          <cell r="B121" t="str">
            <v>EMETERIO ROBERTO GONZALEZ BARRON</v>
          </cell>
          <cell r="H121">
            <v>43452</v>
          </cell>
          <cell r="I121" t="str">
            <v>Banco Inbursa SA - 12015940016</v>
          </cell>
          <cell r="J121" t="str">
            <v>TRANSFERENCIA BANCARIA</v>
          </cell>
          <cell r="N121">
            <v>11068</v>
          </cell>
          <cell r="O121">
            <v>1431</v>
          </cell>
          <cell r="P121">
            <v>229</v>
          </cell>
          <cell r="Q121">
            <v>0</v>
          </cell>
          <cell r="R121">
            <v>12728</v>
          </cell>
        </row>
        <row r="122">
          <cell r="A122">
            <v>7053</v>
          </cell>
          <cell r="B122" t="str">
            <v>CARLOS HERNANDEZ ALCANTARA</v>
          </cell>
          <cell r="H122">
            <v>43452</v>
          </cell>
          <cell r="I122" t="str">
            <v>Banco Inbursa SA - 12015940016</v>
          </cell>
          <cell r="J122" t="str">
            <v>TRANSFERENCIA BANCARIA</v>
          </cell>
          <cell r="N122">
            <v>4334</v>
          </cell>
          <cell r="O122">
            <v>3283</v>
          </cell>
          <cell r="P122">
            <v>525</v>
          </cell>
          <cell r="Q122">
            <v>0</v>
          </cell>
          <cell r="R122">
            <v>8142</v>
          </cell>
        </row>
        <row r="123">
          <cell r="A123">
            <v>7086</v>
          </cell>
          <cell r="B123" t="str">
            <v>MARGARITA GRANADOS ROMERO</v>
          </cell>
          <cell r="H123">
            <v>43452</v>
          </cell>
          <cell r="I123" t="str">
            <v>Banco Inbursa SA - 12015940016</v>
          </cell>
          <cell r="J123" t="str">
            <v>TRANSFERENCIA BANCARIA</v>
          </cell>
          <cell r="N123">
            <v>2091</v>
          </cell>
          <cell r="O123">
            <v>1938</v>
          </cell>
          <cell r="P123">
            <v>309</v>
          </cell>
          <cell r="Q123">
            <v>0</v>
          </cell>
          <cell r="R123">
            <v>4338</v>
          </cell>
        </row>
        <row r="124">
          <cell r="A124">
            <v>7140</v>
          </cell>
          <cell r="B124" t="str">
            <v>JUAN RAUL RIVERA BARRERA</v>
          </cell>
          <cell r="H124">
            <v>43452</v>
          </cell>
          <cell r="I124" t="str">
            <v>Banco Inbursa SA - 12015940016</v>
          </cell>
          <cell r="J124" t="str">
            <v>TRANSFERENCIA BANCARIA</v>
          </cell>
          <cell r="N124">
            <v>609</v>
          </cell>
          <cell r="O124">
            <v>1956</v>
          </cell>
          <cell r="P124">
            <v>313</v>
          </cell>
          <cell r="Q124">
            <v>0</v>
          </cell>
          <cell r="R124">
            <v>2878</v>
          </cell>
        </row>
        <row r="125">
          <cell r="A125">
            <v>7151</v>
          </cell>
          <cell r="B125" t="str">
            <v>SALVADOR MEZA BADILLO</v>
          </cell>
          <cell r="H125">
            <v>43452</v>
          </cell>
          <cell r="I125" t="str">
            <v>Banco Inbursa SA - 12015940016</v>
          </cell>
          <cell r="J125" t="str">
            <v>TRANSFERENCIA BANCARIA</v>
          </cell>
          <cell r="N125">
            <v>1075</v>
          </cell>
          <cell r="O125">
            <v>1821</v>
          </cell>
          <cell r="P125">
            <v>292</v>
          </cell>
          <cell r="Q125">
            <v>0</v>
          </cell>
          <cell r="R125">
            <v>3188</v>
          </cell>
        </row>
        <row r="126">
          <cell r="A126">
            <v>7118</v>
          </cell>
          <cell r="B126" t="str">
            <v>OSCAR QUINTANAR CARDENAS</v>
          </cell>
          <cell r="H126">
            <v>43452</v>
          </cell>
          <cell r="I126" t="str">
            <v>Banco Inbursa SA - 12015940016</v>
          </cell>
          <cell r="J126" t="str">
            <v>TRANSFERENCIA BANCARIA</v>
          </cell>
          <cell r="N126">
            <v>758</v>
          </cell>
          <cell r="O126">
            <v>1965</v>
          </cell>
          <cell r="P126">
            <v>315</v>
          </cell>
          <cell r="Q126">
            <v>0</v>
          </cell>
          <cell r="R126">
            <v>3038</v>
          </cell>
        </row>
        <row r="127">
          <cell r="A127">
            <v>6976</v>
          </cell>
          <cell r="B127" t="str">
            <v>JULIO RODOLFO CERON ARREGUIN</v>
          </cell>
          <cell r="H127">
            <v>43452</v>
          </cell>
          <cell r="I127" t="str">
            <v>Banco Inbursa SA - 12015940016</v>
          </cell>
          <cell r="J127" t="str">
            <v>TRANSFERENCIA BANCARIA</v>
          </cell>
          <cell r="N127">
            <v>231</v>
          </cell>
          <cell r="O127">
            <v>315</v>
          </cell>
          <cell r="P127">
            <v>50</v>
          </cell>
          <cell r="Q127">
            <v>0</v>
          </cell>
          <cell r="R127">
            <v>596</v>
          </cell>
        </row>
        <row r="128">
          <cell r="A128">
            <v>6987</v>
          </cell>
          <cell r="B128" t="str">
            <v>MARIA DEL PILAR HERNANDEZ RAMIREZ</v>
          </cell>
          <cell r="H128">
            <v>43452</v>
          </cell>
          <cell r="I128" t="str">
            <v>Banco Inbursa SA - 12015940016</v>
          </cell>
          <cell r="J128" t="str">
            <v>TRANSFERENCIA BANCARIA</v>
          </cell>
          <cell r="N128">
            <v>143</v>
          </cell>
          <cell r="O128">
            <v>0</v>
          </cell>
          <cell r="P128">
            <v>0</v>
          </cell>
          <cell r="Q128">
            <v>0</v>
          </cell>
          <cell r="R128">
            <v>143</v>
          </cell>
        </row>
        <row r="129">
          <cell r="A129">
            <v>7063</v>
          </cell>
          <cell r="B129" t="str">
            <v>DORA MEDRANO BELTRAN</v>
          </cell>
          <cell r="H129">
            <v>43452</v>
          </cell>
          <cell r="I129" t="str">
            <v>Banco Inbursa SA - 12015940016</v>
          </cell>
          <cell r="J129" t="str">
            <v>TRANSFERENCIA BANCARIA</v>
          </cell>
          <cell r="N129">
            <v>134</v>
          </cell>
          <cell r="O129">
            <v>260</v>
          </cell>
          <cell r="P129">
            <v>42</v>
          </cell>
          <cell r="Q129">
            <v>0</v>
          </cell>
          <cell r="R129">
            <v>436</v>
          </cell>
        </row>
        <row r="130">
          <cell r="A130">
            <v>7035</v>
          </cell>
          <cell r="B130" t="str">
            <v>ALEJANDRO LEOPOLDO ALCARAZ CHAVEZ</v>
          </cell>
          <cell r="H130">
            <v>43452</v>
          </cell>
          <cell r="I130" t="str">
            <v>Banco Inbursa SA - 12015940016</v>
          </cell>
          <cell r="J130" t="str">
            <v>TRANSFERENCIA BANCARIA</v>
          </cell>
          <cell r="N130">
            <v>614</v>
          </cell>
          <cell r="O130">
            <v>67</v>
          </cell>
          <cell r="P130">
            <v>11</v>
          </cell>
          <cell r="Q130">
            <v>0</v>
          </cell>
          <cell r="R130">
            <v>692</v>
          </cell>
        </row>
        <row r="131">
          <cell r="A131">
            <v>7134</v>
          </cell>
          <cell r="B131" t="str">
            <v>VIRGINIA REYES LEAL</v>
          </cell>
          <cell r="H131">
            <v>43452</v>
          </cell>
          <cell r="I131" t="str">
            <v>Banco Inbursa SA - 12015940016</v>
          </cell>
          <cell r="J131" t="str">
            <v>TRANSFERENCIA BANCARIA</v>
          </cell>
          <cell r="N131">
            <v>686</v>
          </cell>
          <cell r="O131">
            <v>951</v>
          </cell>
          <cell r="P131">
            <v>153</v>
          </cell>
          <cell r="Q131">
            <v>0</v>
          </cell>
          <cell r="R131">
            <v>1790</v>
          </cell>
        </row>
        <row r="132">
          <cell r="A132">
            <v>7105</v>
          </cell>
          <cell r="B132" t="str">
            <v>SERGIO GUZMAN TAPIA</v>
          </cell>
          <cell r="H132">
            <v>43452</v>
          </cell>
          <cell r="I132" t="str">
            <v>Banco Inbursa SA - 12015940016</v>
          </cell>
          <cell r="J132" t="str">
            <v>TRANSFERENCIA BANCARIA</v>
          </cell>
          <cell r="N132">
            <v>149</v>
          </cell>
          <cell r="O132">
            <v>347</v>
          </cell>
          <cell r="P132">
            <v>56</v>
          </cell>
          <cell r="Q132">
            <v>0</v>
          </cell>
          <cell r="R132">
            <v>552</v>
          </cell>
        </row>
        <row r="133">
          <cell r="A133">
            <v>7069</v>
          </cell>
          <cell r="B133" t="str">
            <v>CUAUHTEMOC TAPIA MONTELONGO</v>
          </cell>
          <cell r="H133">
            <v>43452</v>
          </cell>
          <cell r="I133" t="str">
            <v>Banco Inbursa SA - 12015940016</v>
          </cell>
          <cell r="J133" t="str">
            <v>TRANSFERENCIA BANCARIA</v>
          </cell>
          <cell r="N133">
            <v>1429</v>
          </cell>
          <cell r="O133">
            <v>1911</v>
          </cell>
          <cell r="P133">
            <v>306</v>
          </cell>
          <cell r="Q133">
            <v>0</v>
          </cell>
          <cell r="R133">
            <v>3646</v>
          </cell>
        </row>
        <row r="134">
          <cell r="A134">
            <v>7112</v>
          </cell>
          <cell r="B134" t="str">
            <v>GUILLERMO HUERTA JUAREZ</v>
          </cell>
          <cell r="H134">
            <v>43452</v>
          </cell>
          <cell r="I134" t="str">
            <v>Banco Inbursa SA - 12015940016</v>
          </cell>
          <cell r="J134" t="str">
            <v>TRANSFERENCIA BANCARIA</v>
          </cell>
          <cell r="N134">
            <v>2258</v>
          </cell>
          <cell r="O134">
            <v>1497</v>
          </cell>
          <cell r="P134">
            <v>239</v>
          </cell>
          <cell r="Q134">
            <v>0</v>
          </cell>
          <cell r="R134">
            <v>3994</v>
          </cell>
        </row>
        <row r="135">
          <cell r="A135">
            <v>7003</v>
          </cell>
          <cell r="B135" t="str">
            <v>MARIA MANUELA NAJERA MARTINEZ</v>
          </cell>
          <cell r="H135">
            <v>43452</v>
          </cell>
          <cell r="I135" t="str">
            <v>Banco Inbursa SA - 12015940016</v>
          </cell>
          <cell r="J135" t="str">
            <v>TRANSFERENCIA BANCARIA</v>
          </cell>
          <cell r="N135">
            <v>2191</v>
          </cell>
          <cell r="O135">
            <v>1528</v>
          </cell>
          <cell r="P135">
            <v>245</v>
          </cell>
          <cell r="Q135">
            <v>0</v>
          </cell>
          <cell r="R135">
            <v>3964</v>
          </cell>
        </row>
      </sheetData>
      <sheetData sheetId="14"/>
      <sheetData sheetId="15"/>
      <sheetData sheetId="16"/>
      <sheetData sheetId="17"/>
      <sheetData sheetId="18"/>
      <sheetData sheetId="19"/>
      <sheetData sheetId="20">
        <row r="2">
          <cell r="A2">
            <v>7013</v>
          </cell>
          <cell r="B2" t="str">
            <v>EMETERIO ROBERTO GONZALEZ BARRON</v>
          </cell>
          <cell r="C2" t="str">
            <v>Liquidado</v>
          </cell>
          <cell r="D2" t="str">
            <v>Activo</v>
          </cell>
          <cell r="E2" t="str">
            <v>Administracion</v>
          </cell>
          <cell r="F2" t="str">
            <v>Jose Luis Trejo (Gestor Cobranza Temprana)</v>
          </cell>
          <cell r="G2">
            <v>43542</v>
          </cell>
          <cell r="H2">
            <v>43556</v>
          </cell>
          <cell r="I2" t="str">
            <v>Banco Inbursa SA - 12015940016</v>
          </cell>
          <cell r="J2" t="str">
            <v>TRANSFERENCIA BANCARIA</v>
          </cell>
          <cell r="K2" t="str">
            <v>324895/3001</v>
          </cell>
          <cell r="L2">
            <v>0</v>
          </cell>
          <cell r="M2">
            <v>6210</v>
          </cell>
          <cell r="N2">
            <v>135</v>
          </cell>
          <cell r="O2">
            <v>19</v>
          </cell>
          <cell r="P2">
            <v>5486.21</v>
          </cell>
          <cell r="Q2">
            <v>12728</v>
          </cell>
        </row>
        <row r="3">
          <cell r="A3">
            <v>7040</v>
          </cell>
          <cell r="B3" t="str">
            <v>ADRIAN LOPEZ ZAMUDIO</v>
          </cell>
          <cell r="C3" t="str">
            <v>Activo</v>
          </cell>
          <cell r="D3"/>
          <cell r="E3" t="str">
            <v>Administracion</v>
          </cell>
          <cell r="F3" t="str">
            <v>Jose Luis Trejo (Gestor Cobranza Temprana)</v>
          </cell>
          <cell r="G3">
            <v>43538</v>
          </cell>
          <cell r="H3">
            <v>43539</v>
          </cell>
          <cell r="I3" t="str">
            <v>Banco Inbursa SA - 12015940016</v>
          </cell>
          <cell r="J3" t="str">
            <v>TRANSFERENCIA BANCARIA</v>
          </cell>
          <cell r="K3" t="str">
            <v>313253/31</v>
          </cell>
          <cell r="L3">
            <v>0</v>
          </cell>
          <cell r="M3">
            <v>729</v>
          </cell>
          <cell r="N3">
            <v>321</v>
          </cell>
          <cell r="O3">
            <v>51</v>
          </cell>
          <cell r="P3">
            <v>0</v>
          </cell>
          <cell r="Q3">
            <v>1101</v>
          </cell>
        </row>
        <row r="4">
          <cell r="A4">
            <v>7074</v>
          </cell>
          <cell r="B4" t="str">
            <v>MOISES RAYMUNDO DZUL CAUICH</v>
          </cell>
          <cell r="C4" t="str">
            <v>Activo</v>
          </cell>
          <cell r="D4"/>
          <cell r="E4" t="str">
            <v>Administracion</v>
          </cell>
          <cell r="F4" t="str">
            <v>65000000000'OL´ÑPPPPPPPPPN0' Ñ-U05-YO{+</v>
          </cell>
          <cell r="G4">
            <v>43538</v>
          </cell>
          <cell r="H4">
            <v>43539</v>
          </cell>
          <cell r="I4" t="str">
            <v>Banco Inbursa SA - 12015940016</v>
          </cell>
          <cell r="J4" t="str">
            <v>TRANSFERENCIA BANCARIA</v>
          </cell>
          <cell r="K4" t="str">
            <v>315943/22</v>
          </cell>
          <cell r="L4">
            <v>0</v>
          </cell>
          <cell r="M4">
            <v>486</v>
          </cell>
          <cell r="N4">
            <v>838</v>
          </cell>
          <cell r="O4">
            <v>134</v>
          </cell>
          <cell r="P4">
            <v>0</v>
          </cell>
          <cell r="Q4">
            <v>1458</v>
          </cell>
        </row>
        <row r="5">
          <cell r="A5">
            <v>7084</v>
          </cell>
          <cell r="B5" t="str">
            <v>JOSE GUADALUPE MONDRAGON MARTINEZ</v>
          </cell>
          <cell r="C5" t="str">
            <v>Activo</v>
          </cell>
          <cell r="D5"/>
          <cell r="E5" t="str">
            <v>Administracion</v>
          </cell>
          <cell r="F5" t="str">
            <v>Jose Luis Trejo (Gestor Cobranza Temprana)</v>
          </cell>
          <cell r="G5">
            <v>43538</v>
          </cell>
          <cell r="H5">
            <v>43539</v>
          </cell>
          <cell r="I5" t="str">
            <v>Banco Inbursa SA - 12015940016</v>
          </cell>
          <cell r="J5" t="str">
            <v>TRANSFERENCIA BANCARIA</v>
          </cell>
          <cell r="K5" t="str">
            <v>316501/21</v>
          </cell>
          <cell r="L5">
            <v>0</v>
          </cell>
          <cell r="M5">
            <v>572</v>
          </cell>
          <cell r="N5">
            <v>197</v>
          </cell>
          <cell r="O5">
            <v>32</v>
          </cell>
          <cell r="P5">
            <v>0</v>
          </cell>
          <cell r="Q5">
            <v>801</v>
          </cell>
        </row>
        <row r="6">
          <cell r="A6">
            <v>7094</v>
          </cell>
          <cell r="B6" t="str">
            <v>GUILLERMO OTERO CAGIDE</v>
          </cell>
          <cell r="C6" t="str">
            <v>Activo</v>
          </cell>
          <cell r="D6"/>
          <cell r="E6" t="str">
            <v>Administracion</v>
          </cell>
          <cell r="F6" t="str">
            <v>Jose Luis Trejo (Gestor Cobranza Temprana)</v>
          </cell>
          <cell r="G6">
            <v>43538</v>
          </cell>
          <cell r="H6">
            <v>43539</v>
          </cell>
          <cell r="I6" t="str">
            <v>Banco Inbursa SA - 12015940016</v>
          </cell>
          <cell r="J6" t="str">
            <v>TRANSFERENCIA BANCARIA</v>
          </cell>
          <cell r="K6" t="str">
            <v>317154/20</v>
          </cell>
          <cell r="L6">
            <v>0</v>
          </cell>
          <cell r="M6">
            <v>360</v>
          </cell>
          <cell r="N6">
            <v>43</v>
          </cell>
          <cell r="O6">
            <v>7</v>
          </cell>
          <cell r="P6">
            <v>0</v>
          </cell>
          <cell r="Q6">
            <v>410</v>
          </cell>
        </row>
        <row r="7">
          <cell r="A7">
            <v>7128</v>
          </cell>
          <cell r="B7" t="str">
            <v>VIRGINIA REYES LEAL</v>
          </cell>
          <cell r="C7" t="str">
            <v>Activo</v>
          </cell>
          <cell r="D7"/>
          <cell r="E7" t="str">
            <v>Administracion</v>
          </cell>
          <cell r="F7" t="str">
            <v>Jose Luis Trejo (Gestor Cobranza Temprana)</v>
          </cell>
          <cell r="G7">
            <v>43538</v>
          </cell>
          <cell r="H7">
            <v>43543</v>
          </cell>
          <cell r="I7" t="str">
            <v>Banco Inbursa SA - 12015940016</v>
          </cell>
          <cell r="J7" t="str">
            <v>TRANSFERENCIA BANCARIA</v>
          </cell>
          <cell r="K7" t="str">
            <v>319314/11</v>
          </cell>
          <cell r="L7">
            <v>0</v>
          </cell>
          <cell r="M7">
            <v>800</v>
          </cell>
          <cell r="N7">
            <v>1012</v>
          </cell>
          <cell r="O7">
            <v>162</v>
          </cell>
          <cell r="P7">
            <v>0</v>
          </cell>
          <cell r="Q7">
            <v>1974</v>
          </cell>
        </row>
        <row r="8">
          <cell r="A8">
            <v>7137</v>
          </cell>
          <cell r="B8" t="str">
            <v>JUAN CARLOS CONTRERAS SEGUNDO</v>
          </cell>
          <cell r="C8" t="str">
            <v>Activo</v>
          </cell>
          <cell r="D8"/>
          <cell r="E8" t="str">
            <v>Administracion</v>
          </cell>
          <cell r="F8" t="str">
            <v>Jose Luis Trejo (Gestor Cobranza Temprana)</v>
          </cell>
          <cell r="G8">
            <v>43538</v>
          </cell>
          <cell r="H8">
            <v>43543</v>
          </cell>
          <cell r="I8" t="str">
            <v>Banco Inbursa SA - 12015940016</v>
          </cell>
          <cell r="J8" t="str">
            <v>TRANSFERENCIA BANCARIA</v>
          </cell>
          <cell r="K8" t="str">
            <v>319789/11</v>
          </cell>
          <cell r="L8">
            <v>0</v>
          </cell>
          <cell r="M8">
            <v>372</v>
          </cell>
          <cell r="N8">
            <v>407</v>
          </cell>
          <cell r="O8">
            <v>65</v>
          </cell>
          <cell r="P8">
            <v>0</v>
          </cell>
          <cell r="Q8">
            <v>844</v>
          </cell>
        </row>
        <row r="9">
          <cell r="A9">
            <v>6988</v>
          </cell>
          <cell r="B9" t="str">
            <v>DAVID GUTIERREZ Y HERNANDEZ</v>
          </cell>
          <cell r="C9" t="str">
            <v>Activo</v>
          </cell>
          <cell r="D9"/>
          <cell r="E9" t="str">
            <v>Administracion</v>
          </cell>
          <cell r="F9" t="str">
            <v>Jose Luis Trejo (Gestor Cobranza Temprana)</v>
          </cell>
          <cell r="G9">
            <v>43538</v>
          </cell>
          <cell r="H9">
            <v>43539</v>
          </cell>
          <cell r="I9" t="str">
            <v>Banco Inbursa SA - 12015940016</v>
          </cell>
          <cell r="J9" t="str">
            <v>TRANSFERENCIA BANCARIA</v>
          </cell>
          <cell r="K9" t="str">
            <v>310294/40</v>
          </cell>
          <cell r="L9">
            <v>0</v>
          </cell>
          <cell r="M9">
            <v>2543</v>
          </cell>
          <cell r="N9">
            <v>504</v>
          </cell>
          <cell r="O9">
            <v>81</v>
          </cell>
          <cell r="P9">
            <v>0</v>
          </cell>
          <cell r="Q9">
            <v>3128</v>
          </cell>
        </row>
        <row r="10">
          <cell r="A10">
            <v>7163</v>
          </cell>
          <cell r="B10" t="str">
            <v>BENJAMIN CABRERA CURIEL</v>
          </cell>
          <cell r="C10" t="str">
            <v>Activo</v>
          </cell>
          <cell r="D10"/>
          <cell r="E10" t="str">
            <v>UNAM</v>
          </cell>
          <cell r="F10" t="str">
            <v>Jose Luis Trejo (Gestor Cobranza Temprana)</v>
          </cell>
          <cell r="G10">
            <v>43538</v>
          </cell>
          <cell r="H10">
            <v>43543</v>
          </cell>
          <cell r="I10" t="str">
            <v>Banco Inbursa SA - 12015940016</v>
          </cell>
          <cell r="J10" t="str">
            <v>TRANSFERENCIA BANCARIA</v>
          </cell>
          <cell r="K10" t="str">
            <v>321190/05</v>
          </cell>
          <cell r="L10">
            <v>0</v>
          </cell>
          <cell r="M10">
            <v>340</v>
          </cell>
          <cell r="N10">
            <v>821</v>
          </cell>
          <cell r="O10">
            <v>131</v>
          </cell>
          <cell r="P10">
            <v>0</v>
          </cell>
          <cell r="Q10">
            <v>1292</v>
          </cell>
        </row>
        <row r="11">
          <cell r="A11">
            <v>7001</v>
          </cell>
          <cell r="B11" t="str">
            <v>DANELIA CLEMENTINA USO NAVA</v>
          </cell>
          <cell r="C11" t="str">
            <v>Activo</v>
          </cell>
          <cell r="D11"/>
          <cell r="E11" t="str">
            <v>Administracion</v>
          </cell>
          <cell r="F11" t="str">
            <v>Jose Luis Trejo (Gestor Cobranza Temprana)</v>
          </cell>
          <cell r="G11">
            <v>43538</v>
          </cell>
          <cell r="H11">
            <v>43539</v>
          </cell>
          <cell r="I11" t="str">
            <v>Banco Inbursa SA - 12015940016</v>
          </cell>
          <cell r="J11" t="str">
            <v>TRANSFERENCIA BANCARIA</v>
          </cell>
          <cell r="K11" t="str">
            <v>311082/38</v>
          </cell>
          <cell r="L11">
            <v>0</v>
          </cell>
          <cell r="M11">
            <v>555</v>
          </cell>
          <cell r="N11">
            <v>161</v>
          </cell>
          <cell r="O11">
            <v>26</v>
          </cell>
          <cell r="P11">
            <v>0</v>
          </cell>
          <cell r="Q11">
            <v>742</v>
          </cell>
        </row>
        <row r="12">
          <cell r="A12">
            <v>7172</v>
          </cell>
          <cell r="B12" t="str">
            <v>DAVID GUTIERREZ Y HERNANDEZ</v>
          </cell>
          <cell r="C12" t="str">
            <v>Activo</v>
          </cell>
          <cell r="D12"/>
          <cell r="E12" t="str">
            <v>UNAM</v>
          </cell>
          <cell r="F12" t="str">
            <v>Jose Luis Trejo (Gestor Cobranza Temprana)</v>
          </cell>
          <cell r="G12">
            <v>43538</v>
          </cell>
          <cell r="H12">
            <v>43543</v>
          </cell>
          <cell r="I12" t="str">
            <v>Banco Inbursa SA - 12015940016</v>
          </cell>
          <cell r="J12" t="str">
            <v>TRANSFERENCIA BANCARIA</v>
          </cell>
          <cell r="K12" t="str">
            <v>321707/04</v>
          </cell>
          <cell r="L12">
            <v>0</v>
          </cell>
          <cell r="M12">
            <v>441</v>
          </cell>
          <cell r="N12">
            <v>688</v>
          </cell>
          <cell r="O12">
            <v>110</v>
          </cell>
          <cell r="P12">
            <v>0</v>
          </cell>
          <cell r="Q12">
            <v>1239</v>
          </cell>
        </row>
        <row r="13">
          <cell r="A13">
            <v>7184</v>
          </cell>
          <cell r="B13" t="str">
            <v>FRANCISCO ULISES PLANCARTE MORALES</v>
          </cell>
          <cell r="C13" t="str">
            <v>Activo</v>
          </cell>
          <cell r="D13"/>
          <cell r="E13" t="str">
            <v>UNAM</v>
          </cell>
          <cell r="F13" t="str">
            <v>Jose Luis Trejo (Gestor Cobranza Temprana)</v>
          </cell>
          <cell r="G13">
            <v>43538</v>
          </cell>
          <cell r="H13">
            <v>43543</v>
          </cell>
          <cell r="I13" t="str">
            <v>Banco Inbursa SA - 12015940016</v>
          </cell>
          <cell r="J13" t="str">
            <v>TRANSFERENCIA BANCARIA</v>
          </cell>
          <cell r="K13" t="str">
            <v>322827/03</v>
          </cell>
          <cell r="L13">
            <v>0</v>
          </cell>
          <cell r="M13">
            <v>2016</v>
          </cell>
          <cell r="N13">
            <v>1052</v>
          </cell>
          <cell r="O13">
            <v>168</v>
          </cell>
          <cell r="P13">
            <v>0</v>
          </cell>
          <cell r="Q13">
            <v>3236</v>
          </cell>
        </row>
        <row r="14">
          <cell r="A14">
            <v>7195</v>
          </cell>
          <cell r="B14" t="str">
            <v>VICTOR MANUEL OROZCO GALLARDO</v>
          </cell>
          <cell r="C14" t="str">
            <v>Activo</v>
          </cell>
          <cell r="D14"/>
          <cell r="E14" t="str">
            <v>UNAM</v>
          </cell>
          <cell r="F14" t="str">
            <v>Jose Luis Trejo (Gestor Cobranza Temprana)</v>
          </cell>
          <cell r="G14">
            <v>43538</v>
          </cell>
          <cell r="H14">
            <v>43543</v>
          </cell>
          <cell r="I14" t="str">
            <v>Banco Inbursa SA - 12015940016</v>
          </cell>
          <cell r="J14" t="str">
            <v>TRANSFERENCIA BANCARIA</v>
          </cell>
          <cell r="K14" t="str">
            <v>323415/01</v>
          </cell>
          <cell r="L14">
            <v>0</v>
          </cell>
          <cell r="M14">
            <v>303</v>
          </cell>
          <cell r="N14">
            <v>229</v>
          </cell>
          <cell r="O14">
            <v>37</v>
          </cell>
          <cell r="P14">
            <v>0</v>
          </cell>
          <cell r="Q14">
            <v>569</v>
          </cell>
        </row>
        <row r="15">
          <cell r="A15">
            <v>7026</v>
          </cell>
          <cell r="B15" t="str">
            <v>LAURA LEONOR DEL CASTILLO MARTINEZ</v>
          </cell>
          <cell r="C15" t="str">
            <v>Activo</v>
          </cell>
          <cell r="D15"/>
          <cell r="E15" t="str">
            <v>Administracion</v>
          </cell>
          <cell r="F15" t="str">
            <v>Jose Luis Trejo (Gestor Cobranza Temprana)</v>
          </cell>
          <cell r="G15">
            <v>43538</v>
          </cell>
          <cell r="H15">
            <v>43539</v>
          </cell>
          <cell r="I15" t="str">
            <v>Banco Inbursa SA - 12015940016</v>
          </cell>
          <cell r="J15" t="str">
            <v>TRANSFERENCIA BANCARIA</v>
          </cell>
          <cell r="K15" t="str">
            <v>312419/35</v>
          </cell>
          <cell r="L15">
            <v>0</v>
          </cell>
          <cell r="M15">
            <v>981</v>
          </cell>
          <cell r="N15">
            <v>875</v>
          </cell>
          <cell r="O15">
            <v>140</v>
          </cell>
          <cell r="P15">
            <v>0</v>
          </cell>
          <cell r="Q15">
            <v>1996</v>
          </cell>
        </row>
        <row r="16">
          <cell r="A16">
            <v>7044</v>
          </cell>
          <cell r="B16" t="str">
            <v>JUAN CARLOS GOMORA MARTINEZ</v>
          </cell>
          <cell r="C16" t="str">
            <v>Activo</v>
          </cell>
          <cell r="D16"/>
          <cell r="E16" t="str">
            <v>Administracion</v>
          </cell>
          <cell r="F16" t="str">
            <v>Jose Luis Trejo (Gestor Cobranza Temprana)</v>
          </cell>
          <cell r="G16">
            <v>43538</v>
          </cell>
          <cell r="H16">
            <v>43539</v>
          </cell>
          <cell r="I16" t="str">
            <v>Banco Inbursa SA - 12015940016</v>
          </cell>
          <cell r="J16" t="str">
            <v>TRANSFERENCIA BANCARIA</v>
          </cell>
          <cell r="K16" t="str">
            <v>313414/29</v>
          </cell>
          <cell r="L16">
            <v>0</v>
          </cell>
          <cell r="M16">
            <v>1030</v>
          </cell>
          <cell r="N16">
            <v>179</v>
          </cell>
          <cell r="O16">
            <v>29</v>
          </cell>
          <cell r="P16">
            <v>0</v>
          </cell>
          <cell r="Q16">
            <v>1238</v>
          </cell>
        </row>
        <row r="17">
          <cell r="A17">
            <v>7054</v>
          </cell>
          <cell r="B17" t="str">
            <v>RODOLFO AUSTRIA CRUZ</v>
          </cell>
          <cell r="C17" t="str">
            <v>Activo</v>
          </cell>
          <cell r="D17"/>
          <cell r="E17" t="str">
            <v>Administracion</v>
          </cell>
          <cell r="F17" t="str">
            <v>Jose Luis Trejo (Gestor Cobranza Temprana)</v>
          </cell>
          <cell r="G17">
            <v>43538</v>
          </cell>
          <cell r="H17">
            <v>43539</v>
          </cell>
          <cell r="I17" t="str">
            <v>Banco Inbursa SA - 12015940016</v>
          </cell>
          <cell r="J17" t="str">
            <v>TRANSFERENCIA BANCARIA</v>
          </cell>
          <cell r="K17" t="str">
            <v>324455/02</v>
          </cell>
          <cell r="L17">
            <v>2</v>
          </cell>
          <cell r="M17">
            <v>0</v>
          </cell>
          <cell r="N17">
            <v>86.21</v>
          </cell>
          <cell r="O17">
            <v>13.79</v>
          </cell>
          <cell r="P17">
            <v>0</v>
          </cell>
          <cell r="Q17">
            <v>100</v>
          </cell>
        </row>
        <row r="18">
          <cell r="A18">
            <v>7065</v>
          </cell>
          <cell r="B18" t="str">
            <v>ANA MARIA MINERVA ZEA ROJAS</v>
          </cell>
          <cell r="C18" t="str">
            <v>Activo</v>
          </cell>
          <cell r="D18"/>
          <cell r="E18" t="str">
            <v>Administracion</v>
          </cell>
          <cell r="F18" t="str">
            <v>Jose Luis Trejo (Gestor Cobranza Temprana)</v>
          </cell>
          <cell r="G18">
            <v>43538</v>
          </cell>
          <cell r="H18">
            <v>43539</v>
          </cell>
          <cell r="I18" t="str">
            <v>Banco Inbursa SA - 12015940016</v>
          </cell>
          <cell r="J18" t="str">
            <v>TRANSFERENCIA BANCARIA</v>
          </cell>
          <cell r="K18" t="str">
            <v>314989/24</v>
          </cell>
          <cell r="L18">
            <v>0</v>
          </cell>
          <cell r="M18">
            <v>263</v>
          </cell>
          <cell r="N18">
            <v>423</v>
          </cell>
          <cell r="O18">
            <v>68</v>
          </cell>
          <cell r="P18">
            <v>0</v>
          </cell>
          <cell r="Q18">
            <v>754</v>
          </cell>
        </row>
        <row r="19">
          <cell r="A19">
            <v>7086</v>
          </cell>
          <cell r="B19" t="str">
            <v>MARGARITA GRANADOS ROMERO</v>
          </cell>
          <cell r="C19" t="str">
            <v>Activo</v>
          </cell>
          <cell r="D19"/>
          <cell r="E19" t="str">
            <v>Administracion</v>
          </cell>
          <cell r="F19" t="str">
            <v>Jose Luis Trejo (Gestor Cobranza Temprana)</v>
          </cell>
          <cell r="G19">
            <v>43538</v>
          </cell>
          <cell r="H19">
            <v>43539</v>
          </cell>
          <cell r="I19" t="str">
            <v>Banco Inbursa SA - 12015940016</v>
          </cell>
          <cell r="J19" t="str">
            <v>TRANSFERENCIA BANCARIA</v>
          </cell>
          <cell r="K19" t="str">
            <v>316657/21</v>
          </cell>
          <cell r="L19">
            <v>0</v>
          </cell>
          <cell r="M19">
            <v>792</v>
          </cell>
          <cell r="N19">
            <v>564</v>
          </cell>
          <cell r="O19">
            <v>90</v>
          </cell>
          <cell r="P19">
            <v>0</v>
          </cell>
          <cell r="Q19">
            <v>1446</v>
          </cell>
        </row>
        <row r="20">
          <cell r="A20">
            <v>7104</v>
          </cell>
          <cell r="B20" t="str">
            <v>LETICIA ANTONIO HERNANDEZ</v>
          </cell>
          <cell r="C20" t="str">
            <v>Activo</v>
          </cell>
          <cell r="D20"/>
          <cell r="E20" t="str">
            <v>Administracion</v>
          </cell>
          <cell r="F20" t="str">
            <v>Jose Luis Trejo (Gestor Cobranza Temprana)</v>
          </cell>
          <cell r="G20">
            <v>43538</v>
          </cell>
          <cell r="H20">
            <v>43543</v>
          </cell>
          <cell r="I20" t="str">
            <v>Banco Inbursa SA - 12015940016</v>
          </cell>
          <cell r="J20" t="str">
            <v>TRANSFERENCIA BANCARIA</v>
          </cell>
          <cell r="K20" t="str">
            <v>317876/17</v>
          </cell>
          <cell r="L20">
            <v>0</v>
          </cell>
          <cell r="M20">
            <v>272</v>
          </cell>
          <cell r="N20">
            <v>232</v>
          </cell>
          <cell r="O20">
            <v>37</v>
          </cell>
          <cell r="P20">
            <v>0</v>
          </cell>
          <cell r="Q20">
            <v>541</v>
          </cell>
        </row>
        <row r="21">
          <cell r="A21">
            <v>7114</v>
          </cell>
          <cell r="B21" t="str">
            <v>HORACIO MENDIETA GONZALEZ</v>
          </cell>
          <cell r="C21" t="str">
            <v>Activo</v>
          </cell>
          <cell r="D21"/>
          <cell r="E21" t="str">
            <v>Administracion</v>
          </cell>
          <cell r="F21" t="str">
            <v>Jose Luis Trejo (Gestor Cobranza Temprana)</v>
          </cell>
          <cell r="G21">
            <v>43538</v>
          </cell>
          <cell r="H21">
            <v>43543</v>
          </cell>
          <cell r="I21" t="str">
            <v>Banco Inbursa SA - 12015940016</v>
          </cell>
          <cell r="J21" t="str">
            <v>TRANSFERENCIA BANCARIA</v>
          </cell>
          <cell r="K21" t="str">
            <v>318527/13</v>
          </cell>
          <cell r="L21">
            <v>0</v>
          </cell>
          <cell r="M21">
            <v>503</v>
          </cell>
          <cell r="N21">
            <v>507</v>
          </cell>
          <cell r="O21">
            <v>81</v>
          </cell>
          <cell r="P21">
            <v>0</v>
          </cell>
          <cell r="Q21">
            <v>1091</v>
          </cell>
        </row>
        <row r="22">
          <cell r="A22">
            <v>7151</v>
          </cell>
          <cell r="B22" t="str">
            <v>SALVADOR MEZA BADILLO</v>
          </cell>
          <cell r="C22" t="str">
            <v>Activo</v>
          </cell>
          <cell r="D22"/>
          <cell r="E22" t="str">
            <v>UNAM</v>
          </cell>
          <cell r="F22" t="str">
            <v>Jose Luis Trejo (Gestor Cobranza Temprana)</v>
          </cell>
          <cell r="G22">
            <v>43538</v>
          </cell>
          <cell r="H22">
            <v>43543</v>
          </cell>
          <cell r="I22" t="str">
            <v>Banco Inbursa SA - 12015940016</v>
          </cell>
          <cell r="J22" t="str">
            <v>TRANSFERENCIA BANCARIA</v>
          </cell>
          <cell r="K22" t="str">
            <v>320524/09</v>
          </cell>
          <cell r="L22">
            <v>0</v>
          </cell>
          <cell r="M22">
            <v>613</v>
          </cell>
          <cell r="N22">
            <v>846</v>
          </cell>
          <cell r="O22">
            <v>135</v>
          </cell>
          <cell r="P22">
            <v>0</v>
          </cell>
          <cell r="Q22">
            <v>1594</v>
          </cell>
        </row>
        <row r="23">
          <cell r="A23">
            <v>7012</v>
          </cell>
          <cell r="B23" t="str">
            <v>ROBERTO CARLOS GUTIERREZ DIAZ</v>
          </cell>
          <cell r="C23" t="str">
            <v>Activo</v>
          </cell>
          <cell r="D23"/>
          <cell r="E23" t="str">
            <v>Administracion</v>
          </cell>
          <cell r="F23" t="str">
            <v>Jose Luis Trejo (Gestor Cobranza Temprana)</v>
          </cell>
          <cell r="G23">
            <v>43538</v>
          </cell>
          <cell r="H23">
            <v>43539</v>
          </cell>
          <cell r="I23" t="str">
            <v>Banco Inbursa SA - 12015940016</v>
          </cell>
          <cell r="J23" t="str">
            <v>TRANSFERENCIA BANCARIA</v>
          </cell>
          <cell r="K23" t="str">
            <v>311680/36</v>
          </cell>
          <cell r="L23">
            <v>0</v>
          </cell>
          <cell r="M23">
            <v>1373</v>
          </cell>
          <cell r="N23">
            <v>448</v>
          </cell>
          <cell r="O23">
            <v>72</v>
          </cell>
          <cell r="P23">
            <v>0</v>
          </cell>
          <cell r="Q23">
            <v>1893</v>
          </cell>
        </row>
        <row r="24">
          <cell r="A24">
            <v>7196</v>
          </cell>
          <cell r="B24" t="str">
            <v>RAQUEL ARELI ZERECERO LUCARIO</v>
          </cell>
          <cell r="C24" t="str">
            <v>Activo</v>
          </cell>
          <cell r="D24"/>
          <cell r="E24" t="str">
            <v>UNAM</v>
          </cell>
          <cell r="F24" t="str">
            <v>Jose Luis Trejo (Gestor Cobranza Temprana)</v>
          </cell>
          <cell r="G24">
            <v>43538</v>
          </cell>
          <cell r="H24">
            <v>43543</v>
          </cell>
          <cell r="I24" t="str">
            <v>Banco Inbursa SA - 12015940016</v>
          </cell>
          <cell r="J24" t="str">
            <v>TRANSFERENCIA BANCARIA</v>
          </cell>
          <cell r="K24" t="str">
            <v>323454/01</v>
          </cell>
          <cell r="L24">
            <v>0</v>
          </cell>
          <cell r="M24">
            <v>761</v>
          </cell>
          <cell r="N24">
            <v>1209</v>
          </cell>
          <cell r="O24">
            <v>193</v>
          </cell>
          <cell r="P24">
            <v>0</v>
          </cell>
          <cell r="Q24">
            <v>2163</v>
          </cell>
        </row>
        <row r="25">
          <cell r="A25">
            <v>7056</v>
          </cell>
          <cell r="B25" t="str">
            <v>JOSE LUIS GODINEZ ORTEGA</v>
          </cell>
          <cell r="C25" t="str">
            <v>Activo</v>
          </cell>
          <cell r="D25"/>
          <cell r="E25" t="str">
            <v>Administracion</v>
          </cell>
          <cell r="F25" t="str">
            <v>Jose Luis Trejo (Gestor Cobranza Temprana)</v>
          </cell>
          <cell r="G25">
            <v>43538</v>
          </cell>
          <cell r="H25">
            <v>43539</v>
          </cell>
          <cell r="I25" t="str">
            <v>Banco Inbursa SA - 12015940016</v>
          </cell>
          <cell r="J25" t="str">
            <v>TRANSFERENCIA BANCARIA</v>
          </cell>
          <cell r="K25" t="str">
            <v>314273/27</v>
          </cell>
          <cell r="L25">
            <v>0</v>
          </cell>
          <cell r="M25">
            <v>1706</v>
          </cell>
          <cell r="N25">
            <v>2488</v>
          </cell>
          <cell r="O25">
            <v>398</v>
          </cell>
          <cell r="P25">
            <v>0</v>
          </cell>
          <cell r="Q25">
            <v>4592</v>
          </cell>
        </row>
        <row r="26">
          <cell r="A26">
            <v>7075</v>
          </cell>
          <cell r="B26" t="str">
            <v>ROCIO CHAVEZ GERMAN</v>
          </cell>
          <cell r="C26" t="str">
            <v>Activo</v>
          </cell>
          <cell r="D26"/>
          <cell r="E26" t="str">
            <v>Administracion</v>
          </cell>
          <cell r="F26" t="str">
            <v>Jose Luis Trejo (Gestor Cobranza Temprana)</v>
          </cell>
          <cell r="G26">
            <v>43538</v>
          </cell>
          <cell r="H26">
            <v>43539</v>
          </cell>
          <cell r="I26" t="str">
            <v>Banco Inbursa SA - 12015940016</v>
          </cell>
          <cell r="J26" t="str">
            <v>TRANSFERENCIA BANCARIA</v>
          </cell>
          <cell r="K26" t="str">
            <v>316015/22</v>
          </cell>
          <cell r="L26">
            <v>0</v>
          </cell>
          <cell r="M26">
            <v>370</v>
          </cell>
          <cell r="N26">
            <v>634</v>
          </cell>
          <cell r="O26">
            <v>101</v>
          </cell>
          <cell r="P26">
            <v>0</v>
          </cell>
          <cell r="Q26">
            <v>1105</v>
          </cell>
        </row>
        <row r="27">
          <cell r="A27">
            <v>7095</v>
          </cell>
          <cell r="B27" t="str">
            <v>JAIME BERMUDEZ CORREA</v>
          </cell>
          <cell r="C27" t="str">
            <v>Activo</v>
          </cell>
          <cell r="D27"/>
          <cell r="E27" t="str">
            <v>Administracion</v>
          </cell>
          <cell r="F27" t="str">
            <v>Jose Luis Trejo (Gestor Cobranza Temprana)</v>
          </cell>
          <cell r="G27">
            <v>43538</v>
          </cell>
          <cell r="H27">
            <v>43539</v>
          </cell>
          <cell r="I27" t="str">
            <v>Banco Inbursa SA - 12015940016</v>
          </cell>
          <cell r="J27" t="str">
            <v>TRANSFERENCIA BANCARIA</v>
          </cell>
          <cell r="K27" t="str">
            <v>317178/20</v>
          </cell>
          <cell r="L27">
            <v>0</v>
          </cell>
          <cell r="M27">
            <v>177</v>
          </cell>
          <cell r="N27">
            <v>153</v>
          </cell>
          <cell r="O27">
            <v>24</v>
          </cell>
          <cell r="P27">
            <v>0</v>
          </cell>
          <cell r="Q27">
            <v>354</v>
          </cell>
        </row>
        <row r="28">
          <cell r="A28">
            <v>7139</v>
          </cell>
          <cell r="B28" t="str">
            <v>MARIA LUISA PEREA GARCIA</v>
          </cell>
          <cell r="C28" t="str">
            <v>Activo</v>
          </cell>
          <cell r="D28"/>
          <cell r="E28" t="str">
            <v>Administracion</v>
          </cell>
          <cell r="F28" t="str">
            <v>Jose Luis Trejo (Gestor Cobranza Temprana)</v>
          </cell>
          <cell r="G28">
            <v>43538</v>
          </cell>
          <cell r="H28">
            <v>43543</v>
          </cell>
          <cell r="I28" t="str">
            <v>Banco Inbursa SA - 12015940016</v>
          </cell>
          <cell r="J28" t="str">
            <v>TRANSFERENCIA BANCARIA</v>
          </cell>
          <cell r="K28" t="str">
            <v>319854/11</v>
          </cell>
          <cell r="L28">
            <v>0</v>
          </cell>
          <cell r="M28">
            <v>144</v>
          </cell>
          <cell r="N28">
            <v>286</v>
          </cell>
          <cell r="O28">
            <v>46</v>
          </cell>
          <cell r="P28">
            <v>0</v>
          </cell>
          <cell r="Q28">
            <v>476</v>
          </cell>
        </row>
        <row r="29">
          <cell r="A29">
            <v>6989</v>
          </cell>
          <cell r="B29" t="str">
            <v>MOISES FLORES ALONSO</v>
          </cell>
          <cell r="C29" t="str">
            <v>Activo</v>
          </cell>
          <cell r="D29"/>
          <cell r="E29" t="str">
            <v>Administracion</v>
          </cell>
          <cell r="F29" t="str">
            <v>Jose Luis Trejo (Gestor Cobranza Temprana)</v>
          </cell>
          <cell r="G29">
            <v>43538</v>
          </cell>
          <cell r="H29">
            <v>43539</v>
          </cell>
          <cell r="I29" t="str">
            <v>Banco Inbursa SA - 12015940016</v>
          </cell>
          <cell r="J29" t="str">
            <v>TRANSFERENCIA BANCARIA</v>
          </cell>
          <cell r="K29" t="str">
            <v>310344/39</v>
          </cell>
          <cell r="L29">
            <v>0</v>
          </cell>
          <cell r="M29">
            <v>511</v>
          </cell>
          <cell r="N29">
            <v>520</v>
          </cell>
          <cell r="O29">
            <v>83</v>
          </cell>
          <cell r="P29">
            <v>0</v>
          </cell>
          <cell r="Q29">
            <v>1114</v>
          </cell>
        </row>
        <row r="30">
          <cell r="A30">
            <v>7164</v>
          </cell>
          <cell r="B30" t="str">
            <v>ALEJANDRA ROA HERNANDEZ</v>
          </cell>
          <cell r="C30" t="str">
            <v>Activo</v>
          </cell>
          <cell r="D30"/>
          <cell r="E30" t="str">
            <v>UNAM</v>
          </cell>
          <cell r="F30" t="str">
            <v>Jose Luis Trejo (Gestor Cobranza Temprana)</v>
          </cell>
          <cell r="G30">
            <v>43538</v>
          </cell>
          <cell r="H30">
            <v>43543</v>
          </cell>
          <cell r="I30" t="str">
            <v>Banco Inbursa SA - 12015940016</v>
          </cell>
          <cell r="J30" t="str">
            <v>TRANSFERENCIA BANCARIA</v>
          </cell>
          <cell r="K30" t="str">
            <v>321295/06</v>
          </cell>
          <cell r="L30">
            <v>0</v>
          </cell>
          <cell r="M30">
            <v>86</v>
          </cell>
          <cell r="N30">
            <v>156</v>
          </cell>
          <cell r="O30">
            <v>25</v>
          </cell>
          <cell r="P30">
            <v>0</v>
          </cell>
          <cell r="Q30">
            <v>267</v>
          </cell>
        </row>
        <row r="31">
          <cell r="A31">
            <v>7002</v>
          </cell>
          <cell r="B31" t="str">
            <v>DAVID ZAMORA SALAZAR</v>
          </cell>
          <cell r="C31" t="str">
            <v>Activo</v>
          </cell>
          <cell r="D31"/>
          <cell r="E31" t="str">
            <v>Administracion</v>
          </cell>
          <cell r="F31" t="str">
            <v>Jose Luis Trejo (Gestor Cobranza Temprana)</v>
          </cell>
          <cell r="G31">
            <v>43538</v>
          </cell>
          <cell r="H31">
            <v>43539</v>
          </cell>
          <cell r="I31" t="str">
            <v>Banco Inbursa SA - 12015940016</v>
          </cell>
          <cell r="J31" t="str">
            <v>TRANSFERENCIA BANCARIA</v>
          </cell>
          <cell r="K31" t="str">
            <v>311132/38</v>
          </cell>
          <cell r="L31">
            <v>0</v>
          </cell>
          <cell r="M31">
            <v>371</v>
          </cell>
          <cell r="N31">
            <v>482</v>
          </cell>
          <cell r="O31">
            <v>77</v>
          </cell>
          <cell r="P31">
            <v>0</v>
          </cell>
          <cell r="Q31">
            <v>930</v>
          </cell>
        </row>
        <row r="32">
          <cell r="A32">
            <v>7173</v>
          </cell>
          <cell r="B32" t="str">
            <v>MARTIN FERNANDO LOPEZ LOPEZ</v>
          </cell>
          <cell r="C32" t="str">
            <v>Activo</v>
          </cell>
          <cell r="D32"/>
          <cell r="E32" t="str">
            <v>UNAM</v>
          </cell>
          <cell r="F32" t="str">
            <v>Jose Luis Trejo (Gestor Cobranza Temprana)</v>
          </cell>
          <cell r="G32">
            <v>43538</v>
          </cell>
          <cell r="H32">
            <v>43543</v>
          </cell>
          <cell r="I32" t="str">
            <v>Banco Inbursa SA - 12015940016</v>
          </cell>
          <cell r="J32" t="str">
            <v>TRANSFERENCIA BANCARIA</v>
          </cell>
          <cell r="K32" t="str">
            <v>321759/05</v>
          </cell>
          <cell r="L32">
            <v>0</v>
          </cell>
          <cell r="M32">
            <v>58</v>
          </cell>
          <cell r="N32">
            <v>110</v>
          </cell>
          <cell r="O32">
            <v>18</v>
          </cell>
          <cell r="P32">
            <v>0</v>
          </cell>
          <cell r="Q32">
            <v>186</v>
          </cell>
        </row>
        <row r="34">
          <cell r="A34">
            <v>7197</v>
          </cell>
          <cell r="B34" t="str">
            <v>JORGE OJEDA GONZALEZ</v>
          </cell>
          <cell r="C34" t="str">
            <v>Activo</v>
          </cell>
          <cell r="D34"/>
          <cell r="E34" t="str">
            <v>UNAM</v>
          </cell>
          <cell r="F34" t="str">
            <v>Jose Luis Trejo (Gestor Cobranza Temprana)</v>
          </cell>
          <cell r="G34">
            <v>43538</v>
          </cell>
          <cell r="H34">
            <v>43543</v>
          </cell>
          <cell r="I34" t="str">
            <v>Banco Inbursa SA - 12015940016</v>
          </cell>
          <cell r="J34" t="str">
            <v>TRANSFERENCIA BANCARIA</v>
          </cell>
          <cell r="K34" t="str">
            <v>323502/01</v>
          </cell>
          <cell r="L34">
            <v>0</v>
          </cell>
          <cell r="M34">
            <v>425</v>
          </cell>
          <cell r="N34">
            <v>1357</v>
          </cell>
          <cell r="O34">
            <v>217</v>
          </cell>
          <cell r="P34">
            <v>0</v>
          </cell>
          <cell r="Q34">
            <v>1999</v>
          </cell>
        </row>
        <row r="35">
          <cell r="A35">
            <v>7028</v>
          </cell>
          <cell r="B35" t="str">
            <v>MARCO ANTONIO ROCHA REYES</v>
          </cell>
          <cell r="C35" t="str">
            <v>Activo</v>
          </cell>
          <cell r="D35"/>
          <cell r="E35" t="str">
            <v>Administracion</v>
          </cell>
          <cell r="F35" t="str">
            <v>Jose Luis Trejo (Gestor Cobranza Temprana)</v>
          </cell>
          <cell r="G35">
            <v>43538</v>
          </cell>
          <cell r="H35">
            <v>43539</v>
          </cell>
          <cell r="I35" t="str">
            <v>Banco Inbursa SA - 12015940016</v>
          </cell>
          <cell r="J35" t="str">
            <v>TRANSFERENCIA BANCARIA</v>
          </cell>
          <cell r="K35" t="str">
            <v>312556/35</v>
          </cell>
          <cell r="L35">
            <v>0</v>
          </cell>
          <cell r="M35">
            <v>643</v>
          </cell>
          <cell r="N35">
            <v>246</v>
          </cell>
          <cell r="O35">
            <v>39</v>
          </cell>
          <cell r="P35">
            <v>0</v>
          </cell>
          <cell r="Q35">
            <v>928</v>
          </cell>
        </row>
        <row r="36">
          <cell r="A36">
            <v>7045</v>
          </cell>
          <cell r="B36" t="str">
            <v>CARLOS HERNANDEZ ALCANTARA</v>
          </cell>
          <cell r="C36" t="str">
            <v>Activo</v>
          </cell>
          <cell r="D36"/>
          <cell r="E36" t="str">
            <v>Administracion</v>
          </cell>
          <cell r="F36" t="str">
            <v>Jose Luis Trejo (Gestor Cobranza Temprana)</v>
          </cell>
          <cell r="G36">
            <v>43538</v>
          </cell>
          <cell r="H36">
            <v>43539</v>
          </cell>
          <cell r="I36" t="str">
            <v>Banco Inbursa SA - 12015940016</v>
          </cell>
          <cell r="J36" t="str">
            <v>TRANSFERENCIA BANCARIA</v>
          </cell>
          <cell r="K36" t="str">
            <v>313460/31</v>
          </cell>
          <cell r="L36">
            <v>0</v>
          </cell>
          <cell r="M36">
            <v>1035</v>
          </cell>
          <cell r="N36">
            <v>782</v>
          </cell>
          <cell r="O36">
            <v>125</v>
          </cell>
          <cell r="P36">
            <v>0</v>
          </cell>
          <cell r="Q36">
            <v>1942</v>
          </cell>
        </row>
        <row r="37">
          <cell r="A37">
            <v>7066</v>
          </cell>
          <cell r="B37" t="str">
            <v>EUNICE MINERVA CELIA PEREZ ZEA</v>
          </cell>
          <cell r="C37" t="str">
            <v>Activo</v>
          </cell>
          <cell r="D37"/>
          <cell r="E37" t="str">
            <v>Administracion</v>
          </cell>
          <cell r="F37" t="str">
            <v>Jose Luis Trejo (Gestor Cobranza Temprana)</v>
          </cell>
          <cell r="G37">
            <v>43538</v>
          </cell>
          <cell r="H37">
            <v>43539</v>
          </cell>
          <cell r="I37" t="str">
            <v>Banco Inbursa SA - 12015940016</v>
          </cell>
          <cell r="J37" t="str">
            <v>TRANSFERENCIA BANCARIA</v>
          </cell>
          <cell r="K37" t="str">
            <v>315085/24</v>
          </cell>
          <cell r="L37">
            <v>0</v>
          </cell>
          <cell r="M37">
            <v>540</v>
          </cell>
          <cell r="N37">
            <v>868</v>
          </cell>
          <cell r="O37">
            <v>139</v>
          </cell>
          <cell r="P37">
            <v>0</v>
          </cell>
          <cell r="Q37">
            <v>1547</v>
          </cell>
        </row>
        <row r="38">
          <cell r="A38">
            <v>7105</v>
          </cell>
          <cell r="B38" t="str">
            <v>SERGIO GUZMAN TAPIA</v>
          </cell>
          <cell r="C38" t="str">
            <v>Activo</v>
          </cell>
          <cell r="D38"/>
          <cell r="E38" t="str">
            <v>Administracion</v>
          </cell>
          <cell r="F38" t="str">
            <v>Jose Luis Trejo (Gestor Cobranza Temprana)</v>
          </cell>
          <cell r="G38">
            <v>43538</v>
          </cell>
          <cell r="H38">
            <v>43543</v>
          </cell>
          <cell r="I38" t="str">
            <v>Banco Inbursa SA - 12015940016</v>
          </cell>
          <cell r="J38" t="str">
            <v>TRANSFERENCIA BANCARIA</v>
          </cell>
          <cell r="K38" t="str">
            <v>317924/17</v>
          </cell>
          <cell r="L38">
            <v>0</v>
          </cell>
          <cell r="M38">
            <v>82</v>
          </cell>
          <cell r="N38">
            <v>167</v>
          </cell>
          <cell r="O38">
            <v>27</v>
          </cell>
          <cell r="P38">
            <v>0</v>
          </cell>
          <cell r="Q38">
            <v>276</v>
          </cell>
        </row>
        <row r="39">
          <cell r="A39">
            <v>7115</v>
          </cell>
          <cell r="B39" t="str">
            <v>CESAR GILBERTO OCAMPO MARTINEZ</v>
          </cell>
          <cell r="C39" t="str">
            <v>Activo</v>
          </cell>
          <cell r="D39"/>
          <cell r="E39" t="str">
            <v>Administracion</v>
          </cell>
          <cell r="F39" t="str">
            <v>Jose Luis Trejo (Gestor Cobranza Temprana)</v>
          </cell>
          <cell r="G39">
            <v>43538</v>
          </cell>
          <cell r="H39">
            <v>43543</v>
          </cell>
          <cell r="I39" t="str">
            <v>Banco Inbursa SA - 12015940016</v>
          </cell>
          <cell r="J39" t="str">
            <v>TRANSFERENCIA BANCARIA</v>
          </cell>
          <cell r="K39" t="str">
            <v>318580/15</v>
          </cell>
          <cell r="L39">
            <v>0</v>
          </cell>
          <cell r="M39">
            <v>714</v>
          </cell>
          <cell r="N39">
            <v>663</v>
          </cell>
          <cell r="O39">
            <v>106</v>
          </cell>
          <cell r="P39">
            <v>0</v>
          </cell>
          <cell r="Q39">
            <v>1483</v>
          </cell>
        </row>
        <row r="40">
          <cell r="A40">
            <v>7129</v>
          </cell>
          <cell r="B40" t="str">
            <v>MARIA MANUELA NAJERA MARTINEZ</v>
          </cell>
          <cell r="C40" t="str">
            <v>Activo</v>
          </cell>
          <cell r="D40"/>
          <cell r="E40" t="str">
            <v>Administracion</v>
          </cell>
          <cell r="F40" t="str">
            <v>Jose Luis Trejo (Gestor Cobranza Temprana)</v>
          </cell>
          <cell r="G40">
            <v>43538</v>
          </cell>
          <cell r="H40">
            <v>43543</v>
          </cell>
          <cell r="I40" t="str">
            <v>Banco Inbursa SA - 12015940016</v>
          </cell>
          <cell r="J40" t="str">
            <v>TRANSFERENCIA BANCARIA</v>
          </cell>
          <cell r="K40" t="str">
            <v>319374/13</v>
          </cell>
          <cell r="L40">
            <v>0</v>
          </cell>
          <cell r="M40">
            <v>746</v>
          </cell>
          <cell r="N40">
            <v>751</v>
          </cell>
          <cell r="O40">
            <v>120</v>
          </cell>
          <cell r="P40">
            <v>0</v>
          </cell>
          <cell r="Q40">
            <v>1617</v>
          </cell>
        </row>
        <row r="41">
          <cell r="A41">
            <v>7152</v>
          </cell>
          <cell r="B41" t="str">
            <v>NOE ALBERTO MARTINEZ HERNANDEZ</v>
          </cell>
          <cell r="C41" t="str">
            <v>Activo</v>
          </cell>
          <cell r="D41"/>
          <cell r="E41" t="str">
            <v>UNAM</v>
          </cell>
          <cell r="F41" t="str">
            <v>Jose Luis Trejo (Gestor Cobranza Temprana)</v>
          </cell>
          <cell r="G41">
            <v>43538</v>
          </cell>
          <cell r="H41">
            <v>43543</v>
          </cell>
          <cell r="I41" t="str">
            <v>Banco Inbursa SA - 12015940016</v>
          </cell>
          <cell r="J41" t="str">
            <v>TRANSFERENCIA BANCARIA</v>
          </cell>
          <cell r="K41" t="str">
            <v>320574/08</v>
          </cell>
          <cell r="L41">
            <v>0</v>
          </cell>
          <cell r="M41">
            <v>46</v>
          </cell>
          <cell r="N41">
            <v>177</v>
          </cell>
          <cell r="O41">
            <v>28</v>
          </cell>
          <cell r="P41">
            <v>0</v>
          </cell>
          <cell r="Q41">
            <v>251</v>
          </cell>
        </row>
        <row r="42">
          <cell r="A42">
            <v>7003</v>
          </cell>
          <cell r="B42" t="str">
            <v>MARIA MANUELA NAJERA MARTINEZ</v>
          </cell>
          <cell r="C42" t="str">
            <v>Activo</v>
          </cell>
          <cell r="D42"/>
          <cell r="E42" t="str">
            <v>Administracion</v>
          </cell>
          <cell r="F42" t="str">
            <v>Jose Luis Trejo (Gestor Cobranza Temprana)</v>
          </cell>
          <cell r="G42">
            <v>43538</v>
          </cell>
          <cell r="H42">
            <v>43539</v>
          </cell>
          <cell r="I42" t="str">
            <v>Banco Inbursa SA - 12015940016</v>
          </cell>
          <cell r="J42" t="str">
            <v>TRANSFERENCIA BANCARIA</v>
          </cell>
          <cell r="K42" t="str">
            <v>311263/38</v>
          </cell>
          <cell r="L42">
            <v>0</v>
          </cell>
          <cell r="M42">
            <v>1234</v>
          </cell>
          <cell r="N42">
            <v>645</v>
          </cell>
          <cell r="O42">
            <v>103</v>
          </cell>
          <cell r="P42">
            <v>0</v>
          </cell>
          <cell r="Q42">
            <v>1982</v>
          </cell>
        </row>
        <row r="43">
          <cell r="A43">
            <v>7174</v>
          </cell>
          <cell r="B43" t="str">
            <v>OSIRIS GAONA PINEDA</v>
          </cell>
          <cell r="C43" t="str">
            <v>Activo</v>
          </cell>
          <cell r="D43"/>
          <cell r="E43" t="str">
            <v>UNAM</v>
          </cell>
          <cell r="F43" t="str">
            <v>Jose Luis Trejo (Gestor Cobranza Temprana)</v>
          </cell>
          <cell r="G43">
            <v>43538</v>
          </cell>
          <cell r="H43">
            <v>43543</v>
          </cell>
          <cell r="I43" t="str">
            <v>Banco Inbursa SA - 12015940016</v>
          </cell>
          <cell r="J43" t="str">
            <v>TRANSFERENCIA BANCARIA</v>
          </cell>
          <cell r="K43" t="str">
            <v>321878/04</v>
          </cell>
          <cell r="L43">
            <v>0</v>
          </cell>
          <cell r="M43">
            <v>1263</v>
          </cell>
          <cell r="N43">
            <v>3653</v>
          </cell>
          <cell r="O43">
            <v>584</v>
          </cell>
          <cell r="P43">
            <v>0</v>
          </cell>
          <cell r="Q43">
            <v>5500</v>
          </cell>
        </row>
        <row r="44">
          <cell r="A44">
            <v>7186</v>
          </cell>
          <cell r="B44" t="str">
            <v>AURORA MORENO GARCIA</v>
          </cell>
          <cell r="C44" t="str">
            <v>Activo</v>
          </cell>
          <cell r="D44"/>
          <cell r="E44" t="str">
            <v>UNAM</v>
          </cell>
          <cell r="F44" t="str">
            <v>Jose Luis Trejo (Gestor Cobranza Temprana)</v>
          </cell>
          <cell r="G44">
            <v>43538</v>
          </cell>
          <cell r="H44">
            <v>43543</v>
          </cell>
          <cell r="I44" t="str">
            <v>Banco Inbursa SA - 12015940016</v>
          </cell>
          <cell r="J44" t="str">
            <v>TRANSFERENCIA BANCARIA</v>
          </cell>
          <cell r="K44" t="str">
            <v>322893/02</v>
          </cell>
          <cell r="L44">
            <v>0</v>
          </cell>
          <cell r="M44">
            <v>326</v>
          </cell>
          <cell r="N44">
            <v>493</v>
          </cell>
          <cell r="O44">
            <v>79</v>
          </cell>
          <cell r="P44">
            <v>0</v>
          </cell>
          <cell r="Q44">
            <v>898</v>
          </cell>
        </row>
        <row r="45">
          <cell r="A45">
            <v>7198</v>
          </cell>
          <cell r="B45" t="str">
            <v>MARGARITA SEGURA MARTINEZ</v>
          </cell>
          <cell r="C45" t="str">
            <v>Activo</v>
          </cell>
          <cell r="D45"/>
          <cell r="E45" t="str">
            <v>UNAM</v>
          </cell>
          <cell r="F45" t="str">
            <v>Jose Luis Trejo (Gestor Cobranza Temprana)</v>
          </cell>
          <cell r="G45">
            <v>43538</v>
          </cell>
          <cell r="H45">
            <v>43543</v>
          </cell>
          <cell r="I45" t="str">
            <v>Banco Inbursa SA - 12015940016</v>
          </cell>
          <cell r="J45" t="str">
            <v>TRANSFERENCIA BANCARIA</v>
          </cell>
          <cell r="K45" t="str">
            <v>323574/01</v>
          </cell>
          <cell r="L45">
            <v>0</v>
          </cell>
          <cell r="M45">
            <v>501</v>
          </cell>
          <cell r="N45">
            <v>1094</v>
          </cell>
          <cell r="O45">
            <v>175</v>
          </cell>
          <cell r="P45">
            <v>0</v>
          </cell>
          <cell r="Q45">
            <v>1770</v>
          </cell>
        </row>
        <row r="46">
          <cell r="A46">
            <v>7076</v>
          </cell>
          <cell r="B46" t="str">
            <v>ELIZABETH ALVARADO CASTRO</v>
          </cell>
          <cell r="C46" t="str">
            <v>Activo</v>
          </cell>
          <cell r="D46"/>
          <cell r="E46" t="str">
            <v>Administracion</v>
          </cell>
          <cell r="F46" t="str">
            <v>Jose Luis Trejo (Gestor Cobranza Temprana)</v>
          </cell>
          <cell r="G46">
            <v>43538</v>
          </cell>
          <cell r="H46">
            <v>43539</v>
          </cell>
          <cell r="I46" t="str">
            <v>Banco Inbursa SA - 12015940016</v>
          </cell>
          <cell r="J46" t="str">
            <v>TRANSFERENCIA BANCARIA</v>
          </cell>
          <cell r="K46" t="str">
            <v>316087/22</v>
          </cell>
          <cell r="L46">
            <v>0</v>
          </cell>
          <cell r="M46">
            <v>788</v>
          </cell>
          <cell r="N46">
            <v>1125</v>
          </cell>
          <cell r="O46">
            <v>180</v>
          </cell>
          <cell r="P46">
            <v>0</v>
          </cell>
          <cell r="Q46">
            <v>2093</v>
          </cell>
        </row>
        <row r="47">
          <cell r="A47">
            <v>7087</v>
          </cell>
          <cell r="B47" t="str">
            <v>NARDA GABRIELA MENCHACA SOTO</v>
          </cell>
          <cell r="C47" t="str">
            <v>Activo</v>
          </cell>
          <cell r="D47"/>
          <cell r="E47" t="str">
            <v>Administracion</v>
          </cell>
          <cell r="F47" t="str">
            <v>Jose Luis Trejo (Gestor Cobranza Temprana)</v>
          </cell>
          <cell r="G47">
            <v>43538</v>
          </cell>
          <cell r="H47">
            <v>43539</v>
          </cell>
          <cell r="I47" t="str">
            <v>Banco Inbursa SA - 12015940016</v>
          </cell>
          <cell r="J47" t="str">
            <v>TRANSFERENCIA BANCARIA</v>
          </cell>
          <cell r="K47" t="str">
            <v>316705/21</v>
          </cell>
          <cell r="L47">
            <v>0</v>
          </cell>
          <cell r="M47">
            <v>1432</v>
          </cell>
          <cell r="N47">
            <v>2107</v>
          </cell>
          <cell r="O47">
            <v>337</v>
          </cell>
          <cell r="P47">
            <v>0</v>
          </cell>
          <cell r="Q47">
            <v>3876</v>
          </cell>
        </row>
        <row r="48">
          <cell r="A48">
            <v>7096</v>
          </cell>
          <cell r="B48" t="str">
            <v>OMAR FRANCISCO CARRASCO ORTEGA</v>
          </cell>
          <cell r="C48" t="str">
            <v>Activo</v>
          </cell>
          <cell r="D48"/>
          <cell r="E48" t="str">
            <v>Administracion</v>
          </cell>
          <cell r="F48" t="str">
            <v>Jose Luis Trejo (Gestor Cobranza Temprana)</v>
          </cell>
          <cell r="G48">
            <v>43538</v>
          </cell>
          <cell r="H48">
            <v>43539</v>
          </cell>
          <cell r="I48" t="str">
            <v>Banco Inbursa SA - 12015940016</v>
          </cell>
          <cell r="J48" t="str">
            <v>TRANSFERENCIA BANCARIA</v>
          </cell>
          <cell r="K48" t="str">
            <v>317224/18</v>
          </cell>
          <cell r="L48">
            <v>0</v>
          </cell>
          <cell r="M48">
            <v>1198</v>
          </cell>
          <cell r="N48">
            <v>2340</v>
          </cell>
          <cell r="O48">
            <v>374</v>
          </cell>
          <cell r="P48">
            <v>0</v>
          </cell>
          <cell r="Q48">
            <v>3912</v>
          </cell>
        </row>
        <row r="49">
          <cell r="A49">
            <v>6991</v>
          </cell>
          <cell r="B49" t="str">
            <v>GABRIELA RODRIGUEZ ARELLANES</v>
          </cell>
          <cell r="C49" t="str">
            <v>Activo</v>
          </cell>
          <cell r="D49"/>
          <cell r="E49" t="str">
            <v>Administracion</v>
          </cell>
          <cell r="F49" t="str">
            <v>Jose Luis Trejo (Gestor Cobranza Temprana)</v>
          </cell>
          <cell r="G49">
            <v>43538</v>
          </cell>
          <cell r="H49">
            <v>43539</v>
          </cell>
          <cell r="I49" t="str">
            <v>Banco Inbursa SA - 12015940016</v>
          </cell>
          <cell r="J49" t="str">
            <v>TRANSFERENCIA BANCARIA</v>
          </cell>
          <cell r="K49" t="str">
            <v>310465/39</v>
          </cell>
          <cell r="L49">
            <v>0</v>
          </cell>
          <cell r="M49">
            <v>1012</v>
          </cell>
          <cell r="N49">
            <v>1687</v>
          </cell>
          <cell r="O49">
            <v>270</v>
          </cell>
          <cell r="P49">
            <v>0</v>
          </cell>
          <cell r="Q49">
            <v>2969</v>
          </cell>
        </row>
        <row r="50">
          <cell r="A50">
            <v>7166</v>
          </cell>
          <cell r="B50" t="str">
            <v>MARIA DEL PILAR HERNANDEZ RAMIREZ</v>
          </cell>
          <cell r="C50" t="str">
            <v>Activo</v>
          </cell>
          <cell r="D50"/>
          <cell r="E50" t="str">
            <v>UNAM</v>
          </cell>
          <cell r="F50" t="str">
            <v>Jose Luis Trejo (Gestor Cobranza Temprana)</v>
          </cell>
          <cell r="G50">
            <v>43538</v>
          </cell>
          <cell r="H50">
            <v>43543</v>
          </cell>
          <cell r="I50" t="str">
            <v>Banco Inbursa SA - 12015940016</v>
          </cell>
          <cell r="J50" t="str">
            <v>TRANSFERENCIA BANCARIA</v>
          </cell>
          <cell r="K50" t="str">
            <v>321364/06</v>
          </cell>
          <cell r="L50">
            <v>0</v>
          </cell>
          <cell r="M50">
            <v>254</v>
          </cell>
          <cell r="N50">
            <v>392</v>
          </cell>
          <cell r="O50">
            <v>63</v>
          </cell>
          <cell r="P50">
            <v>0</v>
          </cell>
          <cell r="Q50">
            <v>709</v>
          </cell>
        </row>
        <row r="51">
          <cell r="A51">
            <v>7029</v>
          </cell>
          <cell r="B51" t="str">
            <v>MARIA DEL REFUGIO CAMPOS GUARDADO</v>
          </cell>
          <cell r="C51" t="str">
            <v>Activo</v>
          </cell>
          <cell r="D51"/>
          <cell r="E51" t="str">
            <v>Administracion</v>
          </cell>
          <cell r="F51" t="str">
            <v>Jose Luis Trejo (Gestor Cobranza Temprana)</v>
          </cell>
          <cell r="G51">
            <v>43538</v>
          </cell>
          <cell r="H51">
            <v>43539</v>
          </cell>
          <cell r="I51" t="str">
            <v>Banco Inbursa SA - 12015940016</v>
          </cell>
          <cell r="J51" t="str">
            <v>TRANSFERENCIA BANCARIA</v>
          </cell>
          <cell r="K51" t="str">
            <v>312676/35</v>
          </cell>
          <cell r="L51">
            <v>0</v>
          </cell>
          <cell r="M51">
            <v>2416</v>
          </cell>
          <cell r="N51">
            <v>1805</v>
          </cell>
          <cell r="O51">
            <v>289</v>
          </cell>
          <cell r="P51">
            <v>0</v>
          </cell>
          <cell r="Q51">
            <v>4510</v>
          </cell>
        </row>
        <row r="52">
          <cell r="A52">
            <v>7048</v>
          </cell>
          <cell r="B52" t="str">
            <v>PEDRO ESPINOSA RUIZ</v>
          </cell>
          <cell r="C52" t="str">
            <v>Activo</v>
          </cell>
          <cell r="D52"/>
          <cell r="E52" t="str">
            <v>Administracion</v>
          </cell>
          <cell r="F52" t="str">
            <v>Jose Luis Trejo (Gestor Cobranza Temprana)</v>
          </cell>
          <cell r="G52">
            <v>43538</v>
          </cell>
          <cell r="H52">
            <v>43539</v>
          </cell>
          <cell r="I52" t="str">
            <v>Banco Inbursa SA - 12015940016</v>
          </cell>
          <cell r="J52" t="str">
            <v>TRANSFERENCIA BANCARIA</v>
          </cell>
          <cell r="K52" t="str">
            <v>313596/29</v>
          </cell>
          <cell r="L52">
            <v>0</v>
          </cell>
          <cell r="M52">
            <v>1118</v>
          </cell>
          <cell r="N52">
            <v>561</v>
          </cell>
          <cell r="O52">
            <v>90</v>
          </cell>
          <cell r="P52">
            <v>0</v>
          </cell>
          <cell r="Q52">
            <v>1769</v>
          </cell>
        </row>
        <row r="53">
          <cell r="A53">
            <v>7057</v>
          </cell>
          <cell r="B53" t="str">
            <v>JORGE ALBERTO LOPEZ FERRER</v>
          </cell>
          <cell r="C53" t="str">
            <v>Activo</v>
          </cell>
          <cell r="D53"/>
          <cell r="E53" t="str">
            <v>Administracion</v>
          </cell>
          <cell r="F53" t="str">
            <v>Jose Luis Trejo (Gestor Cobranza Temprana)</v>
          </cell>
          <cell r="G53">
            <v>43538</v>
          </cell>
          <cell r="H53">
            <v>43539</v>
          </cell>
          <cell r="I53" t="str">
            <v>Banco Inbursa SA - 12015940016</v>
          </cell>
          <cell r="J53" t="str">
            <v>TRANSFERENCIA BANCARIA</v>
          </cell>
          <cell r="K53" t="str">
            <v>314346/27</v>
          </cell>
          <cell r="L53">
            <v>0</v>
          </cell>
          <cell r="M53">
            <v>635</v>
          </cell>
          <cell r="N53">
            <v>332</v>
          </cell>
          <cell r="O53">
            <v>53</v>
          </cell>
          <cell r="P53">
            <v>0</v>
          </cell>
          <cell r="Q53">
            <v>1020</v>
          </cell>
        </row>
        <row r="54">
          <cell r="A54">
            <v>7067</v>
          </cell>
          <cell r="B54" t="str">
            <v>MARTHA LORENA GOMEZ MONROY</v>
          </cell>
          <cell r="C54" t="str">
            <v>Activo</v>
          </cell>
          <cell r="D54"/>
          <cell r="E54" t="str">
            <v>Administracion</v>
          </cell>
          <cell r="F54" t="str">
            <v>Jose Luis Trejo (Gestor Cobranza Temprana)</v>
          </cell>
          <cell r="G54">
            <v>43538</v>
          </cell>
          <cell r="H54">
            <v>43539</v>
          </cell>
          <cell r="I54" t="str">
            <v>Banco Inbursa SA - 12015940016</v>
          </cell>
          <cell r="J54" t="str">
            <v>TRANSFERENCIA BANCARIA</v>
          </cell>
          <cell r="K54" t="str">
            <v>315157/24</v>
          </cell>
          <cell r="L54">
            <v>0</v>
          </cell>
          <cell r="M54">
            <v>204</v>
          </cell>
          <cell r="N54">
            <v>328</v>
          </cell>
          <cell r="O54">
            <v>52</v>
          </cell>
          <cell r="P54">
            <v>0</v>
          </cell>
          <cell r="Q54">
            <v>584</v>
          </cell>
        </row>
        <row r="55">
          <cell r="A55">
            <v>7106</v>
          </cell>
          <cell r="B55" t="str">
            <v>HORACIO MENDIETA GONZALEZ</v>
          </cell>
          <cell r="C55" t="str">
            <v>Activo</v>
          </cell>
          <cell r="D55"/>
          <cell r="E55" t="str">
            <v>Administracion</v>
          </cell>
          <cell r="F55" t="str">
            <v>Jose Luis Trejo (Gestor Cobranza Temprana)</v>
          </cell>
          <cell r="G55">
            <v>43538</v>
          </cell>
          <cell r="H55">
            <v>43543</v>
          </cell>
          <cell r="I55" t="str">
            <v>Banco Inbursa SA - 12015940016</v>
          </cell>
          <cell r="J55" t="str">
            <v>TRANSFERENCIA BANCARIA</v>
          </cell>
          <cell r="K55" t="str">
            <v>317996/17</v>
          </cell>
          <cell r="L55">
            <v>0</v>
          </cell>
          <cell r="M55">
            <v>774</v>
          </cell>
          <cell r="N55">
            <v>610</v>
          </cell>
          <cell r="O55">
            <v>98</v>
          </cell>
          <cell r="P55">
            <v>0</v>
          </cell>
          <cell r="Q55">
            <v>1482</v>
          </cell>
        </row>
        <row r="56">
          <cell r="A56">
            <v>7118</v>
          </cell>
          <cell r="B56" t="str">
            <v>OSCAR QUINTANAR CARDENAS</v>
          </cell>
          <cell r="C56" t="str">
            <v>Activo</v>
          </cell>
          <cell r="D56"/>
          <cell r="E56" t="str">
            <v>Administracion</v>
          </cell>
          <cell r="F56" t="str">
            <v>Jose Luis Trejo (Gestor Cobranza Temprana)</v>
          </cell>
          <cell r="G56">
            <v>43538</v>
          </cell>
          <cell r="H56">
            <v>43543</v>
          </cell>
          <cell r="I56" t="str">
            <v>Banco Inbursa SA - 12015940016</v>
          </cell>
          <cell r="J56" t="str">
            <v>TRANSFERENCIA BANCARIA</v>
          </cell>
          <cell r="K56" t="str">
            <v>318790/14</v>
          </cell>
          <cell r="L56">
            <v>0</v>
          </cell>
          <cell r="M56">
            <v>427</v>
          </cell>
          <cell r="N56">
            <v>941</v>
          </cell>
          <cell r="O56">
            <v>151</v>
          </cell>
          <cell r="P56">
            <v>0</v>
          </cell>
          <cell r="Q56">
            <v>1519</v>
          </cell>
        </row>
        <row r="57">
          <cell r="A57">
            <v>7130</v>
          </cell>
          <cell r="B57" t="str">
            <v>ALFONSO LOZANO REBOLLO</v>
          </cell>
          <cell r="C57" t="str">
            <v>Activo</v>
          </cell>
          <cell r="D57"/>
          <cell r="E57" t="str">
            <v>Administracion</v>
          </cell>
          <cell r="F57" t="str">
            <v>Jose Luis Trejo (Gestor Cobranza Temprana)</v>
          </cell>
          <cell r="G57">
            <v>43538</v>
          </cell>
          <cell r="H57">
            <v>43543</v>
          </cell>
          <cell r="I57" t="str">
            <v>Banco Inbursa SA - 12015940016</v>
          </cell>
          <cell r="J57" t="str">
            <v>TRANSFERENCIA BANCARIA</v>
          </cell>
          <cell r="K57" t="str">
            <v>319422/13</v>
          </cell>
          <cell r="L57">
            <v>0</v>
          </cell>
          <cell r="M57">
            <v>113</v>
          </cell>
          <cell r="N57">
            <v>370</v>
          </cell>
          <cell r="O57">
            <v>59</v>
          </cell>
          <cell r="P57">
            <v>0</v>
          </cell>
          <cell r="Q57">
            <v>542</v>
          </cell>
        </row>
        <row r="58">
          <cell r="A58">
            <v>7144</v>
          </cell>
          <cell r="B58" t="str">
            <v>JUAN CARLOS CONTRERAS SEGUNDO</v>
          </cell>
          <cell r="C58" t="str">
            <v>Activo</v>
          </cell>
          <cell r="D58"/>
          <cell r="E58" t="str">
            <v>UNAM</v>
          </cell>
          <cell r="F58" t="str">
            <v>Jose Luis Trejo (Gestor Cobranza Temprana)</v>
          </cell>
          <cell r="G58">
            <v>43538</v>
          </cell>
          <cell r="H58">
            <v>43543</v>
          </cell>
          <cell r="I58" t="str">
            <v>Banco Inbursa SA - 12015940016</v>
          </cell>
          <cell r="J58" t="str">
            <v>TRANSFERENCIA BANCARIA</v>
          </cell>
          <cell r="K58" t="str">
            <v>320042/10</v>
          </cell>
          <cell r="L58">
            <v>0</v>
          </cell>
          <cell r="M58">
            <v>274</v>
          </cell>
          <cell r="N58">
            <v>428</v>
          </cell>
          <cell r="O58">
            <v>68</v>
          </cell>
          <cell r="P58">
            <v>0</v>
          </cell>
          <cell r="Q58">
            <v>770</v>
          </cell>
        </row>
        <row r="59">
          <cell r="A59">
            <v>7154</v>
          </cell>
          <cell r="B59" t="str">
            <v>MARIA MANUELA NAJERA MARTINEZ</v>
          </cell>
          <cell r="C59" t="str">
            <v>Activo</v>
          </cell>
          <cell r="D59"/>
          <cell r="E59" t="str">
            <v>UNAM</v>
          </cell>
          <cell r="F59" t="str">
            <v>Jose Luis Trejo (Gestor Cobranza Temprana)</v>
          </cell>
          <cell r="G59">
            <v>43538</v>
          </cell>
          <cell r="H59">
            <v>43543</v>
          </cell>
          <cell r="I59" t="str">
            <v>Banco Inbursa SA - 12015940016</v>
          </cell>
          <cell r="J59" t="str">
            <v>TRANSFERENCIA BANCARIA</v>
          </cell>
          <cell r="K59" t="str">
            <v>320695/08</v>
          </cell>
          <cell r="L59">
            <v>0</v>
          </cell>
          <cell r="M59">
            <v>252</v>
          </cell>
          <cell r="N59">
            <v>422</v>
          </cell>
          <cell r="O59">
            <v>68</v>
          </cell>
          <cell r="P59">
            <v>0</v>
          </cell>
          <cell r="Q59">
            <v>742</v>
          </cell>
        </row>
        <row r="60">
          <cell r="A60">
            <v>7187</v>
          </cell>
          <cell r="B60" t="str">
            <v>PABLO MISAEL LUNA DAVILA</v>
          </cell>
          <cell r="C60" t="str">
            <v>Activo</v>
          </cell>
          <cell r="D60"/>
          <cell r="E60" t="str">
            <v>UNAM</v>
          </cell>
          <cell r="F60" t="str">
            <v>Jose Luis Trejo (Gestor Cobranza Temprana)</v>
          </cell>
          <cell r="G60">
            <v>43538</v>
          </cell>
          <cell r="H60">
            <v>43543</v>
          </cell>
          <cell r="I60" t="str">
            <v>Banco Inbursa SA - 12015940016</v>
          </cell>
          <cell r="J60" t="str">
            <v>TRANSFERENCIA BANCARIA</v>
          </cell>
          <cell r="K60" t="str">
            <v>322942/03</v>
          </cell>
          <cell r="L60">
            <v>0</v>
          </cell>
          <cell r="M60">
            <v>1512</v>
          </cell>
          <cell r="N60">
            <v>789</v>
          </cell>
          <cell r="O60">
            <v>126</v>
          </cell>
          <cell r="P60">
            <v>0</v>
          </cell>
          <cell r="Q60">
            <v>2427</v>
          </cell>
        </row>
        <row r="61">
          <cell r="A61">
            <v>7058</v>
          </cell>
          <cell r="B61" t="str">
            <v>JOSE GUADALUPE MONDRAGON MARTINEZ</v>
          </cell>
          <cell r="C61" t="str">
            <v>Activo</v>
          </cell>
          <cell r="D61"/>
          <cell r="E61" t="str">
            <v>Administracion</v>
          </cell>
          <cell r="F61" t="str">
            <v>Jose Luis Trejo (Gestor Cobranza Temprana)</v>
          </cell>
          <cell r="G61">
            <v>43538</v>
          </cell>
          <cell r="H61">
            <v>43539</v>
          </cell>
          <cell r="I61" t="str">
            <v>Banco Inbursa SA - 12015940016</v>
          </cell>
          <cell r="J61" t="str">
            <v>TRANSFERENCIA BANCARIA</v>
          </cell>
          <cell r="K61" t="str">
            <v>314503/26</v>
          </cell>
          <cell r="L61">
            <v>0</v>
          </cell>
          <cell r="M61">
            <v>225</v>
          </cell>
          <cell r="N61">
            <v>55</v>
          </cell>
          <cell r="O61">
            <v>9</v>
          </cell>
          <cell r="P61">
            <v>0</v>
          </cell>
          <cell r="Q61">
            <v>289</v>
          </cell>
        </row>
        <row r="62">
          <cell r="A62">
            <v>7068</v>
          </cell>
          <cell r="B62" t="str">
            <v>AQUILINA MARTINEZ SANCHEZ</v>
          </cell>
          <cell r="C62" t="str">
            <v>Activo</v>
          </cell>
          <cell r="D62"/>
          <cell r="E62" t="str">
            <v>Administracion</v>
          </cell>
          <cell r="F62" t="str">
            <v>Jose Luis Trejo (Gestor Cobranza Temprana)</v>
          </cell>
          <cell r="G62">
            <v>43538</v>
          </cell>
          <cell r="H62">
            <v>43539</v>
          </cell>
          <cell r="I62" t="str">
            <v>Banco Inbursa SA - 12015940016</v>
          </cell>
          <cell r="J62" t="str">
            <v>TRANSFERENCIA BANCARIA</v>
          </cell>
          <cell r="K62" t="str">
            <v>315300/23</v>
          </cell>
          <cell r="L62">
            <v>0</v>
          </cell>
          <cell r="M62">
            <v>175</v>
          </cell>
          <cell r="N62">
            <v>290</v>
          </cell>
          <cell r="O62">
            <v>46</v>
          </cell>
          <cell r="P62">
            <v>0</v>
          </cell>
          <cell r="Q62">
            <v>511</v>
          </cell>
        </row>
        <row r="63">
          <cell r="A63">
            <v>7079</v>
          </cell>
          <cell r="B63" t="str">
            <v>SERGIO GUZMAN TAPIA</v>
          </cell>
          <cell r="C63" t="str">
            <v>Activo</v>
          </cell>
          <cell r="D63"/>
          <cell r="E63" t="str">
            <v>Administracion</v>
          </cell>
          <cell r="F63" t="str">
            <v>Jose Luis Trejo (Gestor Cobranza Temprana)</v>
          </cell>
          <cell r="G63">
            <v>43538</v>
          </cell>
          <cell r="H63">
            <v>43539</v>
          </cell>
          <cell r="I63" t="str">
            <v>Banco Inbursa SA - 12015940016</v>
          </cell>
          <cell r="J63" t="str">
            <v>TRANSFERENCIA BANCARIA</v>
          </cell>
          <cell r="K63" t="str">
            <v>316199/22</v>
          </cell>
          <cell r="L63">
            <v>0</v>
          </cell>
          <cell r="M63">
            <v>461</v>
          </cell>
          <cell r="N63">
            <v>793</v>
          </cell>
          <cell r="O63">
            <v>127</v>
          </cell>
          <cell r="P63">
            <v>0</v>
          </cell>
          <cell r="Q63">
            <v>1381</v>
          </cell>
        </row>
        <row r="64">
          <cell r="A64">
            <v>7089</v>
          </cell>
          <cell r="B64" t="str">
            <v>OMAR FRANCISCO CARRASCO ORTEGA</v>
          </cell>
          <cell r="C64" t="str">
            <v>Activo</v>
          </cell>
          <cell r="D64"/>
          <cell r="E64" t="str">
            <v>Administracion</v>
          </cell>
          <cell r="F64" t="str">
            <v>Jose Luis Trejo (Gestor Cobranza Temprana)</v>
          </cell>
          <cell r="G64">
            <v>43538</v>
          </cell>
          <cell r="H64">
            <v>43539</v>
          </cell>
          <cell r="I64" t="str">
            <v>Banco Inbursa SA - 12015940016</v>
          </cell>
          <cell r="J64" t="str">
            <v>TRANSFERENCIA BANCARIA</v>
          </cell>
          <cell r="K64" t="str">
            <v>316851/21</v>
          </cell>
          <cell r="L64">
            <v>0</v>
          </cell>
          <cell r="M64">
            <v>435</v>
          </cell>
          <cell r="N64">
            <v>862</v>
          </cell>
          <cell r="O64">
            <v>138</v>
          </cell>
          <cell r="P64">
            <v>0</v>
          </cell>
          <cell r="Q64">
            <v>1435</v>
          </cell>
        </row>
        <row r="65">
          <cell r="A65">
            <v>7097</v>
          </cell>
          <cell r="B65" t="str">
            <v>SERGIO GUZMAN TAPIA</v>
          </cell>
          <cell r="C65" t="str">
            <v>Activo</v>
          </cell>
          <cell r="D65"/>
          <cell r="E65" t="str">
            <v>Administracion</v>
          </cell>
          <cell r="F65" t="str">
            <v>Jose Luis Trejo (Gestor Cobranza Temprana)</v>
          </cell>
          <cell r="G65">
            <v>43538</v>
          </cell>
          <cell r="H65">
            <v>43539</v>
          </cell>
          <cell r="I65" t="str">
            <v>Banco Inbursa SA - 12015940016</v>
          </cell>
          <cell r="J65" t="str">
            <v>TRANSFERENCIA BANCARIA</v>
          </cell>
          <cell r="K65" t="str">
            <v>317305/19</v>
          </cell>
          <cell r="L65">
            <v>0</v>
          </cell>
          <cell r="M65">
            <v>86</v>
          </cell>
          <cell r="N65">
            <v>164</v>
          </cell>
          <cell r="O65">
            <v>26</v>
          </cell>
          <cell r="P65">
            <v>0</v>
          </cell>
          <cell r="Q65">
            <v>276</v>
          </cell>
        </row>
        <row r="66">
          <cell r="A66">
            <v>7155</v>
          </cell>
          <cell r="B66" t="str">
            <v>JOSE LUIS CALDERON LEON</v>
          </cell>
          <cell r="C66" t="str">
            <v>Activo</v>
          </cell>
          <cell r="D66"/>
          <cell r="E66" t="str">
            <v>UNAM</v>
          </cell>
          <cell r="F66" t="str">
            <v>Jose Luis Trejo (Gestor Cobranza Temprana)</v>
          </cell>
          <cell r="G66">
            <v>43538</v>
          </cell>
          <cell r="H66">
            <v>43543</v>
          </cell>
          <cell r="I66" t="str">
            <v>Banco Inbursa SA - 12015940016</v>
          </cell>
          <cell r="J66" t="str">
            <v>TRANSFERENCIA BANCARIA</v>
          </cell>
          <cell r="K66" t="str">
            <v>320740/05</v>
          </cell>
          <cell r="L66">
            <v>0</v>
          </cell>
          <cell r="M66">
            <v>363</v>
          </cell>
          <cell r="N66">
            <v>977</v>
          </cell>
          <cell r="O66">
            <v>156</v>
          </cell>
          <cell r="P66">
            <v>0</v>
          </cell>
          <cell r="Q66">
            <v>1496</v>
          </cell>
        </row>
        <row r="67">
          <cell r="A67">
            <v>6992</v>
          </cell>
          <cell r="B67" t="str">
            <v>GABRIELA RODRIGUEZ ARELLANES</v>
          </cell>
          <cell r="C67" t="str">
            <v>Activo</v>
          </cell>
          <cell r="D67"/>
          <cell r="E67" t="str">
            <v>Administracion</v>
          </cell>
          <cell r="F67" t="str">
            <v>Jose Luis Trejo (Gestor Cobranza Temprana)</v>
          </cell>
          <cell r="G67">
            <v>43538</v>
          </cell>
          <cell r="H67">
            <v>43539</v>
          </cell>
          <cell r="I67" t="str">
            <v>Banco Inbursa SA - 12015940016</v>
          </cell>
          <cell r="J67" t="str">
            <v>TRANSFERENCIA BANCARIA</v>
          </cell>
          <cell r="K67" t="str">
            <v>310553/39</v>
          </cell>
          <cell r="L67">
            <v>0</v>
          </cell>
          <cell r="M67">
            <v>598</v>
          </cell>
          <cell r="N67">
            <v>487</v>
          </cell>
          <cell r="O67">
            <v>78</v>
          </cell>
          <cell r="P67">
            <v>0</v>
          </cell>
          <cell r="Q67">
            <v>1163</v>
          </cell>
        </row>
        <row r="68">
          <cell r="A68">
            <v>7167</v>
          </cell>
          <cell r="B68" t="str">
            <v>JUAN MANUEL GARCIA FLORES</v>
          </cell>
          <cell r="C68" t="str">
            <v>Activo</v>
          </cell>
          <cell r="D68"/>
          <cell r="E68" t="str">
            <v>UNAM</v>
          </cell>
          <cell r="F68" t="str">
            <v>Jose Luis Trejo (Gestor Cobranza Temprana)</v>
          </cell>
          <cell r="G68">
            <v>43538</v>
          </cell>
          <cell r="H68">
            <v>43543</v>
          </cell>
          <cell r="I68" t="str">
            <v>Banco Inbursa SA - 12015940016</v>
          </cell>
          <cell r="J68" t="str">
            <v>TRANSFERENCIA BANCARIA</v>
          </cell>
          <cell r="K68" t="str">
            <v>321412/06</v>
          </cell>
          <cell r="L68">
            <v>0</v>
          </cell>
          <cell r="M68">
            <v>305</v>
          </cell>
          <cell r="N68">
            <v>550</v>
          </cell>
          <cell r="O68">
            <v>88</v>
          </cell>
          <cell r="P68">
            <v>0</v>
          </cell>
          <cell r="Q68">
            <v>943</v>
          </cell>
        </row>
        <row r="69">
          <cell r="A69">
            <v>7004</v>
          </cell>
          <cell r="B69" t="str">
            <v>MARIA MANUELA NAJERA MARTINEZ</v>
          </cell>
          <cell r="C69" t="str">
            <v>Activo</v>
          </cell>
          <cell r="D69"/>
          <cell r="E69" t="str">
            <v>Administracion</v>
          </cell>
          <cell r="F69" t="str">
            <v>Jose Luis Trejo (Gestor Cobranza Temprana)</v>
          </cell>
          <cell r="G69">
            <v>43538</v>
          </cell>
          <cell r="H69">
            <v>43539</v>
          </cell>
          <cell r="I69" t="str">
            <v>Banco Inbursa SA - 12015940016</v>
          </cell>
          <cell r="J69" t="str">
            <v>TRANSFERENCIA BANCARIA</v>
          </cell>
          <cell r="K69" t="str">
            <v>311322/38</v>
          </cell>
          <cell r="L69">
            <v>0</v>
          </cell>
          <cell r="M69">
            <v>526</v>
          </cell>
          <cell r="N69">
            <v>134</v>
          </cell>
          <cell r="O69">
            <v>21</v>
          </cell>
          <cell r="P69">
            <v>0</v>
          </cell>
          <cell r="Q69">
            <v>681</v>
          </cell>
        </row>
        <row r="70">
          <cell r="A70">
            <v>7176</v>
          </cell>
          <cell r="B70" t="str">
            <v>YILDIZ BETH VILLAGOMEZ CARDENAS</v>
          </cell>
          <cell r="C70" t="str">
            <v>Liquidado</v>
          </cell>
          <cell r="D70" t="str">
            <v>Activo</v>
          </cell>
          <cell r="E70" t="str">
            <v>UNAM</v>
          </cell>
          <cell r="F70" t="str">
            <v>Jose Luis Trejo (Gestor Cobranza Temprana)</v>
          </cell>
          <cell r="G70">
            <v>43538</v>
          </cell>
          <cell r="H70">
            <v>43543</v>
          </cell>
          <cell r="I70" t="str">
            <v>Banco Inbursa SA - 12015940016</v>
          </cell>
          <cell r="J70" t="str">
            <v>TRANSFERENCIA BANCARIA</v>
          </cell>
          <cell r="K70" t="str">
            <v>322062/04</v>
          </cell>
          <cell r="L70">
            <v>0</v>
          </cell>
          <cell r="M70">
            <v>259</v>
          </cell>
          <cell r="N70">
            <v>203</v>
          </cell>
          <cell r="O70">
            <v>32</v>
          </cell>
          <cell r="P70">
            <v>0</v>
          </cell>
          <cell r="Q70">
            <v>494</v>
          </cell>
        </row>
        <row r="71">
          <cell r="A71">
            <v>7015</v>
          </cell>
          <cell r="B71" t="str">
            <v>MARIA DEL PILAR HERNANDEZ RAMIREZ</v>
          </cell>
          <cell r="C71" t="str">
            <v>Activo</v>
          </cell>
          <cell r="D71"/>
          <cell r="E71" t="str">
            <v>Administracion</v>
          </cell>
          <cell r="F71" t="str">
            <v>Jose Luis Trejo (Gestor Cobranza Temprana)</v>
          </cell>
          <cell r="G71">
            <v>43538</v>
          </cell>
          <cell r="H71">
            <v>43539</v>
          </cell>
          <cell r="I71" t="str">
            <v>Banco Inbursa SA - 12015940016</v>
          </cell>
          <cell r="J71" t="str">
            <v>TRANSFERENCIA BANCARIA</v>
          </cell>
          <cell r="K71" t="str">
            <v>311803/36</v>
          </cell>
          <cell r="L71">
            <v>0</v>
          </cell>
          <cell r="M71">
            <v>322</v>
          </cell>
          <cell r="N71">
            <v>371</v>
          </cell>
          <cell r="O71">
            <v>59</v>
          </cell>
          <cell r="P71">
            <v>0</v>
          </cell>
          <cell r="Q71">
            <v>752</v>
          </cell>
        </row>
        <row r="72">
          <cell r="A72">
            <v>7030</v>
          </cell>
          <cell r="B72" t="str">
            <v>HUGO ALFONSO ESPINOZA RUBIO</v>
          </cell>
          <cell r="C72" t="str">
            <v>Activo</v>
          </cell>
          <cell r="D72"/>
          <cell r="E72" t="str">
            <v>Administracion</v>
          </cell>
          <cell r="F72" t="str">
            <v>Jose Luis Trejo (Gestor Cobranza Temprana)</v>
          </cell>
          <cell r="G72">
            <v>43538</v>
          </cell>
          <cell r="H72">
            <v>43539</v>
          </cell>
          <cell r="I72" t="str">
            <v>Banco Inbursa SA - 12015940016</v>
          </cell>
          <cell r="J72" t="str">
            <v>TRANSFERENCIA BANCARIA</v>
          </cell>
          <cell r="K72" t="str">
            <v>312739/35</v>
          </cell>
          <cell r="L72">
            <v>0</v>
          </cell>
          <cell r="M72">
            <v>3210</v>
          </cell>
          <cell r="N72">
            <v>1398</v>
          </cell>
          <cell r="O72">
            <v>224</v>
          </cell>
          <cell r="P72">
            <v>0</v>
          </cell>
          <cell r="Q72">
            <v>4832</v>
          </cell>
        </row>
        <row r="73">
          <cell r="A73">
            <v>7049</v>
          </cell>
          <cell r="B73" t="str">
            <v>PATRICIA MIRANDA HERNANDEZ</v>
          </cell>
          <cell r="C73" t="str">
            <v>Activo</v>
          </cell>
          <cell r="D73"/>
          <cell r="E73" t="str">
            <v>Administracion</v>
          </cell>
          <cell r="F73" t="str">
            <v>Jose Luis Trejo (Gestor Cobranza Temprana)</v>
          </cell>
          <cell r="G73">
            <v>43538</v>
          </cell>
          <cell r="H73">
            <v>43539</v>
          </cell>
          <cell r="I73" t="str">
            <v>Banco Inbursa SA - 12015940016</v>
          </cell>
          <cell r="J73" t="str">
            <v>TRANSFERENCIA BANCARIA</v>
          </cell>
          <cell r="K73" t="str">
            <v>313660/28</v>
          </cell>
          <cell r="L73">
            <v>0</v>
          </cell>
          <cell r="M73">
            <v>452</v>
          </cell>
          <cell r="N73">
            <v>210</v>
          </cell>
          <cell r="O73">
            <v>34</v>
          </cell>
          <cell r="P73">
            <v>0</v>
          </cell>
          <cell r="Q73">
            <v>696</v>
          </cell>
        </row>
        <row r="75">
          <cell r="A75">
            <v>7107</v>
          </cell>
          <cell r="B75" t="str">
            <v>MARIA ISABEL ESPINOSA BECERRIL</v>
          </cell>
          <cell r="C75" t="str">
            <v>Activo</v>
          </cell>
          <cell r="D75"/>
          <cell r="E75" t="str">
            <v>Administracion</v>
          </cell>
          <cell r="F75" t="str">
            <v>Jose Luis Trejo (Gestor Cobranza Temprana)</v>
          </cell>
          <cell r="G75">
            <v>43538</v>
          </cell>
          <cell r="H75">
            <v>43543</v>
          </cell>
          <cell r="I75" t="str">
            <v>Banco Inbursa SA - 12015940016</v>
          </cell>
          <cell r="J75" t="str">
            <v>TRANSFERENCIA BANCARIA</v>
          </cell>
          <cell r="K75" t="str">
            <v>318044/17</v>
          </cell>
          <cell r="L75">
            <v>0</v>
          </cell>
          <cell r="M75">
            <v>124</v>
          </cell>
          <cell r="N75">
            <v>250</v>
          </cell>
          <cell r="O75">
            <v>40</v>
          </cell>
          <cell r="P75">
            <v>0</v>
          </cell>
          <cell r="Q75">
            <v>414</v>
          </cell>
        </row>
        <row r="76">
          <cell r="A76">
            <v>7119</v>
          </cell>
          <cell r="B76" t="str">
            <v>SERGIO ARTURO VILLA VELASCO</v>
          </cell>
          <cell r="C76" t="str">
            <v>Activo</v>
          </cell>
          <cell r="D76"/>
          <cell r="E76" t="str">
            <v>Administracion</v>
          </cell>
          <cell r="F76" t="str">
            <v>Jose Luis Trejo (Gestor Cobranza Temprana)</v>
          </cell>
          <cell r="G76">
            <v>43538</v>
          </cell>
          <cell r="H76">
            <v>43543</v>
          </cell>
          <cell r="I76" t="str">
            <v>Banco Inbursa SA - 12015940016</v>
          </cell>
          <cell r="J76" t="str">
            <v>TRANSFERENCIA BANCARIA</v>
          </cell>
          <cell r="K76" t="str">
            <v>318862/14</v>
          </cell>
          <cell r="L76">
            <v>0</v>
          </cell>
          <cell r="M76">
            <v>441</v>
          </cell>
          <cell r="N76">
            <v>896</v>
          </cell>
          <cell r="O76">
            <v>143</v>
          </cell>
          <cell r="P76">
            <v>0</v>
          </cell>
          <cell r="Q76">
            <v>1480</v>
          </cell>
        </row>
        <row r="77">
          <cell r="A77">
            <v>7131</v>
          </cell>
          <cell r="B77" t="str">
            <v>MARIA GUADALUPE LUCIO GOMEZ MAQUEO</v>
          </cell>
          <cell r="C77" t="str">
            <v>Liquidado</v>
          </cell>
          <cell r="D77" t="str">
            <v>Activo</v>
          </cell>
          <cell r="E77" t="str">
            <v>Administracion</v>
          </cell>
          <cell r="F77" t="str">
            <v>Jose Luis Trejo (Gestor Cobranza Temprana)</v>
          </cell>
          <cell r="G77">
            <v>43538</v>
          </cell>
          <cell r="H77">
            <v>43543</v>
          </cell>
          <cell r="I77" t="str">
            <v>Banco Inbursa SA - 12015940016</v>
          </cell>
          <cell r="J77" t="str">
            <v>TRANSFERENCIA BANCARIA</v>
          </cell>
          <cell r="K77" t="str">
            <v>319494/13</v>
          </cell>
          <cell r="L77">
            <v>0</v>
          </cell>
          <cell r="M77">
            <v>1453</v>
          </cell>
          <cell r="N77">
            <v>464</v>
          </cell>
          <cell r="O77">
            <v>74</v>
          </cell>
          <cell r="P77">
            <v>0</v>
          </cell>
          <cell r="Q77">
            <v>1991</v>
          </cell>
        </row>
        <row r="78">
          <cell r="A78">
            <v>7145</v>
          </cell>
          <cell r="B78" t="str">
            <v>SOCORRO BECERRIL CRUZ</v>
          </cell>
          <cell r="C78" t="str">
            <v>Activo</v>
          </cell>
          <cell r="D78"/>
          <cell r="E78" t="str">
            <v>UNAM</v>
          </cell>
          <cell r="F78" t="str">
            <v>Jose Luis Trejo (Gestor Cobranza Temprana)</v>
          </cell>
          <cell r="G78">
            <v>43538</v>
          </cell>
          <cell r="H78">
            <v>43543</v>
          </cell>
          <cell r="I78" t="str">
            <v>Banco Inbursa SA - 12015940016</v>
          </cell>
          <cell r="J78" t="str">
            <v>TRANSFERENCIA BANCARIA</v>
          </cell>
          <cell r="K78" t="str">
            <v>320115/10</v>
          </cell>
          <cell r="L78">
            <v>0</v>
          </cell>
          <cell r="M78">
            <v>364</v>
          </cell>
          <cell r="N78">
            <v>745</v>
          </cell>
          <cell r="O78">
            <v>119</v>
          </cell>
          <cell r="P78">
            <v>0</v>
          </cell>
          <cell r="Q78">
            <v>1228</v>
          </cell>
        </row>
        <row r="79">
          <cell r="A79">
            <v>7188</v>
          </cell>
          <cell r="B79" t="str">
            <v>AMERICA ROCIO RIVERA DIAZ</v>
          </cell>
          <cell r="C79" t="str">
            <v>Activo</v>
          </cell>
          <cell r="D79"/>
          <cell r="E79" t="str">
            <v>UNAM</v>
          </cell>
          <cell r="F79" t="str">
            <v>Jose Luis Trejo (Gestor Cobranza Temprana)</v>
          </cell>
          <cell r="G79">
            <v>43538</v>
          </cell>
          <cell r="H79">
            <v>43543</v>
          </cell>
          <cell r="I79" t="str">
            <v>Banco Inbursa SA - 12015940016</v>
          </cell>
          <cell r="J79" t="str">
            <v>TRANSFERENCIA BANCARIA</v>
          </cell>
          <cell r="K79" t="str">
            <v>322967/02</v>
          </cell>
          <cell r="L79">
            <v>0</v>
          </cell>
          <cell r="M79">
            <v>1265</v>
          </cell>
          <cell r="N79">
            <v>2789</v>
          </cell>
          <cell r="O79">
            <v>446</v>
          </cell>
          <cell r="P79">
            <v>0</v>
          </cell>
          <cell r="Q79">
            <v>4500</v>
          </cell>
        </row>
        <row r="80">
          <cell r="A80">
            <v>7080</v>
          </cell>
          <cell r="B80" t="str">
            <v>ERIC CASTILLO VELASCO</v>
          </cell>
          <cell r="C80" t="str">
            <v>Activo</v>
          </cell>
          <cell r="D80"/>
          <cell r="E80" t="str">
            <v>Administracion</v>
          </cell>
          <cell r="F80" t="str">
            <v>Jose Luis Trejo (Gestor Cobranza Temprana)</v>
          </cell>
          <cell r="G80">
            <v>43538</v>
          </cell>
          <cell r="H80">
            <v>43539</v>
          </cell>
          <cell r="I80" t="str">
            <v>Banco Inbursa SA - 12015940016</v>
          </cell>
          <cell r="J80" t="str">
            <v>TRANSFERENCIA BANCARIA</v>
          </cell>
          <cell r="K80" t="str">
            <v>316271/22</v>
          </cell>
          <cell r="L80">
            <v>0</v>
          </cell>
          <cell r="M80">
            <v>220</v>
          </cell>
          <cell r="N80">
            <v>197</v>
          </cell>
          <cell r="O80">
            <v>32</v>
          </cell>
          <cell r="P80">
            <v>0</v>
          </cell>
          <cell r="Q80">
            <v>449</v>
          </cell>
        </row>
        <row r="81">
          <cell r="A81">
            <v>7090</v>
          </cell>
          <cell r="B81" t="str">
            <v>MARIA DEL PILAR LOPEZ MARTINEZ</v>
          </cell>
          <cell r="C81" t="str">
            <v>Activo</v>
          </cell>
          <cell r="D81"/>
          <cell r="E81" t="str">
            <v>Administracion</v>
          </cell>
          <cell r="F81" t="str">
            <v>Jose Luis Trejo (Gestor Cobranza Temprana)</v>
          </cell>
          <cell r="G81">
            <v>43538</v>
          </cell>
          <cell r="H81">
            <v>43539</v>
          </cell>
          <cell r="I81" t="str">
            <v>Banco Inbursa SA - 12015940016</v>
          </cell>
          <cell r="J81" t="str">
            <v>TRANSFERENCIA BANCARIA</v>
          </cell>
          <cell r="K81" t="str">
            <v>316923/20</v>
          </cell>
          <cell r="L81">
            <v>0</v>
          </cell>
          <cell r="M81">
            <v>844</v>
          </cell>
          <cell r="N81">
            <v>1278</v>
          </cell>
          <cell r="O81">
            <v>204</v>
          </cell>
          <cell r="P81">
            <v>0</v>
          </cell>
          <cell r="Q81">
            <v>2326</v>
          </cell>
        </row>
        <row r="82">
          <cell r="A82">
            <v>7156</v>
          </cell>
          <cell r="B82" t="str">
            <v>MARCO ANTONIO LOPATEGUI TORRES</v>
          </cell>
          <cell r="C82" t="str">
            <v>Activo</v>
          </cell>
          <cell r="D82"/>
          <cell r="E82" t="str">
            <v>UNAM</v>
          </cell>
          <cell r="F82" t="str">
            <v>Jose Luis Trejo (Gestor Cobranza Temprana)</v>
          </cell>
          <cell r="G82">
            <v>43538</v>
          </cell>
          <cell r="H82">
            <v>43543</v>
          </cell>
          <cell r="I82" t="str">
            <v>Banco Inbursa SA - 12015940016</v>
          </cell>
          <cell r="J82" t="str">
            <v>TRANSFERENCIA BANCARIA</v>
          </cell>
          <cell r="K82" t="str">
            <v>320803/08</v>
          </cell>
          <cell r="L82">
            <v>0</v>
          </cell>
          <cell r="M82">
            <v>256</v>
          </cell>
          <cell r="N82">
            <v>994</v>
          </cell>
          <cell r="O82">
            <v>159</v>
          </cell>
          <cell r="P82">
            <v>0</v>
          </cell>
          <cell r="Q82">
            <v>1409</v>
          </cell>
        </row>
        <row r="83">
          <cell r="A83">
            <v>6996</v>
          </cell>
          <cell r="B83" t="str">
            <v>OMAR ROSAS ZAVALA</v>
          </cell>
          <cell r="C83" t="str">
            <v>Activo</v>
          </cell>
          <cell r="D83"/>
          <cell r="E83" t="str">
            <v>Administracion</v>
          </cell>
          <cell r="F83" t="str">
            <v>Jose Luis Trejo (Gestor Cobranza Temprana)</v>
          </cell>
          <cell r="G83">
            <v>43538</v>
          </cell>
          <cell r="H83">
            <v>43539</v>
          </cell>
          <cell r="I83" t="str">
            <v>Banco Inbursa SA - 12015940016</v>
          </cell>
          <cell r="J83" t="str">
            <v>TRANSFERENCIA BANCARIA</v>
          </cell>
          <cell r="K83" t="str">
            <v>310800/38</v>
          </cell>
          <cell r="L83">
            <v>0</v>
          </cell>
          <cell r="M83">
            <v>789</v>
          </cell>
          <cell r="N83">
            <v>837</v>
          </cell>
          <cell r="O83">
            <v>134</v>
          </cell>
          <cell r="P83">
            <v>0</v>
          </cell>
          <cell r="Q83">
            <v>1760</v>
          </cell>
        </row>
        <row r="84">
          <cell r="A84">
            <v>7168</v>
          </cell>
          <cell r="B84" t="str">
            <v>FABIOLA SANTILLAN SOSA</v>
          </cell>
          <cell r="C84" t="str">
            <v>Activo</v>
          </cell>
          <cell r="D84"/>
          <cell r="E84" t="str">
            <v>UNAM</v>
          </cell>
          <cell r="F84" t="str">
            <v>Jose Luis Trejo (Gestor Cobranza Temprana)</v>
          </cell>
          <cell r="G84">
            <v>43538</v>
          </cell>
          <cell r="H84">
            <v>43543</v>
          </cell>
          <cell r="I84" t="str">
            <v>Banco Inbursa SA - 12015940016</v>
          </cell>
          <cell r="J84" t="str">
            <v>TRANSFERENCIA BANCARIA</v>
          </cell>
          <cell r="K84" t="str">
            <v>321458/04</v>
          </cell>
          <cell r="L84">
            <v>0</v>
          </cell>
          <cell r="M84">
            <v>476</v>
          </cell>
          <cell r="N84">
            <v>1401</v>
          </cell>
          <cell r="O84">
            <v>224</v>
          </cell>
          <cell r="P84">
            <v>0</v>
          </cell>
          <cell r="Q84">
            <v>2101</v>
          </cell>
        </row>
        <row r="85">
          <cell r="A85">
            <v>7005</v>
          </cell>
          <cell r="B85" t="str">
            <v>RAFAEL PENALOZA GOMEZ</v>
          </cell>
          <cell r="C85" t="str">
            <v>Activo</v>
          </cell>
          <cell r="D85"/>
          <cell r="E85" t="str">
            <v>Administracion</v>
          </cell>
          <cell r="F85" t="str">
            <v>Jose Luis Trejo (Gestor Cobranza Temprana)</v>
          </cell>
          <cell r="G85">
            <v>43538</v>
          </cell>
          <cell r="H85">
            <v>43539</v>
          </cell>
          <cell r="I85" t="str">
            <v>Banco Inbursa SA - 12015940016</v>
          </cell>
          <cell r="J85" t="str">
            <v>TRANSFERENCIA BANCARIA</v>
          </cell>
          <cell r="K85" t="str">
            <v>311372/37</v>
          </cell>
          <cell r="L85">
            <v>0</v>
          </cell>
          <cell r="M85">
            <v>305</v>
          </cell>
          <cell r="N85">
            <v>96</v>
          </cell>
          <cell r="O85">
            <v>15</v>
          </cell>
          <cell r="P85">
            <v>0</v>
          </cell>
          <cell r="Q85">
            <v>416</v>
          </cell>
        </row>
        <row r="86">
          <cell r="A86">
            <v>7178</v>
          </cell>
          <cell r="B86" t="str">
            <v>SILVIA GUADALUPE DEL VALLE HERNANDEZ</v>
          </cell>
          <cell r="C86" t="str">
            <v>Activo</v>
          </cell>
          <cell r="D86"/>
          <cell r="E86" t="str">
            <v>UNAM</v>
          </cell>
          <cell r="F86" t="str">
            <v>Jose Luis Trejo (Gestor Cobranza Temprana)</v>
          </cell>
          <cell r="G86">
            <v>43538</v>
          </cell>
          <cell r="H86">
            <v>43543</v>
          </cell>
          <cell r="I86" t="str">
            <v>Banco Inbursa SA - 12015940016</v>
          </cell>
          <cell r="J86" t="str">
            <v>TRANSFERENCIA BANCARIA</v>
          </cell>
          <cell r="K86" t="str">
            <v>322120/04</v>
          </cell>
          <cell r="L86">
            <v>0</v>
          </cell>
          <cell r="M86">
            <v>1212</v>
          </cell>
          <cell r="N86">
            <v>1707</v>
          </cell>
          <cell r="O86">
            <v>273</v>
          </cell>
          <cell r="P86">
            <v>0</v>
          </cell>
          <cell r="Q86">
            <v>3192</v>
          </cell>
        </row>
        <row r="87">
          <cell r="A87">
            <v>7018</v>
          </cell>
          <cell r="B87" t="str">
            <v>MARIA TERESA AMBROSIO MORALES</v>
          </cell>
          <cell r="C87" t="str">
            <v>Activo</v>
          </cell>
          <cell r="D87"/>
          <cell r="E87" t="str">
            <v>Administracion</v>
          </cell>
          <cell r="F87" t="str">
            <v>Jose Luis Trejo (Gestor Cobranza Temprana)</v>
          </cell>
          <cell r="G87">
            <v>43538</v>
          </cell>
          <cell r="H87">
            <v>43539</v>
          </cell>
          <cell r="I87" t="str">
            <v>Banco Inbursa SA - 12015940016</v>
          </cell>
          <cell r="J87" t="str">
            <v>TRANSFERENCIA BANCARIA</v>
          </cell>
          <cell r="K87" t="str">
            <v>311986/36</v>
          </cell>
          <cell r="L87">
            <v>0</v>
          </cell>
          <cell r="M87">
            <v>1069</v>
          </cell>
          <cell r="N87">
            <v>1509</v>
          </cell>
          <cell r="O87">
            <v>241</v>
          </cell>
          <cell r="P87">
            <v>0</v>
          </cell>
          <cell r="Q87">
            <v>2819</v>
          </cell>
        </row>
        <row r="88">
          <cell r="A88">
            <v>7031</v>
          </cell>
          <cell r="B88" t="str">
            <v>ARMANDO ROSALIO CANTO CANTO</v>
          </cell>
          <cell r="C88" t="str">
            <v>Activo</v>
          </cell>
          <cell r="D88"/>
          <cell r="E88" t="str">
            <v>Administracion</v>
          </cell>
          <cell r="F88" t="str">
            <v>Jose Luis Trejo (Gestor Cobranza Temprana)</v>
          </cell>
          <cell r="G88">
            <v>43538</v>
          </cell>
          <cell r="H88">
            <v>43539</v>
          </cell>
          <cell r="I88" t="str">
            <v>Banco Inbursa SA - 12015940016</v>
          </cell>
          <cell r="J88" t="str">
            <v>TRANSFERENCIA BANCARIA</v>
          </cell>
          <cell r="K88" t="str">
            <v>312791/34</v>
          </cell>
          <cell r="L88">
            <v>0</v>
          </cell>
          <cell r="M88">
            <v>220</v>
          </cell>
          <cell r="N88">
            <v>337</v>
          </cell>
          <cell r="O88">
            <v>54</v>
          </cell>
          <cell r="P88">
            <v>0</v>
          </cell>
          <cell r="Q88">
            <v>611</v>
          </cell>
        </row>
        <row r="89">
          <cell r="A89">
            <v>7050</v>
          </cell>
          <cell r="B89" t="str">
            <v>JOSE GUADALUPE MONDRAGON MARTINEZ</v>
          </cell>
          <cell r="C89" t="str">
            <v>Activo</v>
          </cell>
          <cell r="D89"/>
          <cell r="E89" t="str">
            <v>Administracion</v>
          </cell>
          <cell r="F89" t="str">
            <v>Jose Luis Trejo (Gestor Cobranza Temprana)</v>
          </cell>
          <cell r="G89">
            <v>43538</v>
          </cell>
          <cell r="H89">
            <v>43539</v>
          </cell>
          <cell r="I89" t="str">
            <v>Banco Inbursa SA - 12015940016</v>
          </cell>
          <cell r="J89" t="str">
            <v>TRANSFERENCIA BANCARIA</v>
          </cell>
          <cell r="K89" t="str">
            <v>313708/28</v>
          </cell>
          <cell r="L89">
            <v>0</v>
          </cell>
          <cell r="M89">
            <v>230</v>
          </cell>
          <cell r="N89">
            <v>45</v>
          </cell>
          <cell r="O89">
            <v>0</v>
          </cell>
          <cell r="P89">
            <v>0</v>
          </cell>
          <cell r="Q89">
            <v>275</v>
          </cell>
        </row>
        <row r="90">
          <cell r="A90">
            <v>7060</v>
          </cell>
          <cell r="B90" t="str">
            <v>DULCE JESUS CANO ESQUIVEL</v>
          </cell>
          <cell r="C90" t="str">
            <v>Activo</v>
          </cell>
          <cell r="D90"/>
          <cell r="E90" t="str">
            <v>Administracion</v>
          </cell>
          <cell r="F90" t="str">
            <v>Jose Luis Trejo (Gestor Cobranza Temprana)</v>
          </cell>
          <cell r="G90">
            <v>43538</v>
          </cell>
          <cell r="H90">
            <v>43539</v>
          </cell>
          <cell r="I90" t="str">
            <v>Banco Inbursa SA - 12015940016</v>
          </cell>
          <cell r="J90" t="str">
            <v>TRANSFERENCIA BANCARIA</v>
          </cell>
          <cell r="K90" t="str">
            <v>314636/25</v>
          </cell>
          <cell r="L90">
            <v>0</v>
          </cell>
          <cell r="M90">
            <v>373</v>
          </cell>
          <cell r="N90">
            <v>583</v>
          </cell>
          <cell r="O90">
            <v>93</v>
          </cell>
          <cell r="P90">
            <v>0</v>
          </cell>
          <cell r="Q90">
            <v>1049</v>
          </cell>
        </row>
        <row r="91">
          <cell r="A91">
            <v>7069</v>
          </cell>
          <cell r="B91" t="str">
            <v>CUAUHTEMOC TAPIA MONTELONGO</v>
          </cell>
          <cell r="C91" t="str">
            <v>Activo</v>
          </cell>
          <cell r="D91"/>
          <cell r="E91" t="str">
            <v>Administracion</v>
          </cell>
          <cell r="F91" t="str">
            <v>Jose Luis Trejo (Gestor Cobranza Temprana)</v>
          </cell>
          <cell r="G91">
            <v>43538</v>
          </cell>
          <cell r="H91">
            <v>43539</v>
          </cell>
          <cell r="I91" t="str">
            <v>Banco Inbursa SA - 12015940016</v>
          </cell>
          <cell r="J91" t="str">
            <v>TRANSFERENCIA BANCARIA</v>
          </cell>
          <cell r="K91" t="str">
            <v>315372/23</v>
          </cell>
          <cell r="L91">
            <v>0</v>
          </cell>
          <cell r="M91">
            <v>805</v>
          </cell>
          <cell r="N91">
            <v>878</v>
          </cell>
          <cell r="O91">
            <v>140</v>
          </cell>
          <cell r="P91">
            <v>0</v>
          </cell>
          <cell r="Q91">
            <v>1823</v>
          </cell>
        </row>
        <row r="92">
          <cell r="A92">
            <v>7098</v>
          </cell>
          <cell r="B92" t="str">
            <v>TERESA DE JESUS OLIVERA FLORES</v>
          </cell>
          <cell r="C92" t="str">
            <v>Activo</v>
          </cell>
          <cell r="D92"/>
          <cell r="E92" t="str">
            <v>Administracion</v>
          </cell>
          <cell r="F92" t="str">
            <v>Jose Luis Trejo (Gestor Cobranza Temprana)</v>
          </cell>
          <cell r="G92">
            <v>43538</v>
          </cell>
          <cell r="H92">
            <v>43543</v>
          </cell>
          <cell r="I92" t="str">
            <v>Banco Inbursa SA - 12015940016</v>
          </cell>
          <cell r="J92" t="str">
            <v>TRANSFERENCIA BANCARIA</v>
          </cell>
          <cell r="K92" t="str">
            <v>317469/19</v>
          </cell>
          <cell r="L92">
            <v>0</v>
          </cell>
          <cell r="M92">
            <v>729</v>
          </cell>
          <cell r="N92">
            <v>107</v>
          </cell>
          <cell r="O92">
            <v>17</v>
          </cell>
          <cell r="P92">
            <v>0</v>
          </cell>
          <cell r="Q92">
            <v>853</v>
          </cell>
        </row>
        <row r="93">
          <cell r="A93">
            <v>7108</v>
          </cell>
          <cell r="B93" t="str">
            <v>JAIME FERNANDO HEREDIA PAREDES</v>
          </cell>
          <cell r="C93" t="str">
            <v>Activo</v>
          </cell>
          <cell r="D93"/>
          <cell r="E93" t="str">
            <v>Administracion</v>
          </cell>
          <cell r="F93" t="str">
            <v>Jose Luis Trejo (Gestor Cobranza Temprana)</v>
          </cell>
          <cell r="G93">
            <v>43538</v>
          </cell>
          <cell r="H93">
            <v>43543</v>
          </cell>
          <cell r="I93" t="str">
            <v>Banco Inbursa SA - 12015940016</v>
          </cell>
          <cell r="J93" t="str">
            <v>TRANSFERENCIA BANCARIA</v>
          </cell>
          <cell r="K93" t="str">
            <v>318118/17</v>
          </cell>
          <cell r="L93">
            <v>0</v>
          </cell>
          <cell r="M93">
            <v>1606</v>
          </cell>
          <cell r="N93">
            <v>1555</v>
          </cell>
          <cell r="O93">
            <v>249</v>
          </cell>
          <cell r="P93">
            <v>0</v>
          </cell>
          <cell r="Q93">
            <v>3410</v>
          </cell>
        </row>
        <row r="94">
          <cell r="A94">
            <v>7123</v>
          </cell>
          <cell r="B94" t="str">
            <v>RAUL CASTRO ARMENTA</v>
          </cell>
          <cell r="C94" t="str">
            <v>Activo</v>
          </cell>
          <cell r="D94"/>
          <cell r="E94" t="str">
            <v>Administracion</v>
          </cell>
          <cell r="F94" t="str">
            <v>Jose Luis Trejo (Gestor Cobranza Temprana)</v>
          </cell>
          <cell r="G94">
            <v>43538</v>
          </cell>
          <cell r="H94">
            <v>43543</v>
          </cell>
          <cell r="I94" t="str">
            <v>Banco Inbursa SA - 12015940016</v>
          </cell>
          <cell r="J94" t="str">
            <v>TRANSFERENCIA BANCARIA</v>
          </cell>
          <cell r="K94" t="str">
            <v>319044/14</v>
          </cell>
          <cell r="L94">
            <v>0</v>
          </cell>
          <cell r="M94">
            <v>442</v>
          </cell>
          <cell r="N94">
            <v>902</v>
          </cell>
          <cell r="O94">
            <v>144</v>
          </cell>
          <cell r="P94">
            <v>0</v>
          </cell>
          <cell r="Q94">
            <v>1488</v>
          </cell>
        </row>
        <row r="95">
          <cell r="A95">
            <v>7133</v>
          </cell>
          <cell r="B95" t="str">
            <v>OSWALDO DANIEL PADILLA FOURLONG</v>
          </cell>
          <cell r="C95" t="str">
            <v>Activo</v>
          </cell>
          <cell r="D95"/>
          <cell r="E95" t="str">
            <v>Administracion</v>
          </cell>
          <cell r="F95" t="str">
            <v>Jose Luis Trejo (Gestor Cobranza Temprana)</v>
          </cell>
          <cell r="G95">
            <v>43538</v>
          </cell>
          <cell r="H95">
            <v>43543</v>
          </cell>
          <cell r="I95" t="str">
            <v>Banco Inbursa SA - 12015940016</v>
          </cell>
          <cell r="J95" t="str">
            <v>TRANSFERENCIA BANCARIA</v>
          </cell>
          <cell r="K95" t="str">
            <v>319524/12</v>
          </cell>
          <cell r="L95">
            <v>0</v>
          </cell>
          <cell r="M95">
            <v>263</v>
          </cell>
          <cell r="N95">
            <v>423</v>
          </cell>
          <cell r="O95">
            <v>68</v>
          </cell>
          <cell r="P95">
            <v>0</v>
          </cell>
          <cell r="Q95">
            <v>754</v>
          </cell>
        </row>
        <row r="96">
          <cell r="A96">
            <v>7146</v>
          </cell>
          <cell r="B96" t="str">
            <v>LUIS OSORIO CARDIEL</v>
          </cell>
          <cell r="C96" t="str">
            <v>Activo</v>
          </cell>
          <cell r="D96"/>
          <cell r="E96" t="str">
            <v>UNAM</v>
          </cell>
          <cell r="F96" t="str">
            <v>Jose Luis Trejo (Gestor Cobranza Temprana)</v>
          </cell>
          <cell r="G96">
            <v>43538</v>
          </cell>
          <cell r="H96">
            <v>43543</v>
          </cell>
          <cell r="I96" t="str">
            <v>Banco Inbursa SA - 12015940016</v>
          </cell>
          <cell r="J96" t="str">
            <v>TRANSFERENCIA BANCARIA</v>
          </cell>
          <cell r="K96" t="str">
            <v>320195/08</v>
          </cell>
          <cell r="L96">
            <v>0</v>
          </cell>
          <cell r="M96">
            <v>682</v>
          </cell>
          <cell r="N96">
            <v>1793</v>
          </cell>
          <cell r="O96">
            <v>287</v>
          </cell>
          <cell r="P96">
            <v>0</v>
          </cell>
          <cell r="Q96">
            <v>2762</v>
          </cell>
        </row>
        <row r="97">
          <cell r="A97">
            <v>6976</v>
          </cell>
          <cell r="B97" t="str">
            <v>JULIO RODOLFO CERON ARREGUIN</v>
          </cell>
          <cell r="C97" t="str">
            <v>Activo</v>
          </cell>
          <cell r="D97"/>
          <cell r="E97" t="str">
            <v>Administracion</v>
          </cell>
          <cell r="F97" t="str">
            <v>Jose Luis Trejo (Gestor Cobranza Temprana)</v>
          </cell>
          <cell r="G97">
            <v>43538</v>
          </cell>
          <cell r="H97">
            <v>43539</v>
          </cell>
          <cell r="I97" t="str">
            <v>Banco Inbursa SA - 12015940016</v>
          </cell>
          <cell r="J97" t="str">
            <v>TRANSFERENCIA BANCARIA</v>
          </cell>
          <cell r="K97" t="str">
            <v>309698/42</v>
          </cell>
          <cell r="L97">
            <v>0</v>
          </cell>
          <cell r="M97">
            <v>133</v>
          </cell>
          <cell r="N97">
            <v>142</v>
          </cell>
          <cell r="O97">
            <v>23</v>
          </cell>
          <cell r="P97">
            <v>0</v>
          </cell>
          <cell r="Q97">
            <v>298</v>
          </cell>
        </row>
        <row r="98">
          <cell r="A98">
            <v>6997</v>
          </cell>
          <cell r="B98" t="str">
            <v>BERENICE PERDOMO HERNANDEZ</v>
          </cell>
          <cell r="C98" t="str">
            <v>Activo</v>
          </cell>
          <cell r="D98"/>
          <cell r="E98" t="str">
            <v>Administracion</v>
          </cell>
          <cell r="F98" t="str">
            <v>Jose Luis Trejo (Gestor Cobranza Temprana)</v>
          </cell>
          <cell r="G98">
            <v>43538</v>
          </cell>
          <cell r="H98">
            <v>43539</v>
          </cell>
          <cell r="I98" t="str">
            <v>Banco Inbursa SA - 12015940016</v>
          </cell>
          <cell r="J98" t="str">
            <v>TRANSFERENCIA BANCARIA</v>
          </cell>
          <cell r="K98" t="str">
            <v>310920/38</v>
          </cell>
          <cell r="L98">
            <v>0</v>
          </cell>
          <cell r="M98">
            <v>702</v>
          </cell>
          <cell r="N98">
            <v>173</v>
          </cell>
          <cell r="O98">
            <v>28</v>
          </cell>
          <cell r="P98">
            <v>0</v>
          </cell>
          <cell r="Q98">
            <v>903</v>
          </cell>
        </row>
        <row r="99">
          <cell r="A99">
            <v>7179</v>
          </cell>
          <cell r="B99" t="str">
            <v>RAFAEL RODRIGUEZ BELMONT</v>
          </cell>
          <cell r="C99" t="str">
            <v>Activo</v>
          </cell>
          <cell r="D99"/>
          <cell r="E99" t="str">
            <v>UNAM</v>
          </cell>
          <cell r="F99" t="str">
            <v>Jose Luis Trejo (Gestor Cobranza Temprana)</v>
          </cell>
          <cell r="G99">
            <v>43538</v>
          </cell>
          <cell r="H99">
            <v>43543</v>
          </cell>
          <cell r="I99" t="str">
            <v>Banco Inbursa SA - 12015940016</v>
          </cell>
          <cell r="J99" t="str">
            <v>TRANSFERENCIA BANCARIA</v>
          </cell>
          <cell r="K99" t="str">
            <v>322313/04</v>
          </cell>
          <cell r="L99">
            <v>0</v>
          </cell>
          <cell r="M99">
            <v>918</v>
          </cell>
          <cell r="N99">
            <v>1240</v>
          </cell>
          <cell r="O99">
            <v>198</v>
          </cell>
          <cell r="P99">
            <v>0</v>
          </cell>
          <cell r="Q99">
            <v>2356</v>
          </cell>
        </row>
        <row r="100">
          <cell r="A100">
            <v>7189</v>
          </cell>
          <cell r="B100" t="str">
            <v>ISAAC OBED PEREZ MARTINEZ</v>
          </cell>
          <cell r="C100" t="str">
            <v>Activo</v>
          </cell>
          <cell r="D100"/>
          <cell r="E100" t="str">
            <v>UNAM</v>
          </cell>
          <cell r="F100" t="str">
            <v>Jose Luis Trejo (Gestor Cobranza Temprana)</v>
          </cell>
          <cell r="G100">
            <v>43538</v>
          </cell>
          <cell r="H100">
            <v>43543</v>
          </cell>
          <cell r="I100" t="str">
            <v>Banco Inbursa SA - 12015940016</v>
          </cell>
          <cell r="J100" t="str">
            <v>TRANSFERENCIA BANCARIA</v>
          </cell>
          <cell r="K100" t="str">
            <v>323027/02</v>
          </cell>
          <cell r="L100">
            <v>0</v>
          </cell>
          <cell r="M100">
            <v>285</v>
          </cell>
          <cell r="N100">
            <v>910</v>
          </cell>
          <cell r="O100">
            <v>146</v>
          </cell>
          <cell r="P100">
            <v>0</v>
          </cell>
          <cell r="Q100">
            <v>1341</v>
          </cell>
        </row>
        <row r="101">
          <cell r="A101">
            <v>7071</v>
          </cell>
          <cell r="B101" t="str">
            <v>JOSE DAVID BECERRA ISLAS</v>
          </cell>
          <cell r="C101" t="str">
            <v>Activo</v>
          </cell>
          <cell r="D101"/>
          <cell r="E101" t="str">
            <v>Administracion</v>
          </cell>
          <cell r="F101" t="str">
            <v>Jose Luis Trejo (Gestor Cobranza Temprana)</v>
          </cell>
          <cell r="G101">
            <v>43538</v>
          </cell>
          <cell r="H101">
            <v>43539</v>
          </cell>
          <cell r="I101" t="str">
            <v>Banco Inbursa SA - 12015940016</v>
          </cell>
          <cell r="J101" t="str">
            <v>TRANSFERENCIA BANCARIA</v>
          </cell>
          <cell r="K101" t="str">
            <v>315601/23</v>
          </cell>
          <cell r="L101">
            <v>0</v>
          </cell>
          <cell r="M101">
            <v>228</v>
          </cell>
          <cell r="N101">
            <v>422</v>
          </cell>
          <cell r="O101">
            <v>68</v>
          </cell>
          <cell r="P101">
            <v>0</v>
          </cell>
          <cell r="Q101">
            <v>718</v>
          </cell>
        </row>
        <row r="102">
          <cell r="A102">
            <v>7081</v>
          </cell>
          <cell r="B102" t="str">
            <v>RUBEN MARTIN LOPEZ CASTILLO</v>
          </cell>
          <cell r="C102" t="str">
            <v>Activo</v>
          </cell>
          <cell r="D102"/>
          <cell r="E102" t="str">
            <v>Administracion</v>
          </cell>
          <cell r="F102" t="str">
            <v>Jose Luis Trejo (Gestor Cobranza Temprana)</v>
          </cell>
          <cell r="G102">
            <v>43538</v>
          </cell>
          <cell r="H102">
            <v>43539</v>
          </cell>
          <cell r="I102" t="str">
            <v>Banco Inbursa SA - 12015940016</v>
          </cell>
          <cell r="J102" t="str">
            <v>TRANSFERENCIA BANCARIA</v>
          </cell>
          <cell r="K102" t="str">
            <v>316319/22</v>
          </cell>
          <cell r="L102">
            <v>0</v>
          </cell>
          <cell r="M102">
            <v>184</v>
          </cell>
          <cell r="N102">
            <v>317</v>
          </cell>
          <cell r="O102">
            <v>51</v>
          </cell>
          <cell r="P102">
            <v>0</v>
          </cell>
          <cell r="Q102">
            <v>552</v>
          </cell>
        </row>
        <row r="103">
          <cell r="A103">
            <v>7091</v>
          </cell>
          <cell r="B103" t="str">
            <v>JOSE ANTONIO ESPINOSA SILVA</v>
          </cell>
          <cell r="C103" t="str">
            <v>Activo</v>
          </cell>
          <cell r="D103"/>
          <cell r="E103" t="str">
            <v>Administracion</v>
          </cell>
          <cell r="F103" t="str">
            <v>Jose Luis Trejo (Gestor Cobranza Temprana)</v>
          </cell>
          <cell r="G103">
            <v>43538</v>
          </cell>
          <cell r="H103">
            <v>43539</v>
          </cell>
          <cell r="I103" t="str">
            <v>Banco Inbursa SA - 12015940016</v>
          </cell>
          <cell r="J103" t="str">
            <v>TRANSFERENCIA BANCARIA</v>
          </cell>
          <cell r="K103" t="str">
            <v>317001/20</v>
          </cell>
          <cell r="L103">
            <v>0</v>
          </cell>
          <cell r="M103">
            <v>747</v>
          </cell>
          <cell r="N103">
            <v>91</v>
          </cell>
          <cell r="O103">
            <v>15</v>
          </cell>
          <cell r="P103">
            <v>0</v>
          </cell>
          <cell r="Q103">
            <v>853</v>
          </cell>
        </row>
        <row r="104">
          <cell r="A104">
            <v>7099</v>
          </cell>
          <cell r="B104" t="str">
            <v>MARTHA LORENA GOMEZ MONROY</v>
          </cell>
          <cell r="C104" t="str">
            <v>Activo</v>
          </cell>
          <cell r="D104"/>
          <cell r="E104" t="str">
            <v>Administracion</v>
          </cell>
          <cell r="F104" t="str">
            <v>Jose Luis Trejo (Gestor Cobranza Temprana)</v>
          </cell>
          <cell r="G104">
            <v>43538</v>
          </cell>
          <cell r="H104">
            <v>43543</v>
          </cell>
          <cell r="I104" t="str">
            <v>Banco Inbursa SA - 12015940016</v>
          </cell>
          <cell r="J104" t="str">
            <v>TRANSFERENCIA BANCARIA</v>
          </cell>
          <cell r="K104" t="str">
            <v>317564/18</v>
          </cell>
          <cell r="L104">
            <v>0</v>
          </cell>
          <cell r="M104">
            <v>316</v>
          </cell>
          <cell r="N104">
            <v>529</v>
          </cell>
          <cell r="O104">
            <v>85</v>
          </cell>
          <cell r="P104">
            <v>0</v>
          </cell>
          <cell r="Q104">
            <v>930</v>
          </cell>
        </row>
        <row r="105">
          <cell r="A105">
            <v>7109</v>
          </cell>
          <cell r="B105" t="str">
            <v>ALEJANDRO OSVALDO VAZQUEZ MANCHA</v>
          </cell>
          <cell r="C105" t="str">
            <v>Activo</v>
          </cell>
          <cell r="D105"/>
          <cell r="E105" t="str">
            <v>Administracion</v>
          </cell>
          <cell r="F105" t="str">
            <v>Jose Luis Trejo (Gestor Cobranza Temprana)</v>
          </cell>
          <cell r="G105">
            <v>43538</v>
          </cell>
          <cell r="H105">
            <v>43543</v>
          </cell>
          <cell r="I105" t="str">
            <v>Banco Inbursa SA - 12015940016</v>
          </cell>
          <cell r="J105" t="str">
            <v>TRANSFERENCIA BANCARIA</v>
          </cell>
          <cell r="K105" t="str">
            <v>318219/17</v>
          </cell>
          <cell r="L105">
            <v>0</v>
          </cell>
          <cell r="M105">
            <v>331</v>
          </cell>
          <cell r="N105">
            <v>326</v>
          </cell>
          <cell r="O105">
            <v>52</v>
          </cell>
          <cell r="P105">
            <v>0</v>
          </cell>
          <cell r="Q105">
            <v>709</v>
          </cell>
        </row>
        <row r="106">
          <cell r="A106">
            <v>7159</v>
          </cell>
          <cell r="B106" t="str">
            <v>MARCO ANTONIO LOPATEGUI TORRES</v>
          </cell>
          <cell r="C106" t="str">
            <v>Activo</v>
          </cell>
          <cell r="D106"/>
          <cell r="E106" t="str">
            <v>UNAM</v>
          </cell>
          <cell r="F106" t="str">
            <v>Jose Luis Trejo (Gestor Cobranza Temprana)</v>
          </cell>
          <cell r="G106">
            <v>43538</v>
          </cell>
          <cell r="H106">
            <v>43543</v>
          </cell>
          <cell r="I106" t="str">
            <v>Banco Inbursa SA - 12015940016</v>
          </cell>
          <cell r="J106" t="str">
            <v>TRANSFERENCIA BANCARIA</v>
          </cell>
          <cell r="K106" t="str">
            <v>320914/08</v>
          </cell>
          <cell r="L106">
            <v>0</v>
          </cell>
          <cell r="M106">
            <v>128</v>
          </cell>
          <cell r="N106">
            <v>319</v>
          </cell>
          <cell r="O106">
            <v>51</v>
          </cell>
          <cell r="P106">
            <v>0</v>
          </cell>
          <cell r="Q106">
            <v>498</v>
          </cell>
        </row>
        <row r="107">
          <cell r="A107">
            <v>7169</v>
          </cell>
          <cell r="B107" t="str">
            <v>MARIA LUISA RUIZ RODRIGUEZ</v>
          </cell>
          <cell r="C107" t="str">
            <v>Activo</v>
          </cell>
          <cell r="D107"/>
          <cell r="E107" t="str">
            <v>UNAM</v>
          </cell>
          <cell r="F107" t="str">
            <v>Jose Luis Trejo (Gestor Cobranza Temprana)</v>
          </cell>
          <cell r="G107">
            <v>43538</v>
          </cell>
          <cell r="H107">
            <v>43543</v>
          </cell>
          <cell r="I107" t="str">
            <v>Banco Inbursa SA - 12015940016</v>
          </cell>
          <cell r="J107" t="str">
            <v>TRANSFERENCIA BANCARIA</v>
          </cell>
          <cell r="K107" t="str">
            <v>321539/04</v>
          </cell>
          <cell r="L107">
            <v>0</v>
          </cell>
          <cell r="M107">
            <v>185</v>
          </cell>
          <cell r="N107">
            <v>543</v>
          </cell>
          <cell r="O107">
            <v>87</v>
          </cell>
          <cell r="P107">
            <v>0</v>
          </cell>
          <cell r="Q107">
            <v>815</v>
          </cell>
        </row>
        <row r="108">
          <cell r="A108">
            <v>7019</v>
          </cell>
          <cell r="B108" t="str">
            <v>OMAR ROSAS ZAVALA</v>
          </cell>
          <cell r="C108" t="str">
            <v>Activo</v>
          </cell>
          <cell r="D108"/>
          <cell r="E108" t="str">
            <v>Administracion</v>
          </cell>
          <cell r="F108" t="str">
            <v>Jose Luis Trejo (Gestor Cobranza Temprana)</v>
          </cell>
          <cell r="G108">
            <v>43538</v>
          </cell>
          <cell r="H108">
            <v>43539</v>
          </cell>
          <cell r="I108" t="str">
            <v>Banco Inbursa SA - 12015940016</v>
          </cell>
          <cell r="J108" t="str">
            <v>TRANSFERENCIA BANCARIA</v>
          </cell>
          <cell r="K108" t="str">
            <v>312058/36</v>
          </cell>
          <cell r="L108">
            <v>0</v>
          </cell>
          <cell r="M108">
            <v>236</v>
          </cell>
          <cell r="N108">
            <v>336</v>
          </cell>
          <cell r="O108">
            <v>54</v>
          </cell>
          <cell r="P108">
            <v>0</v>
          </cell>
          <cell r="Q108">
            <v>626</v>
          </cell>
        </row>
        <row r="109">
          <cell r="A109">
            <v>7032</v>
          </cell>
          <cell r="B109" t="str">
            <v>FRANCISCO DE HOYOS GARZA</v>
          </cell>
          <cell r="C109" t="str">
            <v>Activo</v>
          </cell>
          <cell r="D109"/>
          <cell r="E109" t="str">
            <v>Administracion</v>
          </cell>
          <cell r="F109" t="str">
            <v>Jose Luis Trejo (Gestor Cobranza Temprana)</v>
          </cell>
          <cell r="G109">
            <v>43538</v>
          </cell>
          <cell r="H109">
            <v>43539</v>
          </cell>
          <cell r="I109" t="str">
            <v>Banco Inbursa SA - 12015940016</v>
          </cell>
          <cell r="J109" t="str">
            <v>TRANSFERENCIA BANCARIA</v>
          </cell>
          <cell r="K109" t="str">
            <v>312875/34</v>
          </cell>
          <cell r="L109">
            <v>0</v>
          </cell>
          <cell r="M109">
            <v>807</v>
          </cell>
          <cell r="N109">
            <v>50</v>
          </cell>
          <cell r="O109">
            <v>8</v>
          </cell>
          <cell r="P109">
            <v>0</v>
          </cell>
          <cell r="Q109">
            <v>865</v>
          </cell>
        </row>
        <row r="110">
          <cell r="A110">
            <v>7051</v>
          </cell>
          <cell r="B110" t="str">
            <v>LUIS ENRIQUE RODRIGUEZ MALDONADO</v>
          </cell>
          <cell r="C110" t="str">
            <v>Activo</v>
          </cell>
          <cell r="D110"/>
          <cell r="E110" t="str">
            <v>Administracion</v>
          </cell>
          <cell r="F110" t="str">
            <v>Jose Luis Trejo (Gestor Cobranza Temprana)</v>
          </cell>
          <cell r="G110">
            <v>43538</v>
          </cell>
          <cell r="H110">
            <v>43539</v>
          </cell>
          <cell r="I110" t="str">
            <v>Banco Inbursa SA - 12015940016</v>
          </cell>
          <cell r="J110" t="str">
            <v>TRANSFERENCIA BANCARIA</v>
          </cell>
          <cell r="K110" t="str">
            <v>313744/28</v>
          </cell>
          <cell r="L110">
            <v>0</v>
          </cell>
          <cell r="M110">
            <v>319</v>
          </cell>
          <cell r="N110">
            <v>418</v>
          </cell>
          <cell r="O110">
            <v>0</v>
          </cell>
          <cell r="P110">
            <v>0</v>
          </cell>
          <cell r="Q110">
            <v>737</v>
          </cell>
        </row>
        <row r="111">
          <cell r="A111">
            <v>7061</v>
          </cell>
          <cell r="B111" t="str">
            <v>HERNAN HINOJOSA SOLIS</v>
          </cell>
          <cell r="C111" t="str">
            <v>Activo</v>
          </cell>
          <cell r="D111"/>
          <cell r="E111" t="str">
            <v>Administracion</v>
          </cell>
          <cell r="F111" t="str">
            <v>Jose Luis Trejo (Gestor Cobranza Temprana)</v>
          </cell>
          <cell r="G111">
            <v>43538</v>
          </cell>
          <cell r="H111">
            <v>43539</v>
          </cell>
          <cell r="I111" t="str">
            <v>Banco Inbursa SA - 12015940016</v>
          </cell>
          <cell r="J111" t="str">
            <v>TRANSFERENCIA BANCARIA</v>
          </cell>
          <cell r="K111" t="str">
            <v>314711/25</v>
          </cell>
          <cell r="L111">
            <v>0</v>
          </cell>
          <cell r="M111">
            <v>731</v>
          </cell>
          <cell r="N111">
            <v>739</v>
          </cell>
          <cell r="O111">
            <v>118</v>
          </cell>
          <cell r="P111">
            <v>0</v>
          </cell>
          <cell r="Q111">
            <v>1588</v>
          </cell>
        </row>
        <row r="112">
          <cell r="A112">
            <v>7124</v>
          </cell>
          <cell r="B112" t="str">
            <v>MARIA DEL ROSARIO MOYA TRIGOS</v>
          </cell>
          <cell r="C112" t="str">
            <v>Activo</v>
          </cell>
          <cell r="D112"/>
          <cell r="E112" t="str">
            <v>Administracion</v>
          </cell>
          <cell r="F112" t="str">
            <v>Jose Luis Trejo (Gestor Cobranza Temprana)</v>
          </cell>
          <cell r="G112">
            <v>43538</v>
          </cell>
          <cell r="H112">
            <v>43543</v>
          </cell>
          <cell r="I112" t="str">
            <v>Banco Inbursa SA - 12015940016</v>
          </cell>
          <cell r="J112" t="str">
            <v>TRANSFERENCIA BANCARIA</v>
          </cell>
          <cell r="K112" t="str">
            <v>319122/14</v>
          </cell>
          <cell r="L112">
            <v>0</v>
          </cell>
          <cell r="M112">
            <v>589</v>
          </cell>
          <cell r="N112">
            <v>570</v>
          </cell>
          <cell r="O112">
            <v>91</v>
          </cell>
          <cell r="P112">
            <v>0</v>
          </cell>
          <cell r="Q112">
            <v>1250</v>
          </cell>
        </row>
        <row r="113">
          <cell r="A113">
            <v>7134</v>
          </cell>
          <cell r="B113" t="str">
            <v>VIRGINIA REYES LEAL</v>
          </cell>
          <cell r="C113" t="str">
            <v>Activo</v>
          </cell>
          <cell r="D113"/>
          <cell r="E113" t="str">
            <v>Administracion</v>
          </cell>
          <cell r="F113" t="str">
            <v>Jose Luis Trejo (Gestor Cobranza Temprana)</v>
          </cell>
          <cell r="G113">
            <v>43538</v>
          </cell>
          <cell r="H113">
            <v>43543</v>
          </cell>
          <cell r="I113" t="str">
            <v>Banco Inbursa SA - 12015940016</v>
          </cell>
          <cell r="J113" t="str">
            <v>TRANSFERENCIA BANCARIA</v>
          </cell>
          <cell r="K113" t="str">
            <v>319614/11</v>
          </cell>
          <cell r="L113">
            <v>0</v>
          </cell>
          <cell r="M113">
            <v>379</v>
          </cell>
          <cell r="N113">
            <v>445</v>
          </cell>
          <cell r="O113">
            <v>71</v>
          </cell>
          <cell r="P113">
            <v>0</v>
          </cell>
          <cell r="Q113">
            <v>895</v>
          </cell>
        </row>
        <row r="114">
          <cell r="A114">
            <v>7148</v>
          </cell>
          <cell r="B114" t="str">
            <v>ALMA ROSA GARCIA CHALCHI</v>
          </cell>
          <cell r="C114" t="str">
            <v>Activo</v>
          </cell>
          <cell r="D114"/>
          <cell r="E114" t="str">
            <v>UNAM</v>
          </cell>
          <cell r="F114" t="str">
            <v>Jose Luis Trejo (Gestor Cobranza Temprana)</v>
          </cell>
          <cell r="G114">
            <v>43538</v>
          </cell>
          <cell r="H114">
            <v>43543</v>
          </cell>
          <cell r="I114" t="str">
            <v>Banco Inbursa SA - 12015940016</v>
          </cell>
          <cell r="J114" t="str">
            <v>TRANSFERENCIA BANCARIA</v>
          </cell>
          <cell r="K114" t="str">
            <v>320346/09</v>
          </cell>
          <cell r="L114">
            <v>0</v>
          </cell>
          <cell r="M114">
            <v>195</v>
          </cell>
          <cell r="N114">
            <v>312</v>
          </cell>
          <cell r="O114">
            <v>50</v>
          </cell>
          <cell r="P114">
            <v>0</v>
          </cell>
          <cell r="Q114">
            <v>557</v>
          </cell>
        </row>
        <row r="115">
          <cell r="A115">
            <v>6977</v>
          </cell>
          <cell r="B115" t="str">
            <v>ARTURO ISMAEL IRIARTE VALVERDE</v>
          </cell>
          <cell r="C115" t="str">
            <v>Activo</v>
          </cell>
          <cell r="D115"/>
          <cell r="E115" t="str">
            <v>Administracion</v>
          </cell>
          <cell r="F115" t="str">
            <v>Jose Luis Trejo (Gestor Cobranza Temprana)</v>
          </cell>
          <cell r="G115">
            <v>43538</v>
          </cell>
          <cell r="H115">
            <v>43539</v>
          </cell>
          <cell r="I115" t="str">
            <v>Banco Inbursa SA - 12015940016</v>
          </cell>
          <cell r="J115" t="str">
            <v>TRANSFERENCIA BANCARIA</v>
          </cell>
          <cell r="K115" t="str">
            <v>309772/42</v>
          </cell>
          <cell r="L115">
            <v>0</v>
          </cell>
          <cell r="M115">
            <v>2760</v>
          </cell>
          <cell r="N115">
            <v>481</v>
          </cell>
          <cell r="O115">
            <v>77</v>
          </cell>
          <cell r="P115">
            <v>0</v>
          </cell>
          <cell r="Q115">
            <v>3318</v>
          </cell>
        </row>
        <row r="116">
          <cell r="A116">
            <v>7191</v>
          </cell>
          <cell r="B116" t="str">
            <v>GRACIELA ANGELA TRINIDAD ALESSIO ROBLES PAREDES</v>
          </cell>
          <cell r="C116" t="str">
            <v>Activo</v>
          </cell>
          <cell r="D116"/>
          <cell r="E116" t="str">
            <v>UNAM</v>
          </cell>
          <cell r="F116" t="str">
            <v>Jose Luis Trejo (Gestor Cobranza Temprana)</v>
          </cell>
          <cell r="G116">
            <v>43538</v>
          </cell>
          <cell r="H116">
            <v>43543</v>
          </cell>
          <cell r="I116" t="str">
            <v>Banco Inbursa SA - 12015940016</v>
          </cell>
          <cell r="J116" t="str">
            <v>TRANSFERENCIA BANCARIA</v>
          </cell>
          <cell r="K116" t="str">
            <v>323147/02</v>
          </cell>
          <cell r="L116">
            <v>0</v>
          </cell>
          <cell r="M116">
            <v>2041</v>
          </cell>
          <cell r="N116">
            <v>1127</v>
          </cell>
          <cell r="O116">
            <v>180</v>
          </cell>
          <cell r="P116">
            <v>0</v>
          </cell>
          <cell r="Q116">
            <v>3348</v>
          </cell>
        </row>
        <row r="117">
          <cell r="A117">
            <v>7082</v>
          </cell>
          <cell r="B117" t="str">
            <v>JUAN CARLOS GOMORA MARTINEZ</v>
          </cell>
          <cell r="C117" t="str">
            <v>Activo</v>
          </cell>
          <cell r="D117"/>
          <cell r="E117" t="str">
            <v>Administracion</v>
          </cell>
          <cell r="F117" t="str">
            <v>Jose Luis Trejo (Gestor Cobranza Temprana)</v>
          </cell>
          <cell r="G117">
            <v>43538</v>
          </cell>
          <cell r="H117">
            <v>43539</v>
          </cell>
          <cell r="I117" t="str">
            <v>Banco Inbursa SA - 12015940016</v>
          </cell>
          <cell r="J117" t="str">
            <v>TRANSFERENCIA BANCARIA</v>
          </cell>
          <cell r="K117" t="str">
            <v>316407/21</v>
          </cell>
          <cell r="L117">
            <v>0</v>
          </cell>
          <cell r="M117">
            <v>1144</v>
          </cell>
          <cell r="N117">
            <v>437</v>
          </cell>
          <cell r="O117">
            <v>70</v>
          </cell>
          <cell r="P117">
            <v>0</v>
          </cell>
          <cell r="Q117">
            <v>1651</v>
          </cell>
        </row>
        <row r="118">
          <cell r="A118">
            <v>7092</v>
          </cell>
          <cell r="B118" t="str">
            <v>MARIA DEL SOCORRO CUEVAS JUAREZ</v>
          </cell>
          <cell r="C118" t="str">
            <v>Activo</v>
          </cell>
          <cell r="D118"/>
          <cell r="E118" t="str">
            <v>Administracion</v>
          </cell>
          <cell r="F118" t="str">
            <v>Jose Luis Trejo (Gestor Cobranza Temprana)</v>
          </cell>
          <cell r="G118">
            <v>43538</v>
          </cell>
          <cell r="H118">
            <v>43539</v>
          </cell>
          <cell r="I118" t="str">
            <v>Banco Inbursa SA - 12015940016</v>
          </cell>
          <cell r="J118" t="str">
            <v>TRANSFERENCIA BANCARIA</v>
          </cell>
          <cell r="K118" t="str">
            <v>317025/20</v>
          </cell>
          <cell r="L118">
            <v>0</v>
          </cell>
          <cell r="M118">
            <v>1300</v>
          </cell>
          <cell r="N118">
            <v>603</v>
          </cell>
          <cell r="O118">
            <v>96</v>
          </cell>
          <cell r="P118">
            <v>0</v>
          </cell>
          <cell r="Q118">
            <v>1999</v>
          </cell>
        </row>
        <row r="119">
          <cell r="A119">
            <v>7160</v>
          </cell>
          <cell r="B119" t="str">
            <v>RUBEN ROA PONCE</v>
          </cell>
          <cell r="C119" t="str">
            <v>Activo</v>
          </cell>
          <cell r="D119"/>
          <cell r="E119" t="str">
            <v>UNAM</v>
          </cell>
          <cell r="F119" t="str">
            <v>Jose Luis Trejo (Gestor Cobranza Temprana)</v>
          </cell>
          <cell r="G119">
            <v>43538</v>
          </cell>
          <cell r="H119">
            <v>43543</v>
          </cell>
          <cell r="I119" t="str">
            <v>Banco Inbursa SA - 12015940016</v>
          </cell>
          <cell r="J119" t="str">
            <v>TRANSFERENCIA BANCARIA</v>
          </cell>
          <cell r="K119" t="str">
            <v>320988/07</v>
          </cell>
          <cell r="L119">
            <v>0</v>
          </cell>
          <cell r="M119">
            <v>247</v>
          </cell>
          <cell r="N119">
            <v>427</v>
          </cell>
          <cell r="O119">
            <v>68</v>
          </cell>
          <cell r="P119">
            <v>0</v>
          </cell>
          <cell r="Q119">
            <v>742</v>
          </cell>
        </row>
        <row r="120">
          <cell r="A120">
            <v>6999</v>
          </cell>
          <cell r="B120" t="str">
            <v>CARLOS FLORES MORALES</v>
          </cell>
          <cell r="C120" t="str">
            <v>Activo</v>
          </cell>
          <cell r="D120"/>
          <cell r="E120" t="str">
            <v>Administracion</v>
          </cell>
          <cell r="F120" t="str">
            <v>Jose Luis Trejo (Gestor Cobranza Temprana)</v>
          </cell>
          <cell r="G120">
            <v>43538</v>
          </cell>
          <cell r="H120">
            <v>43539</v>
          </cell>
          <cell r="I120" t="str">
            <v>Banco Inbursa SA - 12015940016</v>
          </cell>
          <cell r="J120" t="str">
            <v>TRANSFERENCIA BANCARIA</v>
          </cell>
          <cell r="K120" t="str">
            <v>310973/38</v>
          </cell>
          <cell r="L120">
            <v>0</v>
          </cell>
          <cell r="M120">
            <v>672</v>
          </cell>
          <cell r="N120">
            <v>192</v>
          </cell>
          <cell r="O120">
            <v>31</v>
          </cell>
          <cell r="P120">
            <v>0</v>
          </cell>
          <cell r="Q120">
            <v>895</v>
          </cell>
        </row>
        <row r="121">
          <cell r="A121">
            <v>7170</v>
          </cell>
          <cell r="B121" t="str">
            <v>IBETH GRACIELA FLORES MUNOZ</v>
          </cell>
          <cell r="C121" t="str">
            <v>Activo</v>
          </cell>
          <cell r="D121"/>
          <cell r="E121" t="str">
            <v>UNAM</v>
          </cell>
          <cell r="F121" t="str">
            <v>Jose Luis Trejo (Gestor Cobranza Temprana)</v>
          </cell>
          <cell r="G121">
            <v>43538</v>
          </cell>
          <cell r="H121">
            <v>43543</v>
          </cell>
          <cell r="I121" t="str">
            <v>Banco Inbursa SA - 12015940016</v>
          </cell>
          <cell r="J121" t="str">
            <v>TRANSFERENCIA BANCARIA</v>
          </cell>
          <cell r="K121" t="str">
            <v>321611/04</v>
          </cell>
          <cell r="L121">
            <v>0</v>
          </cell>
          <cell r="M121">
            <v>706</v>
          </cell>
          <cell r="N121">
            <v>993</v>
          </cell>
          <cell r="O121">
            <v>159</v>
          </cell>
          <cell r="P121">
            <v>0</v>
          </cell>
          <cell r="Q121">
            <v>1858</v>
          </cell>
        </row>
        <row r="122">
          <cell r="A122">
            <v>7180</v>
          </cell>
          <cell r="B122" t="str">
            <v>RAFAEL RODRIGUEZ BELMONT</v>
          </cell>
          <cell r="C122" t="str">
            <v>Activo</v>
          </cell>
          <cell r="D122"/>
          <cell r="E122" t="str">
            <v>UNAM</v>
          </cell>
          <cell r="F122" t="str">
            <v>Jose Luis Trejo (Gestor Cobranza Temprana)</v>
          </cell>
          <cell r="G122">
            <v>43538</v>
          </cell>
          <cell r="H122">
            <v>43543</v>
          </cell>
          <cell r="I122" t="str">
            <v>Banco Inbursa SA - 12015940016</v>
          </cell>
          <cell r="J122" t="str">
            <v>TRANSFERENCIA BANCARIA</v>
          </cell>
          <cell r="K122" t="str">
            <v>322361/04</v>
          </cell>
          <cell r="L122">
            <v>0</v>
          </cell>
          <cell r="M122">
            <v>224</v>
          </cell>
          <cell r="N122">
            <v>455</v>
          </cell>
          <cell r="O122">
            <v>73</v>
          </cell>
          <cell r="P122">
            <v>0</v>
          </cell>
          <cell r="Q122">
            <v>752</v>
          </cell>
        </row>
        <row r="123">
          <cell r="A123">
            <v>7007</v>
          </cell>
          <cell r="B123" t="str">
            <v>ILIANA ZALDIVAR CORIA</v>
          </cell>
          <cell r="C123" t="str">
            <v>Liquidado</v>
          </cell>
          <cell r="D123" t="str">
            <v>Activo</v>
          </cell>
          <cell r="E123" t="str">
            <v>Administracion</v>
          </cell>
          <cell r="F123" t="str">
            <v>Jose Luis Trejo (Gestor Cobranza Temprana)</v>
          </cell>
          <cell r="G123">
            <v>43538</v>
          </cell>
          <cell r="H123">
            <v>43539</v>
          </cell>
          <cell r="I123" t="str">
            <v>Banco Inbursa SA - 12015940016</v>
          </cell>
          <cell r="J123" t="str">
            <v>TRANSFERENCIA BANCARIA</v>
          </cell>
          <cell r="K123" t="str">
            <v>311488/55</v>
          </cell>
          <cell r="L123">
            <v>1</v>
          </cell>
          <cell r="M123">
            <v>2840</v>
          </cell>
          <cell r="N123">
            <v>361</v>
          </cell>
          <cell r="O123">
            <v>58</v>
          </cell>
          <cell r="P123">
            <v>0</v>
          </cell>
          <cell r="Q123">
            <v>3259</v>
          </cell>
        </row>
        <row r="124">
          <cell r="A124">
            <v>7022</v>
          </cell>
          <cell r="B124" t="str">
            <v>TERESA DE JESUS OLIVERA FLORES</v>
          </cell>
          <cell r="C124" t="str">
            <v>Activo</v>
          </cell>
          <cell r="D124"/>
          <cell r="E124" t="str">
            <v>Administracion</v>
          </cell>
          <cell r="F124" t="str">
            <v>Jose Luis Trejo (Gestor Cobranza Temprana)</v>
          </cell>
          <cell r="G124">
            <v>43538</v>
          </cell>
          <cell r="H124">
            <v>43539</v>
          </cell>
          <cell r="I124" t="str">
            <v>Banco Inbursa SA - 12015940016</v>
          </cell>
          <cell r="J124" t="str">
            <v>TRANSFERENCIA BANCARIA</v>
          </cell>
          <cell r="K124" t="str">
            <v>312203/35</v>
          </cell>
          <cell r="L124">
            <v>0</v>
          </cell>
          <cell r="M124">
            <v>1436</v>
          </cell>
          <cell r="N124">
            <v>470</v>
          </cell>
          <cell r="O124">
            <v>75</v>
          </cell>
          <cell r="P124">
            <v>0</v>
          </cell>
          <cell r="Q124">
            <v>1981</v>
          </cell>
        </row>
        <row r="125">
          <cell r="A125">
            <v>7034</v>
          </cell>
          <cell r="B125" t="str">
            <v>BEATRIZ VERONICA GUTIERREZ GALAN</v>
          </cell>
          <cell r="C125" t="str">
            <v>Activo</v>
          </cell>
          <cell r="D125"/>
          <cell r="E125" t="str">
            <v>Administracion</v>
          </cell>
          <cell r="F125" t="str">
            <v>Jose Luis Trejo (Gestor Cobranza Temprana)</v>
          </cell>
          <cell r="G125">
            <v>43538</v>
          </cell>
          <cell r="H125">
            <v>43539</v>
          </cell>
          <cell r="I125" t="str">
            <v>Banco Inbursa SA - 12015940016</v>
          </cell>
          <cell r="J125" t="str">
            <v>TRANSFERENCIA BANCARIA</v>
          </cell>
          <cell r="K125" t="str">
            <v>312959/34</v>
          </cell>
          <cell r="L125">
            <v>0</v>
          </cell>
          <cell r="M125">
            <v>1488</v>
          </cell>
          <cell r="N125">
            <v>1855</v>
          </cell>
          <cell r="O125">
            <v>297</v>
          </cell>
          <cell r="P125">
            <v>0</v>
          </cell>
          <cell r="Q125">
            <v>3640</v>
          </cell>
        </row>
        <row r="126">
          <cell r="A126">
            <v>7052</v>
          </cell>
          <cell r="B126" t="str">
            <v>JORGE ISLAS RICANO</v>
          </cell>
          <cell r="C126" t="str">
            <v>Activo</v>
          </cell>
          <cell r="D126"/>
          <cell r="E126" t="str">
            <v>Administracion</v>
          </cell>
          <cell r="F126" t="str">
            <v>Jose Luis Trejo (Gestor Cobranza Temprana)</v>
          </cell>
          <cell r="G126">
            <v>43538</v>
          </cell>
          <cell r="H126">
            <v>43539</v>
          </cell>
          <cell r="I126" t="str">
            <v>Banco Inbursa SA - 12015940016</v>
          </cell>
          <cell r="J126" t="str">
            <v>TRANSFERENCIA BANCARIA</v>
          </cell>
          <cell r="K126" t="str">
            <v>313816/28</v>
          </cell>
          <cell r="L126">
            <v>0</v>
          </cell>
          <cell r="M126">
            <v>537</v>
          </cell>
          <cell r="N126">
            <v>327</v>
          </cell>
          <cell r="O126">
            <v>0</v>
          </cell>
          <cell r="P126">
            <v>0</v>
          </cell>
          <cell r="Q126">
            <v>864</v>
          </cell>
        </row>
        <row r="127">
          <cell r="A127">
            <v>7062</v>
          </cell>
          <cell r="B127" t="str">
            <v>HERNAN HINOJOSA SOLIS</v>
          </cell>
          <cell r="C127" t="str">
            <v>Activo</v>
          </cell>
          <cell r="D127"/>
          <cell r="E127" t="str">
            <v>Administracion</v>
          </cell>
          <cell r="F127" t="str">
            <v>Jose Luis Trejo (Gestor Cobranza Temprana)</v>
          </cell>
          <cell r="G127">
            <v>43538</v>
          </cell>
          <cell r="H127">
            <v>43539</v>
          </cell>
          <cell r="I127" t="str">
            <v>Banco Inbursa SA - 12015940016</v>
          </cell>
          <cell r="J127" t="str">
            <v>TRANSFERENCIA BANCARIA</v>
          </cell>
          <cell r="K127" t="str">
            <v>314770/24</v>
          </cell>
          <cell r="L127">
            <v>0</v>
          </cell>
          <cell r="M127">
            <v>343</v>
          </cell>
          <cell r="N127">
            <v>554</v>
          </cell>
          <cell r="O127">
            <v>89</v>
          </cell>
          <cell r="P127">
            <v>0</v>
          </cell>
          <cell r="Q127">
            <v>986</v>
          </cell>
        </row>
        <row r="128">
          <cell r="A128">
            <v>7100</v>
          </cell>
          <cell r="B128" t="str">
            <v>MIRIAM CAMACHO VALLADARES</v>
          </cell>
          <cell r="C128" t="str">
            <v>Activo</v>
          </cell>
          <cell r="D128"/>
          <cell r="E128" t="str">
            <v>Administracion</v>
          </cell>
          <cell r="F128" t="str">
            <v>Jose Luis Trejo (Gestor Cobranza Temprana)</v>
          </cell>
          <cell r="G128">
            <v>43538</v>
          </cell>
          <cell r="H128">
            <v>43543</v>
          </cell>
          <cell r="I128" t="str">
            <v>Banco Inbursa SA - 12015940016</v>
          </cell>
          <cell r="J128" t="str">
            <v>TRANSFERENCIA BANCARIA</v>
          </cell>
          <cell r="K128" t="str">
            <v>317638/17</v>
          </cell>
          <cell r="L128">
            <v>0</v>
          </cell>
          <cell r="M128">
            <v>389</v>
          </cell>
          <cell r="N128">
            <v>784</v>
          </cell>
          <cell r="O128">
            <v>125</v>
          </cell>
          <cell r="P128">
            <v>0</v>
          </cell>
          <cell r="Q128">
            <v>1298</v>
          </cell>
        </row>
        <row r="129">
          <cell r="A129">
            <v>7111</v>
          </cell>
          <cell r="B129" t="str">
            <v>PATRICIA VALENCIA LEON</v>
          </cell>
          <cell r="C129" t="str">
            <v>Activo</v>
          </cell>
          <cell r="D129"/>
          <cell r="E129" t="str">
            <v>Administracion</v>
          </cell>
          <cell r="F129" t="str">
            <v>Jose Luis Trejo (Gestor Cobranza Temprana)</v>
          </cell>
          <cell r="G129">
            <v>43538</v>
          </cell>
          <cell r="H129">
            <v>43543</v>
          </cell>
          <cell r="I129" t="str">
            <v>Banco Inbursa SA - 12015940016</v>
          </cell>
          <cell r="J129" t="str">
            <v>TRANSFERENCIA BANCARIA</v>
          </cell>
          <cell r="K129" t="str">
            <v>318394/16</v>
          </cell>
          <cell r="L129">
            <v>0</v>
          </cell>
          <cell r="M129">
            <v>106</v>
          </cell>
          <cell r="N129">
            <v>314</v>
          </cell>
          <cell r="O129">
            <v>50</v>
          </cell>
          <cell r="P129">
            <v>0</v>
          </cell>
          <cell r="Q129">
            <v>470</v>
          </cell>
        </row>
        <row r="130">
          <cell r="A130">
            <v>7125</v>
          </cell>
          <cell r="B130" t="str">
            <v>ADRIANA TAPIA TREJO</v>
          </cell>
          <cell r="C130" t="str">
            <v>Activo</v>
          </cell>
          <cell r="D130"/>
          <cell r="E130" t="str">
            <v>Administracion</v>
          </cell>
          <cell r="F130" t="str">
            <v>Jose Luis Trejo (Gestor Cobranza Temprana)</v>
          </cell>
          <cell r="G130">
            <v>43538</v>
          </cell>
          <cell r="H130">
            <v>43543</v>
          </cell>
          <cell r="I130" t="str">
            <v>Banco Inbursa SA - 12015940016</v>
          </cell>
          <cell r="J130" t="str">
            <v>TRANSFERENCIA BANCARIA</v>
          </cell>
          <cell r="K130" t="str">
            <v>319174/13</v>
          </cell>
          <cell r="L130">
            <v>0</v>
          </cell>
          <cell r="M130">
            <v>393</v>
          </cell>
          <cell r="N130">
            <v>298</v>
          </cell>
          <cell r="O130">
            <v>48</v>
          </cell>
          <cell r="P130">
            <v>0</v>
          </cell>
          <cell r="Q130">
            <v>739</v>
          </cell>
        </row>
        <row r="131">
          <cell r="A131">
            <v>7135</v>
          </cell>
          <cell r="B131" t="str">
            <v>DANIEL ATILANO LOPEZ</v>
          </cell>
          <cell r="C131" t="str">
            <v>Activo</v>
          </cell>
          <cell r="D131"/>
          <cell r="E131" t="str">
            <v>Administracion</v>
          </cell>
          <cell r="F131" t="str">
            <v>Jose Luis Trejo (Gestor Cobranza Temprana)</v>
          </cell>
          <cell r="G131">
            <v>43538</v>
          </cell>
          <cell r="H131">
            <v>43543</v>
          </cell>
          <cell r="I131" t="str">
            <v>Banco Inbursa SA - 12015940016</v>
          </cell>
          <cell r="J131" t="str">
            <v>TRANSFERENCIA BANCARIA</v>
          </cell>
          <cell r="K131" t="str">
            <v>319669/11</v>
          </cell>
          <cell r="L131">
            <v>0</v>
          </cell>
          <cell r="M131">
            <v>2562</v>
          </cell>
          <cell r="N131">
            <v>2531</v>
          </cell>
          <cell r="O131">
            <v>405</v>
          </cell>
          <cell r="P131">
            <v>0</v>
          </cell>
          <cell r="Q131">
            <v>5498</v>
          </cell>
        </row>
        <row r="132">
          <cell r="A132">
            <v>7149</v>
          </cell>
          <cell r="B132" t="str">
            <v>MARIA LUISA PEREA GARCIA</v>
          </cell>
          <cell r="C132" t="str">
            <v>Activo</v>
          </cell>
          <cell r="D132"/>
          <cell r="E132" t="str">
            <v>UNAM</v>
          </cell>
          <cell r="F132" t="str">
            <v>Jose Luis Trejo (Gestor Cobranza Temprana)</v>
          </cell>
          <cell r="G132">
            <v>43538</v>
          </cell>
          <cell r="H132">
            <v>43543</v>
          </cell>
          <cell r="I132" t="str">
            <v>Banco Inbursa SA - 12015940016</v>
          </cell>
          <cell r="J132" t="str">
            <v>TRANSFERENCIA BANCARIA</v>
          </cell>
          <cell r="K132" t="str">
            <v>320394/09</v>
          </cell>
          <cell r="L132">
            <v>0</v>
          </cell>
          <cell r="M132">
            <v>1162</v>
          </cell>
          <cell r="N132">
            <v>1473</v>
          </cell>
          <cell r="O132">
            <v>236</v>
          </cell>
          <cell r="P132">
            <v>0</v>
          </cell>
          <cell r="Q132">
            <v>2871</v>
          </cell>
        </row>
        <row r="133">
          <cell r="A133">
            <v>6978</v>
          </cell>
          <cell r="B133" t="str">
            <v>ANDREA FLORES CRUZ</v>
          </cell>
          <cell r="C133" t="str">
            <v>Activo</v>
          </cell>
          <cell r="D133"/>
          <cell r="E133" t="str">
            <v>Administracion</v>
          </cell>
          <cell r="F133" t="str">
            <v>Jose Luis Trejo (Gestor Cobranza Temprana)</v>
          </cell>
          <cell r="G133">
            <v>43538</v>
          </cell>
          <cell r="H133">
            <v>43539</v>
          </cell>
          <cell r="I133" t="str">
            <v>Banco Inbursa SA - 12015940016</v>
          </cell>
          <cell r="J133" t="str">
            <v>TRANSFERENCIA BANCARIA</v>
          </cell>
          <cell r="K133" t="str">
            <v>309824/42</v>
          </cell>
          <cell r="L133">
            <v>0</v>
          </cell>
          <cell r="M133">
            <v>413</v>
          </cell>
          <cell r="N133">
            <v>369</v>
          </cell>
          <cell r="O133">
            <v>59</v>
          </cell>
          <cell r="P133">
            <v>0</v>
          </cell>
          <cell r="Q133">
            <v>841</v>
          </cell>
        </row>
        <row r="135">
          <cell r="A135">
            <v>7192</v>
          </cell>
          <cell r="B135" t="str">
            <v>SALVADOR MEZA BADILLO</v>
          </cell>
          <cell r="C135" t="str">
            <v>Activo</v>
          </cell>
          <cell r="D135"/>
          <cell r="E135" t="str">
            <v>UNAM</v>
          </cell>
          <cell r="F135" t="str">
            <v>Jose Luis Trejo (Gestor Cobranza Temprana)</v>
          </cell>
          <cell r="G135">
            <v>43538</v>
          </cell>
          <cell r="H135">
            <v>43543</v>
          </cell>
          <cell r="I135" t="str">
            <v>Banco Inbursa SA - 12015940016</v>
          </cell>
          <cell r="J135" t="str">
            <v>TRANSFERENCIA BANCARIA</v>
          </cell>
          <cell r="K135" t="str">
            <v>323204/02</v>
          </cell>
          <cell r="L135">
            <v>0</v>
          </cell>
          <cell r="M135">
            <v>339</v>
          </cell>
          <cell r="N135">
            <v>1597</v>
          </cell>
          <cell r="O135">
            <v>256</v>
          </cell>
          <cell r="P135">
            <v>0</v>
          </cell>
          <cell r="Q135">
            <v>2192</v>
          </cell>
        </row>
        <row r="136">
          <cell r="A136">
            <v>7073</v>
          </cell>
          <cell r="B136" t="str">
            <v>MARIA DE LOURDES MALAGON SUAREZ</v>
          </cell>
          <cell r="C136" t="str">
            <v>Activo</v>
          </cell>
          <cell r="D136"/>
          <cell r="E136" t="str">
            <v>Administracion</v>
          </cell>
          <cell r="F136" t="str">
            <v>Jose Luis Trejo (Gestor Cobranza Temprana)</v>
          </cell>
          <cell r="G136">
            <v>43538</v>
          </cell>
          <cell r="H136">
            <v>43539</v>
          </cell>
          <cell r="I136" t="str">
            <v>Banco Inbursa SA - 12015940016</v>
          </cell>
          <cell r="J136" t="str">
            <v>TRANSFERENCIA BANCARIA</v>
          </cell>
          <cell r="K136" t="str">
            <v>315870/22</v>
          </cell>
          <cell r="L136">
            <v>0</v>
          </cell>
          <cell r="M136">
            <v>1342</v>
          </cell>
          <cell r="N136">
            <v>784</v>
          </cell>
          <cell r="O136">
            <v>125</v>
          </cell>
          <cell r="P136">
            <v>0</v>
          </cell>
          <cell r="Q136">
            <v>2251</v>
          </cell>
        </row>
        <row r="137">
          <cell r="A137">
            <v>7083</v>
          </cell>
          <cell r="B137" t="str">
            <v>MARIA OFELIA PEDREGUERA RAMIREZ</v>
          </cell>
          <cell r="C137" t="str">
            <v>Activo</v>
          </cell>
          <cell r="D137"/>
          <cell r="E137" t="str">
            <v>Administracion</v>
          </cell>
          <cell r="F137" t="str">
            <v>Jose Luis Trejo (Gestor Cobranza Temprana)</v>
          </cell>
          <cell r="G137">
            <v>43538</v>
          </cell>
          <cell r="H137">
            <v>43539</v>
          </cell>
          <cell r="I137" t="str">
            <v>Banco Inbursa SA - 12015940016</v>
          </cell>
          <cell r="J137" t="str">
            <v>TRANSFERENCIA BANCARIA</v>
          </cell>
          <cell r="K137" t="str">
            <v>316443/21</v>
          </cell>
          <cell r="L137">
            <v>0</v>
          </cell>
          <cell r="M137">
            <v>1201</v>
          </cell>
          <cell r="N137">
            <v>857</v>
          </cell>
          <cell r="O137">
            <v>137</v>
          </cell>
          <cell r="P137">
            <v>0</v>
          </cell>
          <cell r="Q137">
            <v>2195</v>
          </cell>
        </row>
        <row r="138">
          <cell r="A138">
            <v>7093</v>
          </cell>
          <cell r="B138" t="str">
            <v>VICTOR SAAVEDRA GONZALEZ</v>
          </cell>
          <cell r="C138" t="str">
            <v>Activo</v>
          </cell>
          <cell r="D138"/>
          <cell r="E138" t="str">
            <v>Administracion</v>
          </cell>
          <cell r="F138" t="str">
            <v>Jose Luis Trejo (Gestor Cobranza Temprana)</v>
          </cell>
          <cell r="G138">
            <v>43538</v>
          </cell>
          <cell r="H138">
            <v>43539</v>
          </cell>
          <cell r="I138" t="str">
            <v>Banco Inbursa SA - 12015940016</v>
          </cell>
          <cell r="J138" t="str">
            <v>TRANSFERENCIA BANCARIA</v>
          </cell>
          <cell r="K138" t="str">
            <v>317064/20</v>
          </cell>
          <cell r="L138">
            <v>0</v>
          </cell>
          <cell r="M138">
            <v>1563</v>
          </cell>
          <cell r="N138">
            <v>2869</v>
          </cell>
          <cell r="O138">
            <v>459</v>
          </cell>
          <cell r="P138">
            <v>0</v>
          </cell>
          <cell r="Q138">
            <v>4891</v>
          </cell>
        </row>
        <row r="139">
          <cell r="A139">
            <v>6979</v>
          </cell>
          <cell r="B139" t="str">
            <v>MARIA ELENA GALVAN ROSAS</v>
          </cell>
          <cell r="C139" t="str">
            <v>Activo</v>
          </cell>
          <cell r="D139"/>
          <cell r="E139" t="str">
            <v>Administracion</v>
          </cell>
          <cell r="F139" t="str">
            <v>Jose Luis Trejo (Gestor Cobranza Temprana)</v>
          </cell>
          <cell r="G139">
            <v>43538</v>
          </cell>
          <cell r="H139">
            <v>43539</v>
          </cell>
          <cell r="I139" t="str">
            <v>Banco Inbursa SA - 12015940016</v>
          </cell>
          <cell r="J139" t="str">
            <v>TRANSFERENCIA BANCARIA</v>
          </cell>
          <cell r="K139" t="str">
            <v>309895/41</v>
          </cell>
          <cell r="L139">
            <v>0</v>
          </cell>
          <cell r="M139">
            <v>71</v>
          </cell>
          <cell r="N139">
            <v>67</v>
          </cell>
          <cell r="O139">
            <v>11</v>
          </cell>
          <cell r="P139">
            <v>0</v>
          </cell>
          <cell r="Q139">
            <v>149</v>
          </cell>
        </row>
        <row r="140">
          <cell r="A140">
            <v>7162</v>
          </cell>
          <cell r="B140" t="str">
            <v>FABIOLA SANTILLAN SOSA</v>
          </cell>
          <cell r="C140" t="str">
            <v>Activo</v>
          </cell>
          <cell r="D140"/>
          <cell r="E140" t="str">
            <v>UNAM</v>
          </cell>
          <cell r="F140" t="str">
            <v>Jose Luis Trejo (Gestor Cobranza Temprana)</v>
          </cell>
          <cell r="G140">
            <v>43538</v>
          </cell>
          <cell r="H140">
            <v>43543</v>
          </cell>
          <cell r="I140" t="str">
            <v>Banco Inbursa SA - 12015940016</v>
          </cell>
          <cell r="J140" t="str">
            <v>TRANSFERENCIA BANCARIA</v>
          </cell>
          <cell r="K140" t="str">
            <v>321143/06</v>
          </cell>
          <cell r="L140">
            <v>0</v>
          </cell>
          <cell r="M140">
            <v>992</v>
          </cell>
          <cell r="N140">
            <v>1788</v>
          </cell>
          <cell r="O140">
            <v>286</v>
          </cell>
          <cell r="P140">
            <v>0</v>
          </cell>
          <cell r="Q140">
            <v>3066</v>
          </cell>
        </row>
        <row r="141">
          <cell r="A141">
            <v>7000</v>
          </cell>
          <cell r="B141" t="str">
            <v>SILVIA DOMINGUEZ CRUZ</v>
          </cell>
          <cell r="C141" t="str">
            <v>Activo</v>
          </cell>
          <cell r="D141"/>
          <cell r="E141" t="str">
            <v>Administracion</v>
          </cell>
          <cell r="F141" t="str">
            <v>Jose Luis Trejo (Gestor Cobranza Temprana)</v>
          </cell>
          <cell r="G141">
            <v>43538</v>
          </cell>
          <cell r="H141">
            <v>43539</v>
          </cell>
          <cell r="I141" t="str">
            <v>Banco Inbursa SA - 12015940016</v>
          </cell>
          <cell r="J141" t="str">
            <v>TRANSFERENCIA BANCARIA</v>
          </cell>
          <cell r="K141" t="str">
            <v>311034/38</v>
          </cell>
          <cell r="L141">
            <v>0</v>
          </cell>
          <cell r="M141">
            <v>540</v>
          </cell>
          <cell r="N141">
            <v>134</v>
          </cell>
          <cell r="O141">
            <v>21</v>
          </cell>
          <cell r="P141">
            <v>0</v>
          </cell>
          <cell r="Q141">
            <v>695</v>
          </cell>
        </row>
        <row r="142">
          <cell r="A142">
            <v>7171</v>
          </cell>
          <cell r="B142" t="str">
            <v>BENJAMIN CABRERA CURIEL</v>
          </cell>
          <cell r="C142" t="str">
            <v>Activo</v>
          </cell>
          <cell r="D142"/>
          <cell r="E142" t="str">
            <v>UNAM</v>
          </cell>
          <cell r="F142" t="str">
            <v>Jose Luis Trejo (Gestor Cobranza Temprana)</v>
          </cell>
          <cell r="G142">
            <v>43538</v>
          </cell>
          <cell r="H142">
            <v>43543</v>
          </cell>
          <cell r="I142" t="str">
            <v>Banco Inbursa SA - 12015940016</v>
          </cell>
          <cell r="J142" t="str">
            <v>TRANSFERENCIA BANCARIA</v>
          </cell>
          <cell r="K142" t="str">
            <v>321659/04</v>
          </cell>
          <cell r="L142">
            <v>0</v>
          </cell>
          <cell r="M142">
            <v>727</v>
          </cell>
          <cell r="N142">
            <v>1024</v>
          </cell>
          <cell r="O142">
            <v>164</v>
          </cell>
          <cell r="P142">
            <v>0</v>
          </cell>
          <cell r="Q142">
            <v>1915</v>
          </cell>
        </row>
        <row r="143">
          <cell r="A143">
            <v>7182</v>
          </cell>
          <cell r="B143" t="str">
            <v>JUAN RAMON SANCHEZ JACOME</v>
          </cell>
          <cell r="C143" t="str">
            <v>Activo</v>
          </cell>
          <cell r="D143"/>
          <cell r="E143" t="str">
            <v>UNAM</v>
          </cell>
          <cell r="F143" t="str">
            <v>Jose Luis Trejo (Gestor Cobranza Temprana)</v>
          </cell>
          <cell r="G143">
            <v>43538</v>
          </cell>
          <cell r="H143">
            <v>43543</v>
          </cell>
          <cell r="I143" t="str">
            <v>Banco Inbursa SA - 12015940016</v>
          </cell>
          <cell r="J143" t="str">
            <v>TRANSFERENCIA BANCARIA</v>
          </cell>
          <cell r="K143" t="str">
            <v>322482/04</v>
          </cell>
          <cell r="L143">
            <v>0</v>
          </cell>
          <cell r="M143">
            <v>690</v>
          </cell>
          <cell r="N143">
            <v>2030</v>
          </cell>
          <cell r="O143">
            <v>325</v>
          </cell>
          <cell r="P143">
            <v>0</v>
          </cell>
          <cell r="Q143">
            <v>3045</v>
          </cell>
        </row>
        <row r="144">
          <cell r="A144">
            <v>7193</v>
          </cell>
          <cell r="B144" t="str">
            <v>ISAAC OBED PEREZ MARTINEZ</v>
          </cell>
          <cell r="C144" t="str">
            <v>Activo</v>
          </cell>
          <cell r="D144"/>
          <cell r="E144" t="str">
            <v>UNAM</v>
          </cell>
          <cell r="F144" t="str">
            <v>Jose Luis Trejo (Gestor Cobranza Temprana)</v>
          </cell>
          <cell r="G144">
            <v>43538</v>
          </cell>
          <cell r="H144">
            <v>43543</v>
          </cell>
          <cell r="I144" t="str">
            <v>Banco Inbursa SA - 12015940016</v>
          </cell>
          <cell r="J144" t="str">
            <v>TRANSFERENCIA BANCARIA</v>
          </cell>
          <cell r="K144" t="str">
            <v>323275/01</v>
          </cell>
          <cell r="L144">
            <v>0</v>
          </cell>
          <cell r="M144">
            <v>572</v>
          </cell>
          <cell r="N144">
            <v>1826</v>
          </cell>
          <cell r="O144">
            <v>292</v>
          </cell>
          <cell r="P144">
            <v>0</v>
          </cell>
          <cell r="Q144">
            <v>2690</v>
          </cell>
        </row>
        <row r="145">
          <cell r="A145">
            <v>7025</v>
          </cell>
          <cell r="B145" t="str">
            <v>LAURA LEONOR DEL CASTILLO MARTINEZ</v>
          </cell>
          <cell r="C145" t="str">
            <v>Activo</v>
          </cell>
          <cell r="D145"/>
          <cell r="E145" t="str">
            <v>Administracion</v>
          </cell>
          <cell r="F145" t="str">
            <v>Jose Luis Trejo (Gestor Cobranza Temprana)</v>
          </cell>
          <cell r="G145">
            <v>43538</v>
          </cell>
          <cell r="H145">
            <v>43539</v>
          </cell>
          <cell r="I145" t="str">
            <v>Banco Inbursa SA - 12015940016</v>
          </cell>
          <cell r="J145" t="str">
            <v>TRANSFERENCIA BANCARIA</v>
          </cell>
          <cell r="K145" t="str">
            <v>312354/35</v>
          </cell>
          <cell r="L145">
            <v>0</v>
          </cell>
          <cell r="M145">
            <v>1226</v>
          </cell>
          <cell r="N145">
            <v>1095</v>
          </cell>
          <cell r="O145">
            <v>175</v>
          </cell>
          <cell r="P145">
            <v>0</v>
          </cell>
          <cell r="Q145">
            <v>2496</v>
          </cell>
        </row>
        <row r="146">
          <cell r="A146">
            <v>7037</v>
          </cell>
          <cell r="B146" t="str">
            <v>NORMA LETICIA CAMPOS ARAGON</v>
          </cell>
          <cell r="C146" t="str">
            <v>Activo</v>
          </cell>
          <cell r="D146"/>
          <cell r="E146" t="str">
            <v>Administracion</v>
          </cell>
          <cell r="F146" t="str">
            <v>Jose Luis Trejo (Gestor Cobranza Temprana)</v>
          </cell>
          <cell r="G146">
            <v>43538</v>
          </cell>
          <cell r="H146">
            <v>43539</v>
          </cell>
          <cell r="I146" t="str">
            <v>Banco Inbursa SA - 12015940016</v>
          </cell>
          <cell r="J146" t="str">
            <v>TRANSFERENCIA BANCARIA</v>
          </cell>
          <cell r="K146" t="str">
            <v>313144/31</v>
          </cell>
          <cell r="L146">
            <v>0</v>
          </cell>
          <cell r="M146">
            <v>548</v>
          </cell>
          <cell r="N146">
            <v>765</v>
          </cell>
          <cell r="O146">
            <v>122</v>
          </cell>
          <cell r="P146">
            <v>0</v>
          </cell>
          <cell r="Q146">
            <v>1435</v>
          </cell>
        </row>
        <row r="147">
          <cell r="A147">
            <v>7053</v>
          </cell>
          <cell r="B147" t="str">
            <v>CARLOS HERNANDEZ ALCANTARA</v>
          </cell>
          <cell r="C147" t="str">
            <v>Activo</v>
          </cell>
          <cell r="D147"/>
          <cell r="E147" t="str">
            <v>Administracion</v>
          </cell>
          <cell r="F147" t="str">
            <v>Jose Luis Trejo (Gestor Cobranza Temprana)</v>
          </cell>
          <cell r="G147">
            <v>43538</v>
          </cell>
          <cell r="H147">
            <v>43539</v>
          </cell>
          <cell r="I147" t="str">
            <v>Banco Inbursa SA - 12015940016</v>
          </cell>
          <cell r="J147" t="str">
            <v>TRANSFERENCIA BANCARIA</v>
          </cell>
          <cell r="K147" t="str">
            <v>313862/25</v>
          </cell>
          <cell r="L147">
            <v>0</v>
          </cell>
          <cell r="M147">
            <v>2348</v>
          </cell>
          <cell r="N147">
            <v>1485</v>
          </cell>
          <cell r="O147">
            <v>238</v>
          </cell>
          <cell r="P147">
            <v>0</v>
          </cell>
          <cell r="Q147">
            <v>4071</v>
          </cell>
        </row>
        <row r="148">
          <cell r="A148">
            <v>7063</v>
          </cell>
          <cell r="B148" t="str">
            <v>DORA MEDRANO BELTRAN</v>
          </cell>
          <cell r="C148" t="str">
            <v>Activo</v>
          </cell>
          <cell r="D148"/>
          <cell r="E148" t="str">
            <v>Administracion</v>
          </cell>
          <cell r="F148" t="str">
            <v>Jose Luis Trejo (Gestor Cobranza Temprana)</v>
          </cell>
          <cell r="G148">
            <v>43538</v>
          </cell>
          <cell r="H148">
            <v>43539</v>
          </cell>
          <cell r="I148" t="str">
            <v>Banco Inbursa SA - 12015940016</v>
          </cell>
          <cell r="J148" t="str">
            <v>TRANSFERENCIA BANCARIA</v>
          </cell>
          <cell r="K148" t="str">
            <v>314842/24</v>
          </cell>
          <cell r="L148">
            <v>0</v>
          </cell>
          <cell r="M148">
            <v>75</v>
          </cell>
          <cell r="N148">
            <v>123</v>
          </cell>
          <cell r="O148">
            <v>20</v>
          </cell>
          <cell r="P148">
            <v>0</v>
          </cell>
          <cell r="Q148">
            <v>218</v>
          </cell>
        </row>
        <row r="149">
          <cell r="A149">
            <v>7102</v>
          </cell>
          <cell r="B149" t="str">
            <v>ALEJANDRA NUNEZ LOPEZ</v>
          </cell>
          <cell r="C149" t="str">
            <v>Activo</v>
          </cell>
          <cell r="D149"/>
          <cell r="E149" t="str">
            <v>Administracion</v>
          </cell>
          <cell r="F149" t="str">
            <v>Jose Luis Trejo (Gestor Cobranza Temprana)</v>
          </cell>
          <cell r="G149">
            <v>43538</v>
          </cell>
          <cell r="H149">
            <v>43543</v>
          </cell>
          <cell r="I149" t="str">
            <v>Banco Inbursa SA - 12015940016</v>
          </cell>
          <cell r="J149" t="str">
            <v>TRANSFERENCIA BANCARIA</v>
          </cell>
          <cell r="K149" t="str">
            <v>317714/18</v>
          </cell>
          <cell r="L149">
            <v>0</v>
          </cell>
          <cell r="M149">
            <v>555</v>
          </cell>
          <cell r="N149">
            <v>925</v>
          </cell>
          <cell r="O149">
            <v>148</v>
          </cell>
          <cell r="P149">
            <v>0</v>
          </cell>
          <cell r="Q149">
            <v>1628</v>
          </cell>
        </row>
        <row r="150">
          <cell r="A150">
            <v>7112</v>
          </cell>
          <cell r="B150" t="str">
            <v>GUILLERMO HUERTA JUAREZ</v>
          </cell>
          <cell r="C150" t="str">
            <v>Activo</v>
          </cell>
          <cell r="D150"/>
          <cell r="E150" t="str">
            <v>Administracion</v>
          </cell>
          <cell r="F150" t="str">
            <v>Jose Luis Trejo (Gestor Cobranza Temprana)</v>
          </cell>
          <cell r="G150">
            <v>43538</v>
          </cell>
          <cell r="H150">
            <v>43543</v>
          </cell>
          <cell r="I150" t="str">
            <v>Banco Inbursa SA - 12015940016</v>
          </cell>
          <cell r="J150" t="str">
            <v>TRANSFERENCIA BANCARIA</v>
          </cell>
          <cell r="K150" t="str">
            <v>318466/16</v>
          </cell>
          <cell r="L150">
            <v>0</v>
          </cell>
          <cell r="M150">
            <v>1271</v>
          </cell>
          <cell r="N150">
            <v>626</v>
          </cell>
          <cell r="O150">
            <v>100</v>
          </cell>
          <cell r="P150">
            <v>0</v>
          </cell>
          <cell r="Q150">
            <v>1997</v>
          </cell>
        </row>
        <row r="151">
          <cell r="A151">
            <v>7127</v>
          </cell>
          <cell r="B151" t="str">
            <v>YILDIZ BETH VILLAGOMEZ CARDENAS</v>
          </cell>
          <cell r="C151" t="str">
            <v>Liquidado</v>
          </cell>
          <cell r="D151" t="str">
            <v>Activo</v>
          </cell>
          <cell r="E151" t="str">
            <v>Administracion</v>
          </cell>
          <cell r="F151" t="str">
            <v>Jose Luis Trejo (Gestor Cobranza Temprana)</v>
          </cell>
          <cell r="G151">
            <v>43538</v>
          </cell>
          <cell r="H151">
            <v>43543</v>
          </cell>
          <cell r="I151" t="str">
            <v>Banco Inbursa SA - 12015940016</v>
          </cell>
          <cell r="J151" t="str">
            <v>TRANSFERENCIA BANCARIA</v>
          </cell>
          <cell r="K151" t="str">
            <v>319240/13</v>
          </cell>
          <cell r="L151">
            <v>0</v>
          </cell>
          <cell r="M151">
            <v>627</v>
          </cell>
          <cell r="N151">
            <v>120</v>
          </cell>
          <cell r="O151">
            <v>19</v>
          </cell>
          <cell r="P151">
            <v>0</v>
          </cell>
          <cell r="Q151">
            <v>766</v>
          </cell>
        </row>
        <row r="152">
          <cell r="A152">
            <v>7150</v>
          </cell>
          <cell r="B152" t="str">
            <v>SOCORRO BECERRIL CRUZ</v>
          </cell>
          <cell r="C152" t="str">
            <v>Activo</v>
          </cell>
          <cell r="D152"/>
          <cell r="E152" t="str">
            <v>UNAM</v>
          </cell>
          <cell r="F152" t="str">
            <v>Jose Luis Trejo (Gestor Cobranza Temprana)</v>
          </cell>
          <cell r="G152">
            <v>43538</v>
          </cell>
          <cell r="H152">
            <v>43543</v>
          </cell>
          <cell r="I152" t="str">
            <v>Banco Inbursa SA - 12015940016</v>
          </cell>
          <cell r="J152" t="str">
            <v>TRANSFERENCIA BANCARIA</v>
          </cell>
          <cell r="K152" t="str">
            <v>320444/09</v>
          </cell>
          <cell r="L152">
            <v>0</v>
          </cell>
          <cell r="M152">
            <v>971</v>
          </cell>
          <cell r="N152">
            <v>1260</v>
          </cell>
          <cell r="O152">
            <v>202</v>
          </cell>
          <cell r="P152">
            <v>0</v>
          </cell>
          <cell r="Q152">
            <v>2433</v>
          </cell>
        </row>
        <row r="153">
          <cell r="A153">
            <v>7009</v>
          </cell>
          <cell r="B153" t="str">
            <v>ARMANDO ROSALIO CANTO CANTO</v>
          </cell>
          <cell r="C153" t="str">
            <v>Activo</v>
          </cell>
          <cell r="D153"/>
          <cell r="E153" t="str">
            <v>Administracion</v>
          </cell>
          <cell r="F153" t="str">
            <v>Jose Luis Trejo (Gestor Cobranza Temprana)</v>
          </cell>
          <cell r="G153">
            <v>43538</v>
          </cell>
          <cell r="H153">
            <v>43539</v>
          </cell>
          <cell r="I153" t="str">
            <v>Banco Inbursa SA - 12015940016</v>
          </cell>
          <cell r="J153" t="str">
            <v>TRANSFERENCIA BANCARIA</v>
          </cell>
          <cell r="K153" t="str">
            <v>311562/37</v>
          </cell>
          <cell r="L153">
            <v>0</v>
          </cell>
          <cell r="M153">
            <v>789</v>
          </cell>
          <cell r="N153">
            <v>501</v>
          </cell>
          <cell r="O153">
            <v>80</v>
          </cell>
          <cell r="P153">
            <v>0</v>
          </cell>
          <cell r="Q153">
            <v>1370</v>
          </cell>
        </row>
        <row r="154">
          <cell r="A154">
            <v>7194</v>
          </cell>
          <cell r="B154" t="str">
            <v>MARGARITA SEGURA MARTINEZ</v>
          </cell>
          <cell r="C154" t="str">
            <v>Activo</v>
          </cell>
          <cell r="D154"/>
          <cell r="E154" t="str">
            <v>UNAM</v>
          </cell>
          <cell r="F154" t="str">
            <v>Jose Luis Trejo (Gestor Cobranza Temprana)</v>
          </cell>
          <cell r="G154">
            <v>43538</v>
          </cell>
          <cell r="H154">
            <v>43543</v>
          </cell>
          <cell r="I154" t="str">
            <v>Banco Inbursa SA - 12015940016</v>
          </cell>
          <cell r="J154" t="str">
            <v>TRANSFERENCIA BANCARIA</v>
          </cell>
          <cell r="K154" t="str">
            <v>323348/01</v>
          </cell>
          <cell r="L154">
            <v>0</v>
          </cell>
          <cell r="M154">
            <v>508</v>
          </cell>
          <cell r="N154">
            <v>1153</v>
          </cell>
          <cell r="O154">
            <v>184</v>
          </cell>
          <cell r="P154">
            <v>0</v>
          </cell>
          <cell r="Q154">
            <v>1845</v>
          </cell>
        </row>
      </sheetData>
      <sheetData sheetId="21"/>
      <sheetData sheetId="22"/>
      <sheetData sheetId="23"/>
      <sheetData sheetId="24">
        <row r="2">
          <cell r="A2">
            <v>7030</v>
          </cell>
          <cell r="B2" t="str">
            <v>HUGO ALFONSO ESPINOZA RUBIO</v>
          </cell>
          <cell r="C2">
            <v>37</v>
          </cell>
          <cell r="D2" t="str">
            <v>Activo</v>
          </cell>
          <cell r="E2"/>
          <cell r="F2" t="str">
            <v>Administracion</v>
          </cell>
          <cell r="G2" t="str">
            <v>Jose Luis Trejo (Gestor Cobranza Temprana)</v>
          </cell>
          <cell r="H2">
            <v>43577</v>
          </cell>
          <cell r="I2">
            <v>43578</v>
          </cell>
          <cell r="J2" t="str">
            <v>Banco Inbursa SA - 12015940016</v>
          </cell>
          <cell r="K2" t="str">
            <v>TRANSFERENCIA BANCARIA</v>
          </cell>
          <cell r="L2" t="str">
            <v>312741/37</v>
          </cell>
          <cell r="M2">
            <v>0</v>
          </cell>
          <cell r="N2">
            <v>3352</v>
          </cell>
          <cell r="O2">
            <v>1276</v>
          </cell>
          <cell r="P2">
            <v>204</v>
          </cell>
          <cell r="Q2">
            <v>0</v>
          </cell>
          <cell r="R2">
            <v>4832</v>
          </cell>
        </row>
        <row r="3">
          <cell r="A3">
            <v>7200</v>
          </cell>
          <cell r="B3" t="str">
            <v>JOSE DOMINGO GALVAN LOPEZ</v>
          </cell>
          <cell r="C3">
            <v>2</v>
          </cell>
          <cell r="D3" t="str">
            <v>Activo</v>
          </cell>
          <cell r="E3"/>
          <cell r="F3" t="str">
            <v>UNAM</v>
          </cell>
          <cell r="G3" t="str">
            <v>Jose Luis Trejo (Gestor Cobranza Temprana)</v>
          </cell>
          <cell r="H3">
            <v>43577</v>
          </cell>
          <cell r="I3">
            <v>43578</v>
          </cell>
          <cell r="J3" t="str">
            <v>Banco Inbursa SA - 12015940016</v>
          </cell>
          <cell r="K3" t="str">
            <v>TRANSFERENCIA BANCARIA</v>
          </cell>
          <cell r="L3" t="str">
            <v>323649/02</v>
          </cell>
          <cell r="M3">
            <v>0</v>
          </cell>
          <cell r="N3">
            <v>162</v>
          </cell>
          <cell r="O3">
            <v>501</v>
          </cell>
          <cell r="P3">
            <v>80</v>
          </cell>
          <cell r="Q3">
            <v>0</v>
          </cell>
          <cell r="R3">
            <v>743</v>
          </cell>
        </row>
        <row r="4">
          <cell r="A4">
            <v>7086</v>
          </cell>
          <cell r="B4" t="str">
            <v>MARGARITA GRANADOS ROMERO</v>
          </cell>
          <cell r="C4">
            <v>23</v>
          </cell>
          <cell r="D4" t="str">
            <v>Activo</v>
          </cell>
          <cell r="E4"/>
          <cell r="F4" t="str">
            <v>Administracion</v>
          </cell>
          <cell r="G4" t="str">
            <v>Jose Luis Trejo (Gestor Cobranza Temprana)</v>
          </cell>
          <cell r="H4">
            <v>43577</v>
          </cell>
          <cell r="I4">
            <v>43577</v>
          </cell>
          <cell r="J4" t="str">
            <v>Banco Inbursa SA - 12015940016</v>
          </cell>
          <cell r="K4" t="str">
            <v>TRANSFERENCIA BANCARIA</v>
          </cell>
          <cell r="L4" t="str">
            <v>316659/23</v>
          </cell>
          <cell r="M4">
            <v>0</v>
          </cell>
          <cell r="N4">
            <v>827</v>
          </cell>
          <cell r="O4">
            <v>534</v>
          </cell>
          <cell r="P4">
            <v>85</v>
          </cell>
          <cell r="Q4">
            <v>0</v>
          </cell>
          <cell r="R4">
            <v>1446</v>
          </cell>
        </row>
        <row r="5">
          <cell r="A5">
            <v>7168</v>
          </cell>
          <cell r="B5" t="str">
            <v>FABIOLA SANTILLAN SOSA</v>
          </cell>
          <cell r="C5">
            <v>6</v>
          </cell>
          <cell r="D5" t="str">
            <v>Activo</v>
          </cell>
          <cell r="E5"/>
          <cell r="F5" t="str">
            <v>UNAM</v>
          </cell>
          <cell r="G5" t="str">
            <v>Jose Luis Trejo (Gestor Cobranza Temprana)</v>
          </cell>
          <cell r="H5">
            <v>43577</v>
          </cell>
          <cell r="I5">
            <v>43578</v>
          </cell>
          <cell r="J5" t="str">
            <v>Banco Inbursa SA - 12015940016</v>
          </cell>
          <cell r="K5" t="str">
            <v>TRANSFERENCIA BANCARIA</v>
          </cell>
          <cell r="L5" t="str">
            <v>321460/06</v>
          </cell>
          <cell r="M5">
            <v>0</v>
          </cell>
          <cell r="N5">
            <v>497</v>
          </cell>
          <cell r="O5">
            <v>1383</v>
          </cell>
          <cell r="P5">
            <v>221</v>
          </cell>
          <cell r="Q5">
            <v>0</v>
          </cell>
          <cell r="R5">
            <v>2101</v>
          </cell>
        </row>
        <row r="6">
          <cell r="A6">
            <v>7173</v>
          </cell>
          <cell r="B6" t="str">
            <v>MARTIN FERNANDO LOPEZ LOPEZ</v>
          </cell>
          <cell r="C6">
            <v>7</v>
          </cell>
          <cell r="D6" t="str">
            <v>Activo</v>
          </cell>
          <cell r="E6"/>
          <cell r="F6" t="str">
            <v>UNAM</v>
          </cell>
          <cell r="G6" t="str">
            <v>Jose Luis Trejo (Gestor Cobranza Temprana)</v>
          </cell>
          <cell r="H6">
            <v>43577</v>
          </cell>
          <cell r="I6">
            <v>43578</v>
          </cell>
          <cell r="J6" t="str">
            <v>Banco Inbursa SA - 12015940016</v>
          </cell>
          <cell r="K6" t="str">
            <v>TRANSFERENCIA BANCARIA</v>
          </cell>
          <cell r="L6" t="str">
            <v>321761/07</v>
          </cell>
          <cell r="M6">
            <v>0</v>
          </cell>
          <cell r="N6">
            <v>62</v>
          </cell>
          <cell r="O6">
            <v>107</v>
          </cell>
          <cell r="P6">
            <v>17</v>
          </cell>
          <cell r="Q6">
            <v>0</v>
          </cell>
          <cell r="R6">
            <v>186</v>
          </cell>
        </row>
        <row r="7">
          <cell r="A7">
            <v>7100</v>
          </cell>
          <cell r="B7" t="str">
            <v>MIRIAM CAMACHO VALLADARES</v>
          </cell>
          <cell r="C7">
            <v>19</v>
          </cell>
          <cell r="D7" t="str">
            <v>Activo</v>
          </cell>
          <cell r="E7"/>
          <cell r="F7" t="str">
            <v>Administracion</v>
          </cell>
          <cell r="G7" t="str">
            <v>Jose Luis Trejo (Gestor Cobranza Temprana)</v>
          </cell>
          <cell r="H7">
            <v>43577</v>
          </cell>
          <cell r="I7">
            <v>43577</v>
          </cell>
          <cell r="J7" t="str">
            <v>Banco Inbursa SA - 12015940016</v>
          </cell>
          <cell r="K7" t="str">
            <v>TRANSFERENCIA BANCARIA</v>
          </cell>
          <cell r="L7" t="str">
            <v>317640/19</v>
          </cell>
          <cell r="M7">
            <v>0</v>
          </cell>
          <cell r="N7">
            <v>406</v>
          </cell>
          <cell r="O7">
            <v>769</v>
          </cell>
          <cell r="P7">
            <v>123</v>
          </cell>
          <cell r="Q7">
            <v>0</v>
          </cell>
          <cell r="R7">
            <v>1298</v>
          </cell>
        </row>
        <row r="8">
          <cell r="A8">
            <v>7044</v>
          </cell>
          <cell r="B8" t="str">
            <v>JUAN CARLOS GOMORA MARTINEZ</v>
          </cell>
          <cell r="C8">
            <v>31</v>
          </cell>
          <cell r="D8" t="str">
            <v>Activo</v>
          </cell>
          <cell r="E8"/>
          <cell r="F8" t="str">
            <v>Administracion</v>
          </cell>
          <cell r="G8" t="str">
            <v>Jose Luis Trejo (Gestor Cobranza Temprana)</v>
          </cell>
          <cell r="H8">
            <v>43577</v>
          </cell>
          <cell r="I8">
            <v>43577</v>
          </cell>
          <cell r="J8" t="str">
            <v>Banco Inbursa SA - 12015940016</v>
          </cell>
          <cell r="K8" t="str">
            <v>TRANSFERENCIA BANCARIA</v>
          </cell>
          <cell r="L8" t="str">
            <v>313416/31</v>
          </cell>
          <cell r="M8">
            <v>0</v>
          </cell>
          <cell r="N8">
            <v>1078</v>
          </cell>
          <cell r="O8">
            <v>138</v>
          </cell>
          <cell r="P8">
            <v>22</v>
          </cell>
          <cell r="Q8">
            <v>0</v>
          </cell>
          <cell r="R8">
            <v>1238</v>
          </cell>
        </row>
        <row r="9">
          <cell r="A9">
            <v>6976</v>
          </cell>
          <cell r="B9" t="str">
            <v>JULIO RODOLFO CERON ARREGUIN</v>
          </cell>
          <cell r="C9">
            <v>44</v>
          </cell>
          <cell r="D9" t="str">
            <v>Activo</v>
          </cell>
          <cell r="E9"/>
          <cell r="F9" t="str">
            <v>Administracion</v>
          </cell>
          <cell r="G9" t="str">
            <v>Jose Luis Trejo (Gestor Cobranza Temprana)</v>
          </cell>
          <cell r="H9">
            <v>43577</v>
          </cell>
          <cell r="I9">
            <v>43577</v>
          </cell>
          <cell r="J9" t="str">
            <v>Banco Inbursa SA - 12015940016</v>
          </cell>
          <cell r="K9" t="str">
            <v>TRANSFERENCIA BANCARIA</v>
          </cell>
          <cell r="L9" t="str">
            <v>309700/44</v>
          </cell>
          <cell r="M9">
            <v>0</v>
          </cell>
          <cell r="N9">
            <v>140</v>
          </cell>
          <cell r="O9">
            <v>136</v>
          </cell>
          <cell r="P9">
            <v>22</v>
          </cell>
          <cell r="Q9">
            <v>0</v>
          </cell>
          <cell r="R9">
            <v>298</v>
          </cell>
        </row>
        <row r="10">
          <cell r="A10">
            <v>7057</v>
          </cell>
          <cell r="B10" t="str">
            <v>JORGE ALBERTO LOPEZ FERRER</v>
          </cell>
          <cell r="C10">
            <v>29</v>
          </cell>
          <cell r="D10" t="str">
            <v>Activo</v>
          </cell>
          <cell r="E10"/>
          <cell r="F10" t="str">
            <v>Administracion</v>
          </cell>
          <cell r="G10" t="str">
            <v>Jose Luis Trejo (Gestor Cobranza Temprana)</v>
          </cell>
          <cell r="H10">
            <v>43577</v>
          </cell>
          <cell r="I10">
            <v>43577</v>
          </cell>
          <cell r="J10" t="str">
            <v>Banco Inbursa SA - 12015940016</v>
          </cell>
          <cell r="K10" t="str">
            <v>TRANSFERENCIA BANCARIA</v>
          </cell>
          <cell r="L10" t="str">
            <v>314348/29</v>
          </cell>
          <cell r="M10">
            <v>0</v>
          </cell>
          <cell r="N10">
            <v>664</v>
          </cell>
          <cell r="O10">
            <v>307</v>
          </cell>
          <cell r="P10">
            <v>49</v>
          </cell>
          <cell r="Q10">
            <v>0</v>
          </cell>
          <cell r="R10">
            <v>1020</v>
          </cell>
        </row>
        <row r="11">
          <cell r="A11">
            <v>7048</v>
          </cell>
          <cell r="B11" t="str">
            <v>PEDRO ESPINOSA RUIZ</v>
          </cell>
          <cell r="C11">
            <v>31</v>
          </cell>
          <cell r="D11" t="str">
            <v>Activo</v>
          </cell>
          <cell r="E11"/>
          <cell r="F11" t="str">
            <v>Administracion</v>
          </cell>
          <cell r="G11" t="str">
            <v>Jose Luis Trejo (Gestor Cobranza Temprana)</v>
          </cell>
          <cell r="H11">
            <v>43577</v>
          </cell>
          <cell r="I11">
            <v>43577</v>
          </cell>
          <cell r="J11" t="str">
            <v>Banco Inbursa SA - 12015940016</v>
          </cell>
          <cell r="K11" t="str">
            <v>TRANSFERENCIA BANCARIA</v>
          </cell>
          <cell r="L11" t="str">
            <v>313598/31</v>
          </cell>
          <cell r="M11">
            <v>0</v>
          </cell>
          <cell r="N11">
            <v>1172</v>
          </cell>
          <cell r="O11">
            <v>515</v>
          </cell>
          <cell r="P11">
            <v>82</v>
          </cell>
          <cell r="Q11">
            <v>0</v>
          </cell>
          <cell r="R11">
            <v>1769</v>
          </cell>
        </row>
        <row r="12">
          <cell r="A12">
            <v>7150</v>
          </cell>
          <cell r="B12" t="str">
            <v>SOCORRO BECERRIL CRUZ</v>
          </cell>
          <cell r="C12">
            <v>11</v>
          </cell>
          <cell r="D12" t="str">
            <v>Activo</v>
          </cell>
          <cell r="E12"/>
          <cell r="F12" t="str">
            <v>UNAM</v>
          </cell>
          <cell r="G12" t="str">
            <v>Jose Luis Trejo (Gestor Cobranza Temprana)</v>
          </cell>
          <cell r="H12">
            <v>43577</v>
          </cell>
          <cell r="I12">
            <v>43578</v>
          </cell>
          <cell r="J12" t="str">
            <v>Banco Inbursa SA - 12015940016</v>
          </cell>
          <cell r="K12" t="str">
            <v>TRANSFERENCIA BANCARIA</v>
          </cell>
          <cell r="L12" t="str">
            <v>320446/11</v>
          </cell>
          <cell r="M12">
            <v>0</v>
          </cell>
          <cell r="N12">
            <v>1018</v>
          </cell>
          <cell r="O12">
            <v>1220</v>
          </cell>
          <cell r="P12">
            <v>195</v>
          </cell>
          <cell r="Q12">
            <v>0</v>
          </cell>
          <cell r="R12">
            <v>2433</v>
          </cell>
        </row>
        <row r="13">
          <cell r="A13">
            <v>7107</v>
          </cell>
          <cell r="B13" t="str">
            <v>MARIA ISABEL ESPINOSA BECERRIL</v>
          </cell>
          <cell r="C13">
            <v>19</v>
          </cell>
          <cell r="D13" t="str">
            <v>Activo</v>
          </cell>
          <cell r="E13"/>
          <cell r="F13" t="str">
            <v>Administracion</v>
          </cell>
          <cell r="G13" t="str">
            <v>Jose Luis Trejo (Gestor Cobranza Temprana)</v>
          </cell>
          <cell r="H13">
            <v>43577</v>
          </cell>
          <cell r="I13">
            <v>43577</v>
          </cell>
          <cell r="J13" t="str">
            <v>Banco Inbursa SA - 12015940016</v>
          </cell>
          <cell r="K13" t="str">
            <v>TRANSFERENCIA BANCARIA</v>
          </cell>
          <cell r="L13" t="str">
            <v>318046/19</v>
          </cell>
          <cell r="M13">
            <v>0</v>
          </cell>
          <cell r="N13">
            <v>130</v>
          </cell>
          <cell r="O13">
            <v>245</v>
          </cell>
          <cell r="P13">
            <v>39</v>
          </cell>
          <cell r="Q13">
            <v>0</v>
          </cell>
          <cell r="R13">
            <v>414</v>
          </cell>
        </row>
        <row r="14">
          <cell r="A14">
            <v>7188</v>
          </cell>
          <cell r="B14" t="str">
            <v>AMERICA ROCIO RIVERA DIAZ</v>
          </cell>
          <cell r="C14">
            <v>4</v>
          </cell>
          <cell r="D14" t="str">
            <v>Activo</v>
          </cell>
          <cell r="E14"/>
          <cell r="F14" t="str">
            <v>UNAM</v>
          </cell>
          <cell r="G14" t="str">
            <v>Jose Luis Trejo (Gestor Cobranza Temprana)</v>
          </cell>
          <cell r="H14">
            <v>43577</v>
          </cell>
          <cell r="I14">
            <v>43578</v>
          </cell>
          <cell r="J14" t="str">
            <v>Banco Inbursa SA - 12015940016</v>
          </cell>
          <cell r="K14" t="str">
            <v>TRANSFERENCIA BANCARIA</v>
          </cell>
          <cell r="L14" t="str">
            <v>322969/04</v>
          </cell>
          <cell r="M14">
            <v>0</v>
          </cell>
          <cell r="N14">
            <v>1320</v>
          </cell>
          <cell r="O14">
            <v>2741</v>
          </cell>
          <cell r="P14">
            <v>439</v>
          </cell>
          <cell r="Q14">
            <v>0</v>
          </cell>
          <cell r="R14">
            <v>4500</v>
          </cell>
        </row>
        <row r="15">
          <cell r="A15">
            <v>7037</v>
          </cell>
          <cell r="B15" t="str">
            <v>NORMA LETICIA CAMPOS ARAGON</v>
          </cell>
          <cell r="C15">
            <v>33</v>
          </cell>
          <cell r="D15" t="str">
            <v>Activo</v>
          </cell>
          <cell r="E15"/>
          <cell r="F15" t="str">
            <v>Administracion</v>
          </cell>
          <cell r="G15" t="str">
            <v>Jose Luis Trejo (Gestor Cobranza Temprana)</v>
          </cell>
          <cell r="H15">
            <v>43577</v>
          </cell>
          <cell r="I15">
            <v>43577</v>
          </cell>
          <cell r="J15" t="str">
            <v>Banco Inbursa SA - 12015940016</v>
          </cell>
          <cell r="K15" t="str">
            <v>TRANSFERENCIA BANCARIA</v>
          </cell>
          <cell r="L15" t="str">
            <v>313146/33</v>
          </cell>
          <cell r="M15">
            <v>0</v>
          </cell>
          <cell r="N15">
            <v>573</v>
          </cell>
          <cell r="O15">
            <v>743</v>
          </cell>
          <cell r="P15">
            <v>119</v>
          </cell>
          <cell r="Q15">
            <v>0</v>
          </cell>
          <cell r="R15">
            <v>1435</v>
          </cell>
        </row>
        <row r="16">
          <cell r="A16">
            <v>6996</v>
          </cell>
          <cell r="B16" t="str">
            <v>OMAR ROSAS ZAVALA</v>
          </cell>
          <cell r="C16">
            <v>40</v>
          </cell>
          <cell r="D16" t="str">
            <v>Activo</v>
          </cell>
          <cell r="E16"/>
          <cell r="F16" t="str">
            <v>Administracion</v>
          </cell>
          <cell r="G16" t="str">
            <v>Jose Luis Trejo (Gestor Cobranza Temprana)</v>
          </cell>
          <cell r="H16">
            <v>43577</v>
          </cell>
          <cell r="I16">
            <v>43578</v>
          </cell>
          <cell r="J16" t="str">
            <v>Banco Inbursa SA - 12015940016</v>
          </cell>
          <cell r="K16" t="str">
            <v>TRANSFERENCIA BANCARIA</v>
          </cell>
          <cell r="L16" t="str">
            <v>310802/40</v>
          </cell>
          <cell r="M16">
            <v>0</v>
          </cell>
          <cell r="N16">
            <v>826</v>
          </cell>
          <cell r="O16">
            <v>805</v>
          </cell>
          <cell r="P16">
            <v>129</v>
          </cell>
          <cell r="Q16">
            <v>0</v>
          </cell>
          <cell r="R16">
            <v>1760</v>
          </cell>
        </row>
        <row r="17">
          <cell r="A17">
            <v>7082</v>
          </cell>
          <cell r="B17" t="str">
            <v>JUAN CARLOS GOMORA MARTINEZ</v>
          </cell>
          <cell r="C17">
            <v>23</v>
          </cell>
          <cell r="D17" t="str">
            <v>Activo</v>
          </cell>
          <cell r="E17"/>
          <cell r="F17" t="str">
            <v>Administracion</v>
          </cell>
          <cell r="G17" t="str">
            <v>Jose Luis Trejo (Gestor Cobranza Temprana)</v>
          </cell>
          <cell r="H17">
            <v>43577</v>
          </cell>
          <cell r="I17">
            <v>43577</v>
          </cell>
          <cell r="J17" t="str">
            <v>Banco Inbursa SA - 12015940016</v>
          </cell>
          <cell r="K17" t="str">
            <v>TRANSFERENCIA BANCARIA</v>
          </cell>
          <cell r="L17" t="str">
            <v>316409/23</v>
          </cell>
          <cell r="M17">
            <v>0</v>
          </cell>
          <cell r="N17">
            <v>1197</v>
          </cell>
          <cell r="O17">
            <v>391</v>
          </cell>
          <cell r="P17">
            <v>63</v>
          </cell>
          <cell r="Q17">
            <v>0</v>
          </cell>
          <cell r="R17">
            <v>1651</v>
          </cell>
        </row>
        <row r="18">
          <cell r="A18">
            <v>7211</v>
          </cell>
          <cell r="B18" t="str">
            <v>RAUL RAMOS ALVAREZ</v>
          </cell>
          <cell r="C18">
            <v>1</v>
          </cell>
          <cell r="D18" t="str">
            <v>Activo</v>
          </cell>
          <cell r="E18"/>
          <cell r="F18" t="str">
            <v>UNAM</v>
          </cell>
          <cell r="G18" t="str">
            <v>Jose Luis Trejo (Gestor Cobranza Temprana)</v>
          </cell>
          <cell r="H18">
            <v>43577</v>
          </cell>
          <cell r="I18">
            <v>43578</v>
          </cell>
          <cell r="J18" t="str">
            <v>Banco Inbursa SA - 12015940016</v>
          </cell>
          <cell r="K18" t="str">
            <v>TRANSFERENCIA BANCARIA</v>
          </cell>
          <cell r="L18" t="str">
            <v>324234/01</v>
          </cell>
          <cell r="M18">
            <v>0</v>
          </cell>
          <cell r="N18">
            <v>545</v>
          </cell>
          <cell r="O18">
            <v>792</v>
          </cell>
          <cell r="P18">
            <v>127</v>
          </cell>
          <cell r="Q18">
            <v>0</v>
          </cell>
          <cell r="R18">
            <v>1464</v>
          </cell>
        </row>
        <row r="19">
          <cell r="A19">
            <v>7133</v>
          </cell>
          <cell r="B19" t="str">
            <v>OSWALDO DANIEL PADILLA FOURLONG</v>
          </cell>
          <cell r="C19">
            <v>14</v>
          </cell>
          <cell r="D19" t="str">
            <v>Activo</v>
          </cell>
          <cell r="E19"/>
          <cell r="F19" t="str">
            <v>Administracion</v>
          </cell>
          <cell r="G19" t="str">
            <v>Jose Luis Trejo (Gestor Cobranza Temprana)</v>
          </cell>
          <cell r="H19">
            <v>43577</v>
          </cell>
          <cell r="I19">
            <v>43578</v>
          </cell>
          <cell r="J19" t="str">
            <v>Banco Inbursa SA - 12015940016</v>
          </cell>
          <cell r="K19" t="str">
            <v>TRANSFERENCIA BANCARIA</v>
          </cell>
          <cell r="L19" t="str">
            <v>319526/14</v>
          </cell>
          <cell r="M19">
            <v>0</v>
          </cell>
          <cell r="N19">
            <v>274</v>
          </cell>
          <cell r="O19">
            <v>414</v>
          </cell>
          <cell r="P19">
            <v>66</v>
          </cell>
          <cell r="Q19">
            <v>0</v>
          </cell>
          <cell r="R19">
            <v>754</v>
          </cell>
        </row>
        <row r="20">
          <cell r="A20">
            <v>6999</v>
          </cell>
          <cell r="B20" t="str">
            <v>CARLOS FLORES MORALES</v>
          </cell>
          <cell r="C20">
            <v>40</v>
          </cell>
          <cell r="D20" t="str">
            <v>Activo</v>
          </cell>
          <cell r="E20"/>
          <cell r="F20" t="str">
            <v>Administracion</v>
          </cell>
          <cell r="G20" t="str">
            <v>Jose Luis Trejo (Gestor Cobranza Temprana)</v>
          </cell>
          <cell r="H20">
            <v>43577</v>
          </cell>
          <cell r="I20">
            <v>43578</v>
          </cell>
          <cell r="J20" t="str">
            <v>Banco Inbursa SA - 12015940016</v>
          </cell>
          <cell r="K20" t="str">
            <v>TRANSFERENCIA BANCARIA</v>
          </cell>
          <cell r="L20" t="str">
            <v>310975/40</v>
          </cell>
          <cell r="M20">
            <v>0</v>
          </cell>
          <cell r="N20">
            <v>708</v>
          </cell>
          <cell r="O20">
            <v>161</v>
          </cell>
          <cell r="P20">
            <v>26</v>
          </cell>
          <cell r="Q20">
            <v>0</v>
          </cell>
          <cell r="R20">
            <v>895</v>
          </cell>
        </row>
        <row r="21">
          <cell r="A21">
            <v>7174</v>
          </cell>
          <cell r="B21" t="str">
            <v>OSIRIS GAONA PINEDA</v>
          </cell>
          <cell r="C21">
            <v>6</v>
          </cell>
          <cell r="D21" t="str">
            <v>Activo</v>
          </cell>
          <cell r="E21"/>
          <cell r="F21" t="str">
            <v>UNAM</v>
          </cell>
          <cell r="G21" t="str">
            <v>Jose Luis Trejo (Gestor Cobranza Temprana)</v>
          </cell>
          <cell r="H21">
            <v>43577</v>
          </cell>
          <cell r="I21">
            <v>43578</v>
          </cell>
          <cell r="J21" t="str">
            <v>Banco Inbursa SA - 12015940016</v>
          </cell>
          <cell r="K21" t="str">
            <v>TRANSFERENCIA BANCARIA</v>
          </cell>
          <cell r="L21" t="str">
            <v>321880/06</v>
          </cell>
          <cell r="M21">
            <v>0</v>
          </cell>
          <cell r="N21">
            <v>1318</v>
          </cell>
          <cell r="O21">
            <v>3605</v>
          </cell>
          <cell r="P21">
            <v>577</v>
          </cell>
          <cell r="Q21">
            <v>0</v>
          </cell>
          <cell r="R21">
            <v>5500</v>
          </cell>
        </row>
        <row r="22">
          <cell r="A22">
            <v>7058</v>
          </cell>
          <cell r="B22" t="str">
            <v>JOSE GUADALUPE MONDRAGON MARTINEZ</v>
          </cell>
          <cell r="C22">
            <v>28</v>
          </cell>
          <cell r="D22" t="str">
            <v>Activo</v>
          </cell>
          <cell r="E22"/>
          <cell r="F22" t="str">
            <v>Administracion</v>
          </cell>
          <cell r="G22" t="str">
            <v>Jose Luis Trejo (Gestor Cobranza Temprana)</v>
          </cell>
          <cell r="H22">
            <v>43577</v>
          </cell>
          <cell r="I22">
            <v>43577</v>
          </cell>
          <cell r="J22" t="str">
            <v>Banco Inbursa SA - 12015940016</v>
          </cell>
          <cell r="K22" t="str">
            <v>TRANSFERENCIA BANCARIA</v>
          </cell>
          <cell r="L22" t="str">
            <v>314505/28</v>
          </cell>
          <cell r="M22">
            <v>0</v>
          </cell>
          <cell r="N22">
            <v>236</v>
          </cell>
          <cell r="O22">
            <v>46</v>
          </cell>
          <cell r="P22">
            <v>7</v>
          </cell>
          <cell r="Q22">
            <v>0</v>
          </cell>
          <cell r="R22">
            <v>289</v>
          </cell>
        </row>
        <row r="23">
          <cell r="A23">
            <v>7045</v>
          </cell>
          <cell r="B23" t="str">
            <v>CARLOS HERNANDEZ ALCANTARA</v>
          </cell>
          <cell r="C23">
            <v>33</v>
          </cell>
          <cell r="D23" t="str">
            <v>Activo</v>
          </cell>
          <cell r="E23"/>
          <cell r="F23" t="str">
            <v>Administracion</v>
          </cell>
          <cell r="G23" t="str">
            <v>Jose Luis Trejo (Gestor Cobranza Temprana)</v>
          </cell>
          <cell r="H23">
            <v>43577</v>
          </cell>
          <cell r="I23">
            <v>43577</v>
          </cell>
          <cell r="J23" t="str">
            <v>Banco Inbursa SA - 12015940016</v>
          </cell>
          <cell r="K23" t="str">
            <v>TRANSFERENCIA BANCARIA</v>
          </cell>
          <cell r="L23" t="str">
            <v>313462/33</v>
          </cell>
          <cell r="M23">
            <v>0</v>
          </cell>
          <cell r="N23">
            <v>1091</v>
          </cell>
          <cell r="O23">
            <v>734</v>
          </cell>
          <cell r="P23">
            <v>117</v>
          </cell>
          <cell r="Q23">
            <v>0</v>
          </cell>
          <cell r="R23">
            <v>1942</v>
          </cell>
        </row>
        <row r="24">
          <cell r="A24">
            <v>7091</v>
          </cell>
          <cell r="B24" t="str">
            <v>JOSE ANTONIO ESPINOSA SILVA</v>
          </cell>
          <cell r="C24">
            <v>22</v>
          </cell>
          <cell r="D24" t="str">
            <v>Activo</v>
          </cell>
          <cell r="E24"/>
          <cell r="F24" t="str">
            <v>Administracion</v>
          </cell>
          <cell r="G24" t="str">
            <v>Jose Luis Trejo (Gestor Cobranza Temprana)</v>
          </cell>
          <cell r="H24">
            <v>43577</v>
          </cell>
          <cell r="I24">
            <v>43577</v>
          </cell>
          <cell r="J24" t="str">
            <v>Banco Inbursa SA - 12015940016</v>
          </cell>
          <cell r="K24" t="str">
            <v>TRANSFERENCIA BANCARIA</v>
          </cell>
          <cell r="L24" t="str">
            <v>317003/22</v>
          </cell>
          <cell r="M24">
            <v>0</v>
          </cell>
          <cell r="N24">
            <v>788</v>
          </cell>
          <cell r="O24">
            <v>56</v>
          </cell>
          <cell r="P24">
            <v>9</v>
          </cell>
          <cell r="Q24">
            <v>0</v>
          </cell>
          <cell r="R24">
            <v>853</v>
          </cell>
        </row>
        <row r="25">
          <cell r="A25">
            <v>7194</v>
          </cell>
          <cell r="B25" t="str">
            <v>MARGARITA SEGURA MARTINEZ</v>
          </cell>
          <cell r="C25">
            <v>3</v>
          </cell>
          <cell r="D25" t="str">
            <v>Activo</v>
          </cell>
          <cell r="E25"/>
          <cell r="F25" t="str">
            <v>UNAM</v>
          </cell>
          <cell r="G25" t="str">
            <v>Jose Luis Trejo (Gestor Cobranza Temprana)</v>
          </cell>
          <cell r="H25">
            <v>43577</v>
          </cell>
          <cell r="I25">
            <v>43578</v>
          </cell>
          <cell r="J25" t="str">
            <v>Banco Inbursa SA - 12015940016</v>
          </cell>
          <cell r="K25" t="str">
            <v>TRANSFERENCIA BANCARIA</v>
          </cell>
          <cell r="L25" t="str">
            <v>323350/03</v>
          </cell>
          <cell r="M25">
            <v>0</v>
          </cell>
          <cell r="N25">
            <v>530</v>
          </cell>
          <cell r="O25">
            <v>1134</v>
          </cell>
          <cell r="P25">
            <v>181</v>
          </cell>
          <cell r="Q25">
            <v>0</v>
          </cell>
          <cell r="R25">
            <v>1845</v>
          </cell>
        </row>
        <row r="26">
          <cell r="A26">
            <v>6997</v>
          </cell>
          <cell r="B26" t="str">
            <v>BERENICE PERDOMO HERNANDEZ</v>
          </cell>
          <cell r="C26">
            <v>40</v>
          </cell>
          <cell r="D26" t="str">
            <v>Activo</v>
          </cell>
          <cell r="E26"/>
          <cell r="F26" t="str">
            <v>Administracion</v>
          </cell>
          <cell r="G26" t="str">
            <v>Jose Luis Trejo (Gestor Cobranza Temprana)</v>
          </cell>
          <cell r="H26">
            <v>43577</v>
          </cell>
          <cell r="I26">
            <v>43578</v>
          </cell>
          <cell r="J26" t="str">
            <v>Banco Inbursa SA - 12015940016</v>
          </cell>
          <cell r="K26" t="str">
            <v>TRANSFERENCIA BANCARIA</v>
          </cell>
          <cell r="L26" t="str">
            <v>310922/40</v>
          </cell>
          <cell r="M26">
            <v>0</v>
          </cell>
          <cell r="N26">
            <v>736</v>
          </cell>
          <cell r="O26">
            <v>144</v>
          </cell>
          <cell r="P26">
            <v>23</v>
          </cell>
          <cell r="Q26">
            <v>0</v>
          </cell>
          <cell r="R26">
            <v>903</v>
          </cell>
        </row>
        <row r="27">
          <cell r="A27">
            <v>7061</v>
          </cell>
          <cell r="B27" t="str">
            <v>HERNAN HINOJOSA SOLIS</v>
          </cell>
          <cell r="C27">
            <v>27</v>
          </cell>
          <cell r="D27" t="str">
            <v>Activo</v>
          </cell>
          <cell r="E27"/>
          <cell r="F27" t="str">
            <v>Administracion</v>
          </cell>
          <cell r="G27" t="str">
            <v>Jose Luis Trejo (Gestor Cobranza Temprana)</v>
          </cell>
          <cell r="H27">
            <v>43577</v>
          </cell>
          <cell r="I27">
            <v>43577</v>
          </cell>
          <cell r="J27" t="str">
            <v>Banco Inbursa SA - 12015940016</v>
          </cell>
          <cell r="K27" t="str">
            <v>TRANSFERENCIA BANCARIA</v>
          </cell>
          <cell r="L27" t="str">
            <v>314713/27</v>
          </cell>
          <cell r="M27">
            <v>0</v>
          </cell>
          <cell r="N27">
            <v>763</v>
          </cell>
          <cell r="O27">
            <v>711</v>
          </cell>
          <cell r="P27">
            <v>114</v>
          </cell>
          <cell r="Q27">
            <v>0</v>
          </cell>
          <cell r="R27">
            <v>1588</v>
          </cell>
        </row>
        <row r="28">
          <cell r="A28">
            <v>7201</v>
          </cell>
          <cell r="B28" t="str">
            <v>FERNANDO JARDIEL MAYEN MARQUEZ</v>
          </cell>
          <cell r="C28">
            <v>2</v>
          </cell>
          <cell r="D28" t="str">
            <v>Activo</v>
          </cell>
          <cell r="E28"/>
          <cell r="F28" t="str">
            <v>UNAM</v>
          </cell>
          <cell r="G28" t="str">
            <v>Jose Luis Trejo (Gestor Cobranza Temprana)</v>
          </cell>
          <cell r="H28">
            <v>43577</v>
          </cell>
          <cell r="I28">
            <v>43578</v>
          </cell>
          <cell r="J28" t="str">
            <v>Banco Inbursa SA - 12015940016</v>
          </cell>
          <cell r="K28" t="str">
            <v>TRANSFERENCIA BANCARIA</v>
          </cell>
          <cell r="L28" t="str">
            <v>323721/02</v>
          </cell>
          <cell r="M28">
            <v>0</v>
          </cell>
          <cell r="N28">
            <v>294</v>
          </cell>
          <cell r="O28">
            <v>1040</v>
          </cell>
          <cell r="P28">
            <v>166</v>
          </cell>
          <cell r="Q28">
            <v>0</v>
          </cell>
          <cell r="R28">
            <v>1500</v>
          </cell>
        </row>
        <row r="29">
          <cell r="A29">
            <v>7025</v>
          </cell>
          <cell r="B29" t="str">
            <v>LAURA LEONOR DEL CASTILLO MARTINEZ</v>
          </cell>
          <cell r="C29">
            <v>37</v>
          </cell>
          <cell r="D29" t="str">
            <v>Activo</v>
          </cell>
          <cell r="E29"/>
          <cell r="F29" t="str">
            <v>Administracion</v>
          </cell>
          <cell r="G29" t="str">
            <v>Jose Luis Trejo (Gestor Cobranza Temprana)</v>
          </cell>
          <cell r="H29">
            <v>43577</v>
          </cell>
          <cell r="I29">
            <v>43578</v>
          </cell>
          <cell r="J29" t="str">
            <v>Banco Inbursa SA - 12015940016</v>
          </cell>
          <cell r="K29" t="str">
            <v>TRANSFERENCIA BANCARIA</v>
          </cell>
          <cell r="L29" t="str">
            <v>312356/37</v>
          </cell>
          <cell r="M29">
            <v>0</v>
          </cell>
          <cell r="N29">
            <v>1284</v>
          </cell>
          <cell r="O29">
            <v>1045</v>
          </cell>
          <cell r="P29">
            <v>167</v>
          </cell>
          <cell r="Q29">
            <v>0</v>
          </cell>
          <cell r="R29">
            <v>2496</v>
          </cell>
        </row>
        <row r="30">
          <cell r="A30">
            <v>7160</v>
          </cell>
          <cell r="B30" t="str">
            <v>RUBEN ROA PONCE</v>
          </cell>
          <cell r="C30">
            <v>9</v>
          </cell>
          <cell r="D30" t="str">
            <v>Activo</v>
          </cell>
          <cell r="E30"/>
          <cell r="F30" t="str">
            <v>UNAM</v>
          </cell>
          <cell r="G30" t="str">
            <v>Jose Luis Trejo (Gestor Cobranza Temprana)</v>
          </cell>
          <cell r="H30">
            <v>43577</v>
          </cell>
          <cell r="I30">
            <v>43578</v>
          </cell>
          <cell r="J30" t="str">
            <v>Banco Inbursa SA - 12015940016</v>
          </cell>
          <cell r="K30" t="str">
            <v>TRANSFERENCIA BANCARIA</v>
          </cell>
          <cell r="L30" t="str">
            <v>320990/09</v>
          </cell>
          <cell r="M30">
            <v>0</v>
          </cell>
          <cell r="N30">
            <v>259</v>
          </cell>
          <cell r="O30">
            <v>416</v>
          </cell>
          <cell r="P30">
            <v>67</v>
          </cell>
          <cell r="Q30">
            <v>0</v>
          </cell>
          <cell r="R30">
            <v>742</v>
          </cell>
        </row>
        <row r="31">
          <cell r="A31">
            <v>7212</v>
          </cell>
          <cell r="B31" t="str">
            <v>ILIANA ZALDIVAR CORIA</v>
          </cell>
          <cell r="C31">
            <v>1</v>
          </cell>
          <cell r="D31" t="str">
            <v>Activo</v>
          </cell>
          <cell r="E31"/>
          <cell r="F31" t="str">
            <v>UNAM</v>
          </cell>
          <cell r="G31" t="str">
            <v>Jose Luis Trejo (Gestor Cobranza Temprana)</v>
          </cell>
          <cell r="H31">
            <v>43577</v>
          </cell>
          <cell r="I31">
            <v>43578</v>
          </cell>
          <cell r="J31" t="str">
            <v>Banco Inbursa SA - 12015940016</v>
          </cell>
          <cell r="K31" t="str">
            <v>TRANSFERENCIA BANCARIA</v>
          </cell>
          <cell r="L31" t="str">
            <v>324282/01</v>
          </cell>
          <cell r="M31">
            <v>0</v>
          </cell>
          <cell r="N31">
            <v>784</v>
          </cell>
          <cell r="O31">
            <v>2000</v>
          </cell>
          <cell r="P31">
            <v>320</v>
          </cell>
          <cell r="Q31">
            <v>0</v>
          </cell>
          <cell r="R31">
            <v>3104</v>
          </cell>
        </row>
        <row r="32">
          <cell r="A32">
            <v>7163</v>
          </cell>
          <cell r="B32" t="str">
            <v>BENJAMIN CABRERA CURIEL</v>
          </cell>
          <cell r="C32">
            <v>7</v>
          </cell>
          <cell r="D32" t="str">
            <v>Activo</v>
          </cell>
          <cell r="E32"/>
          <cell r="F32" t="str">
            <v>UNAM</v>
          </cell>
          <cell r="G32" t="str">
            <v>Jose Luis Trejo (Gestor Cobranza Temprana)</v>
          </cell>
          <cell r="H32">
            <v>43577</v>
          </cell>
          <cell r="I32">
            <v>43578</v>
          </cell>
          <cell r="J32" t="str">
            <v>Banco Inbursa SA - 12015940016</v>
          </cell>
          <cell r="K32" t="str">
            <v>TRANSFERENCIA BANCARIA</v>
          </cell>
          <cell r="L32" t="str">
            <v>321192/07</v>
          </cell>
          <cell r="M32">
            <v>0</v>
          </cell>
          <cell r="N32">
            <v>356</v>
          </cell>
          <cell r="O32">
            <v>807</v>
          </cell>
          <cell r="P32">
            <v>129</v>
          </cell>
          <cell r="Q32">
            <v>0</v>
          </cell>
          <cell r="R32">
            <v>1292</v>
          </cell>
        </row>
        <row r="33">
          <cell r="A33">
            <v>7166</v>
          </cell>
          <cell r="B33" t="str">
            <v>MARIA DEL PILAR HERNANDEZ RAMIREZ</v>
          </cell>
          <cell r="C33">
            <v>8</v>
          </cell>
          <cell r="D33" t="str">
            <v>Activo</v>
          </cell>
          <cell r="E33"/>
          <cell r="F33" t="str">
            <v>UNAM</v>
          </cell>
          <cell r="G33" t="str">
            <v>Jose Luis Trejo (Gestor Cobranza Temprana)</v>
          </cell>
          <cell r="H33">
            <v>43577</v>
          </cell>
          <cell r="I33">
            <v>43578</v>
          </cell>
          <cell r="J33" t="str">
            <v>Banco Inbursa SA - 12015940016</v>
          </cell>
          <cell r="K33" t="str">
            <v>TRANSFERENCIA BANCARIA</v>
          </cell>
          <cell r="L33" t="str">
            <v>321366/08</v>
          </cell>
          <cell r="M33">
            <v>0</v>
          </cell>
          <cell r="N33">
            <v>267</v>
          </cell>
          <cell r="O33">
            <v>381</v>
          </cell>
          <cell r="P33">
            <v>61</v>
          </cell>
          <cell r="Q33">
            <v>0</v>
          </cell>
          <cell r="R33">
            <v>709</v>
          </cell>
        </row>
        <row r="34">
          <cell r="A34">
            <v>7053</v>
          </cell>
          <cell r="B34" t="str">
            <v>CARLOS HERNANDEZ ALCANTARA</v>
          </cell>
          <cell r="C34">
            <v>27</v>
          </cell>
          <cell r="D34" t="str">
            <v>Activo</v>
          </cell>
          <cell r="E34"/>
          <cell r="F34" t="str">
            <v>Administracion</v>
          </cell>
          <cell r="G34" t="str">
            <v>Jose Luis Trejo (Gestor Cobranza Temprana)</v>
          </cell>
          <cell r="H34">
            <v>43577</v>
          </cell>
          <cell r="I34">
            <v>43577</v>
          </cell>
          <cell r="J34" t="str">
            <v>Banco Inbursa SA - 12015940016</v>
          </cell>
          <cell r="K34" t="str">
            <v>TRANSFERENCIA BANCARIA</v>
          </cell>
          <cell r="L34" t="str">
            <v>313864/27</v>
          </cell>
          <cell r="M34">
            <v>0</v>
          </cell>
          <cell r="N34">
            <v>2459</v>
          </cell>
          <cell r="O34">
            <v>1390</v>
          </cell>
          <cell r="P34">
            <v>222</v>
          </cell>
          <cell r="Q34">
            <v>0</v>
          </cell>
          <cell r="R34">
            <v>4071</v>
          </cell>
        </row>
        <row r="35">
          <cell r="A35">
            <v>7074</v>
          </cell>
          <cell r="B35" t="str">
            <v>MOISES RAYMUNDO DZUL CAUICH</v>
          </cell>
          <cell r="C35">
            <v>24</v>
          </cell>
          <cell r="D35" t="str">
            <v>Activo</v>
          </cell>
          <cell r="E35"/>
          <cell r="F35" t="str">
            <v>Administracion</v>
          </cell>
          <cell r="G35" t="str">
            <v>Jose Luis Trejo (Gestor Cobranza Temprana)</v>
          </cell>
          <cell r="H35">
            <v>43577</v>
          </cell>
          <cell r="I35">
            <v>43577</v>
          </cell>
          <cell r="J35" t="str">
            <v>Banco Inbursa SA - 12015940016</v>
          </cell>
          <cell r="K35" t="str">
            <v>TRANSFERENCIA BANCARIA</v>
          </cell>
          <cell r="L35" t="str">
            <v>315945/24</v>
          </cell>
          <cell r="M35">
            <v>0</v>
          </cell>
          <cell r="N35">
            <v>508</v>
          </cell>
          <cell r="O35">
            <v>819</v>
          </cell>
          <cell r="P35">
            <v>131</v>
          </cell>
          <cell r="Q35">
            <v>0</v>
          </cell>
          <cell r="R35">
            <v>1458</v>
          </cell>
        </row>
        <row r="36">
          <cell r="A36">
            <v>7137</v>
          </cell>
          <cell r="B36" t="str">
            <v>JUAN CARLOS CONTRERAS SEGUNDO</v>
          </cell>
          <cell r="C36">
            <v>13</v>
          </cell>
          <cell r="D36" t="str">
            <v>Activo</v>
          </cell>
          <cell r="E36"/>
          <cell r="F36" t="str">
            <v>Administracion</v>
          </cell>
          <cell r="G36" t="str">
            <v>Jose Luis Trejo (Gestor Cobranza Temprana)</v>
          </cell>
          <cell r="H36">
            <v>43577</v>
          </cell>
          <cell r="I36">
            <v>43578</v>
          </cell>
          <cell r="J36" t="str">
            <v>Banco Inbursa SA - 12015940016</v>
          </cell>
          <cell r="K36" t="str">
            <v>TRANSFERENCIA BANCARIA</v>
          </cell>
          <cell r="L36" t="str">
            <v>319791/13</v>
          </cell>
          <cell r="M36">
            <v>0</v>
          </cell>
          <cell r="N36">
            <v>389</v>
          </cell>
          <cell r="O36">
            <v>392</v>
          </cell>
          <cell r="P36">
            <v>63</v>
          </cell>
          <cell r="Q36">
            <v>0</v>
          </cell>
          <cell r="R36">
            <v>844</v>
          </cell>
        </row>
        <row r="37">
          <cell r="A37">
            <v>7076</v>
          </cell>
          <cell r="B37" t="str">
            <v>ELIZABETH ALVARADO CASTRO</v>
          </cell>
          <cell r="C37">
            <v>24</v>
          </cell>
          <cell r="D37" t="str">
            <v>Activo</v>
          </cell>
          <cell r="E37"/>
          <cell r="F37" t="str">
            <v>Administracion</v>
          </cell>
          <cell r="G37" t="str">
            <v>Jose Luis Trejo (Gestor Cobranza Temprana)</v>
          </cell>
          <cell r="H37">
            <v>43577</v>
          </cell>
          <cell r="I37">
            <v>43577</v>
          </cell>
          <cell r="J37" t="str">
            <v>Banco Inbursa SA - 12015940016</v>
          </cell>
          <cell r="K37" t="str">
            <v>TRANSFERENCIA BANCARIA</v>
          </cell>
          <cell r="L37" t="str">
            <v>316089/24</v>
          </cell>
          <cell r="M37">
            <v>0</v>
          </cell>
          <cell r="N37">
            <v>818</v>
          </cell>
          <cell r="O37">
            <v>1099</v>
          </cell>
          <cell r="P37">
            <v>176</v>
          </cell>
          <cell r="Q37">
            <v>0</v>
          </cell>
          <cell r="R37">
            <v>2093</v>
          </cell>
        </row>
        <row r="38">
          <cell r="A38">
            <v>7145</v>
          </cell>
          <cell r="B38" t="str">
            <v>SOCORRO BECERRIL CRUZ</v>
          </cell>
          <cell r="C38">
            <v>12</v>
          </cell>
          <cell r="D38" t="str">
            <v>Activo</v>
          </cell>
          <cell r="E38"/>
          <cell r="F38" t="str">
            <v>UNAM</v>
          </cell>
          <cell r="G38" t="str">
            <v>Jose Luis Trejo (Gestor Cobranza Temprana)</v>
          </cell>
          <cell r="H38">
            <v>43577</v>
          </cell>
          <cell r="I38">
            <v>43578</v>
          </cell>
          <cell r="J38" t="str">
            <v>Banco Inbursa SA - 12015940016</v>
          </cell>
          <cell r="K38" t="str">
            <v>TRANSFERENCIA BANCARIA</v>
          </cell>
          <cell r="L38" t="str">
            <v>320117/12</v>
          </cell>
          <cell r="M38">
            <v>0</v>
          </cell>
          <cell r="N38">
            <v>381</v>
          </cell>
          <cell r="O38">
            <v>730</v>
          </cell>
          <cell r="P38">
            <v>117</v>
          </cell>
          <cell r="Q38">
            <v>0</v>
          </cell>
          <cell r="R38">
            <v>1228</v>
          </cell>
        </row>
        <row r="39">
          <cell r="A39">
            <v>7080</v>
          </cell>
          <cell r="B39" t="str">
            <v>ERIC CASTILLO VELASCO</v>
          </cell>
          <cell r="C39">
            <v>24</v>
          </cell>
          <cell r="D39" t="str">
            <v>Activo</v>
          </cell>
          <cell r="E39"/>
          <cell r="F39" t="str">
            <v>Administracion</v>
          </cell>
          <cell r="G39" t="str">
            <v>Jose Luis Trejo (Gestor Cobranza Temprana)</v>
          </cell>
          <cell r="H39">
            <v>43577</v>
          </cell>
          <cell r="I39">
            <v>43577</v>
          </cell>
          <cell r="J39" t="str">
            <v>Banco Inbursa SA - 12015940016</v>
          </cell>
          <cell r="K39" t="str">
            <v>TRANSFERENCIA BANCARIA</v>
          </cell>
          <cell r="L39" t="str">
            <v>316273/24</v>
          </cell>
          <cell r="M39">
            <v>0</v>
          </cell>
          <cell r="N39">
            <v>233</v>
          </cell>
          <cell r="O39">
            <v>186</v>
          </cell>
          <cell r="P39">
            <v>30</v>
          </cell>
          <cell r="Q39">
            <v>0</v>
          </cell>
          <cell r="R39">
            <v>449</v>
          </cell>
        </row>
        <row r="40">
          <cell r="A40">
            <v>7108</v>
          </cell>
          <cell r="B40" t="str">
            <v>JAIME FERNANDO HEREDIA PAREDES</v>
          </cell>
          <cell r="C40">
            <v>19</v>
          </cell>
          <cell r="D40" t="str">
            <v>Activo</v>
          </cell>
          <cell r="E40"/>
          <cell r="F40" t="str">
            <v>Administracion</v>
          </cell>
          <cell r="G40" t="str">
            <v>Jose Luis Trejo (Gestor Cobranza Temprana)</v>
          </cell>
          <cell r="H40">
            <v>43577</v>
          </cell>
          <cell r="I40">
            <v>43577</v>
          </cell>
          <cell r="J40" t="str">
            <v>Banco Inbursa SA - 12015940016</v>
          </cell>
          <cell r="K40" t="str">
            <v>TRANSFERENCIA BANCARIA</v>
          </cell>
          <cell r="L40" t="str">
            <v>318120/19</v>
          </cell>
          <cell r="M40">
            <v>0</v>
          </cell>
          <cell r="N40">
            <v>1677</v>
          </cell>
          <cell r="O40">
            <v>1494</v>
          </cell>
          <cell r="P40">
            <v>239</v>
          </cell>
          <cell r="Q40">
            <v>0</v>
          </cell>
          <cell r="R40">
            <v>3410</v>
          </cell>
        </row>
        <row r="41">
          <cell r="A41">
            <v>7094</v>
          </cell>
          <cell r="B41" t="str">
            <v>GUILLERMO OTERO CAGIDE</v>
          </cell>
          <cell r="C41">
            <v>22</v>
          </cell>
          <cell r="D41" t="str">
            <v>Activo</v>
          </cell>
          <cell r="E41"/>
          <cell r="F41" t="str">
            <v>Administracion</v>
          </cell>
          <cell r="G41" t="str">
            <v>Jose Luis Trejo (Gestor Cobranza Temprana)</v>
          </cell>
          <cell r="H41">
            <v>43577</v>
          </cell>
          <cell r="I41">
            <v>43577</v>
          </cell>
          <cell r="J41" t="str">
            <v>Banco Inbursa SA - 12015940016</v>
          </cell>
          <cell r="K41" t="str">
            <v>TRANSFERENCIA BANCARIA</v>
          </cell>
          <cell r="L41" t="str">
            <v>317156/22</v>
          </cell>
          <cell r="M41">
            <v>0</v>
          </cell>
          <cell r="N41">
            <v>380</v>
          </cell>
          <cell r="O41">
            <v>26</v>
          </cell>
          <cell r="P41">
            <v>4</v>
          </cell>
          <cell r="Q41">
            <v>0</v>
          </cell>
          <cell r="R41">
            <v>410</v>
          </cell>
        </row>
        <row r="42">
          <cell r="A42">
            <v>7203</v>
          </cell>
          <cell r="B42" t="str">
            <v>JAIME ESCAMILLA RIVERA</v>
          </cell>
          <cell r="C42">
            <v>2</v>
          </cell>
          <cell r="D42" t="str">
            <v>Activo</v>
          </cell>
          <cell r="E42"/>
          <cell r="F42" t="str">
            <v>UNAM</v>
          </cell>
          <cell r="G42" t="str">
            <v>Jose Luis Trejo (Gestor Cobranza Temprana)</v>
          </cell>
          <cell r="H42">
            <v>43577</v>
          </cell>
          <cell r="I42">
            <v>43578</v>
          </cell>
          <cell r="J42" t="str">
            <v>Banco Inbursa SA - 12015940016</v>
          </cell>
          <cell r="K42" t="str">
            <v>TRANSFERENCIA BANCARIA</v>
          </cell>
          <cell r="L42" t="str">
            <v>323843/02</v>
          </cell>
          <cell r="M42">
            <v>0</v>
          </cell>
          <cell r="N42">
            <v>1468</v>
          </cell>
          <cell r="O42">
            <v>2232</v>
          </cell>
          <cell r="P42">
            <v>357</v>
          </cell>
          <cell r="Q42">
            <v>0</v>
          </cell>
          <cell r="R42">
            <v>4057</v>
          </cell>
        </row>
        <row r="43">
          <cell r="A43">
            <v>7213</v>
          </cell>
          <cell r="B43" t="str">
            <v>RUBEN ROA PONCE</v>
          </cell>
          <cell r="C43">
            <v>1</v>
          </cell>
          <cell r="D43" t="str">
            <v>Activo</v>
          </cell>
          <cell r="E43"/>
          <cell r="F43" t="str">
            <v>UNAM</v>
          </cell>
          <cell r="G43" t="str">
            <v>Jose Luis Trejo (Gestor Cobranza Temprana)</v>
          </cell>
          <cell r="H43">
            <v>43577</v>
          </cell>
          <cell r="I43">
            <v>43578</v>
          </cell>
          <cell r="J43" t="str">
            <v>Banco Inbursa SA - 12015940016</v>
          </cell>
          <cell r="K43" t="str">
            <v>TRANSFERENCIA BANCARIA</v>
          </cell>
          <cell r="L43" t="str">
            <v>324344/01</v>
          </cell>
          <cell r="M43">
            <v>0</v>
          </cell>
          <cell r="N43">
            <v>338</v>
          </cell>
          <cell r="O43">
            <v>1104</v>
          </cell>
          <cell r="P43">
            <v>177</v>
          </cell>
          <cell r="Q43">
            <v>0</v>
          </cell>
          <cell r="R43">
            <v>1619</v>
          </cell>
        </row>
        <row r="44">
          <cell r="A44">
            <v>7097</v>
          </cell>
          <cell r="B44" t="str">
            <v>SERGIO GUZMAN TAPIA</v>
          </cell>
          <cell r="C44">
            <v>21</v>
          </cell>
          <cell r="D44" t="str">
            <v>Activo</v>
          </cell>
          <cell r="E44"/>
          <cell r="F44" t="str">
            <v>Administracion</v>
          </cell>
          <cell r="G44" t="str">
            <v>Jose Luis Trejo (Gestor Cobranza Temprana)</v>
          </cell>
          <cell r="H44">
            <v>43577</v>
          </cell>
          <cell r="I44">
            <v>43577</v>
          </cell>
          <cell r="J44" t="str">
            <v>Banco Inbursa SA - 12015940016</v>
          </cell>
          <cell r="K44" t="str">
            <v>TRANSFERENCIA BANCARIA</v>
          </cell>
          <cell r="L44" t="str">
            <v>317307/21</v>
          </cell>
          <cell r="M44">
            <v>0</v>
          </cell>
          <cell r="N44">
            <v>45</v>
          </cell>
          <cell r="O44">
            <v>80</v>
          </cell>
          <cell r="P44">
            <v>13</v>
          </cell>
          <cell r="Q44">
            <v>0</v>
          </cell>
          <cell r="R44">
            <v>138</v>
          </cell>
        </row>
        <row r="45">
          <cell r="A45">
            <v>7171</v>
          </cell>
          <cell r="B45" t="str">
            <v>BENJAMIN CABRERA CURIEL</v>
          </cell>
          <cell r="C45">
            <v>6</v>
          </cell>
          <cell r="D45" t="str">
            <v>Activo</v>
          </cell>
          <cell r="E45"/>
          <cell r="F45" t="str">
            <v>UNAM</v>
          </cell>
          <cell r="G45" t="str">
            <v>Jose Luis Trejo (Gestor Cobranza Temprana)</v>
          </cell>
          <cell r="H45">
            <v>43577</v>
          </cell>
          <cell r="I45">
            <v>43578</v>
          </cell>
          <cell r="J45" t="str">
            <v>Banco Inbursa SA - 12015940016</v>
          </cell>
          <cell r="K45" t="str">
            <v>TRANSFERENCIA BANCARIA</v>
          </cell>
          <cell r="L45" t="str">
            <v>321661/06</v>
          </cell>
          <cell r="M45">
            <v>0</v>
          </cell>
          <cell r="N45">
            <v>760</v>
          </cell>
          <cell r="O45">
            <v>996</v>
          </cell>
          <cell r="P45">
            <v>159</v>
          </cell>
          <cell r="Q45">
            <v>0</v>
          </cell>
          <cell r="R45">
            <v>1915</v>
          </cell>
        </row>
        <row r="46">
          <cell r="A46">
            <v>7066</v>
          </cell>
          <cell r="B46" t="str">
            <v>EUNICE MINERVA CELIA PEREZ ZEA</v>
          </cell>
          <cell r="C46">
            <v>26</v>
          </cell>
          <cell r="D46" t="str">
            <v>Activo</v>
          </cell>
          <cell r="E46"/>
          <cell r="F46" t="str">
            <v>Administracion</v>
          </cell>
          <cell r="G46" t="str">
            <v>Jose Luis Trejo (Gestor Cobranza Temprana)</v>
          </cell>
          <cell r="H46">
            <v>43577</v>
          </cell>
          <cell r="I46">
            <v>43577</v>
          </cell>
          <cell r="J46" t="str">
            <v>Banco Inbursa SA - 12015940016</v>
          </cell>
          <cell r="K46" t="str">
            <v>TRANSFERENCIA BANCARIA</v>
          </cell>
          <cell r="L46" t="str">
            <v>315087/26</v>
          </cell>
          <cell r="M46">
            <v>0</v>
          </cell>
          <cell r="N46">
            <v>563</v>
          </cell>
          <cell r="O46">
            <v>848</v>
          </cell>
          <cell r="P46">
            <v>136</v>
          </cell>
          <cell r="Q46">
            <v>0</v>
          </cell>
          <cell r="R46">
            <v>1547</v>
          </cell>
        </row>
        <row r="47">
          <cell r="A47">
            <v>7109</v>
          </cell>
          <cell r="B47" t="str">
            <v>ALEJANDRO OSVALDO VAZQUEZ MANCHA</v>
          </cell>
          <cell r="C47">
            <v>19</v>
          </cell>
          <cell r="D47" t="str">
            <v>Activo</v>
          </cell>
          <cell r="E47"/>
          <cell r="F47" t="str">
            <v>Administracion</v>
          </cell>
          <cell r="G47" t="str">
            <v>Jose Luis Trejo (Gestor Cobranza Temprana)</v>
          </cell>
          <cell r="H47">
            <v>43577</v>
          </cell>
          <cell r="I47">
            <v>43577</v>
          </cell>
          <cell r="J47" t="str">
            <v>Banco Inbursa SA - 12015940016</v>
          </cell>
          <cell r="K47" t="str">
            <v>TRANSFERENCIA BANCARIA</v>
          </cell>
          <cell r="L47" t="str">
            <v>318221/19</v>
          </cell>
          <cell r="M47">
            <v>0</v>
          </cell>
          <cell r="N47">
            <v>347</v>
          </cell>
          <cell r="O47">
            <v>312</v>
          </cell>
          <cell r="P47">
            <v>50</v>
          </cell>
          <cell r="Q47">
            <v>0</v>
          </cell>
          <cell r="R47">
            <v>709</v>
          </cell>
        </row>
        <row r="48">
          <cell r="A48">
            <v>7071</v>
          </cell>
          <cell r="B48" t="str">
            <v>JOSE DAVID BECERRA ISLAS</v>
          </cell>
          <cell r="C48">
            <v>25</v>
          </cell>
          <cell r="D48" t="str">
            <v>Activo</v>
          </cell>
          <cell r="E48"/>
          <cell r="F48" t="str">
            <v>Administracion</v>
          </cell>
          <cell r="G48" t="str">
            <v>Jose Luis Trejo (Gestor Cobranza Temprana)</v>
          </cell>
          <cell r="H48">
            <v>43577</v>
          </cell>
          <cell r="I48">
            <v>43577</v>
          </cell>
          <cell r="J48" t="str">
            <v>Banco Inbursa SA - 12015940016</v>
          </cell>
          <cell r="K48" t="str">
            <v>TRANSFERENCIA BANCARIA</v>
          </cell>
          <cell r="L48" t="str">
            <v>315603/25</v>
          </cell>
          <cell r="M48">
            <v>0</v>
          </cell>
          <cell r="N48">
            <v>239</v>
          </cell>
          <cell r="O48">
            <v>413</v>
          </cell>
          <cell r="P48">
            <v>66</v>
          </cell>
          <cell r="Q48">
            <v>0</v>
          </cell>
          <cell r="R48">
            <v>718</v>
          </cell>
        </row>
        <row r="49">
          <cell r="A49">
            <v>7214</v>
          </cell>
          <cell r="B49" t="str">
            <v>GABRIELA DEL ROCIO RODRIGUEZ RAMIREZ</v>
          </cell>
          <cell r="C49">
            <v>1</v>
          </cell>
          <cell r="D49" t="str">
            <v>Activo</v>
          </cell>
          <cell r="E49"/>
          <cell r="F49" t="str">
            <v>UNAM</v>
          </cell>
          <cell r="G49" t="str">
            <v>Jose Luis Trejo (Gestor Cobranza Temprana)</v>
          </cell>
          <cell r="H49">
            <v>43577</v>
          </cell>
          <cell r="I49">
            <v>43578</v>
          </cell>
          <cell r="J49" t="str">
            <v>Banco Inbursa SA - 12015940016</v>
          </cell>
          <cell r="K49" t="str">
            <v>TRANSFERENCIA BANCARIA</v>
          </cell>
          <cell r="L49" t="str">
            <v>324474/01</v>
          </cell>
          <cell r="M49">
            <v>0</v>
          </cell>
          <cell r="N49">
            <v>129</v>
          </cell>
          <cell r="O49">
            <v>308</v>
          </cell>
          <cell r="P49">
            <v>49</v>
          </cell>
          <cell r="Q49">
            <v>0</v>
          </cell>
          <cell r="R49">
            <v>486</v>
          </cell>
        </row>
        <row r="50">
          <cell r="A50">
            <v>7031</v>
          </cell>
          <cell r="B50" t="str">
            <v>ARMANDO ROSALIO CANTO CANTO</v>
          </cell>
          <cell r="C50">
            <v>36</v>
          </cell>
          <cell r="D50" t="str">
            <v>Activo</v>
          </cell>
          <cell r="E50"/>
          <cell r="F50" t="str">
            <v>Administracion</v>
          </cell>
          <cell r="G50" t="str">
            <v>Jose Luis Trejo (Gestor Cobranza Temprana)</v>
          </cell>
          <cell r="H50">
            <v>43577</v>
          </cell>
          <cell r="I50">
            <v>43578</v>
          </cell>
          <cell r="J50" t="str">
            <v>Banco Inbursa SA - 12015940016</v>
          </cell>
          <cell r="K50" t="str">
            <v>TRANSFERENCIA BANCARIA</v>
          </cell>
          <cell r="L50" t="str">
            <v>312793/36</v>
          </cell>
          <cell r="M50">
            <v>0</v>
          </cell>
          <cell r="N50">
            <v>232</v>
          </cell>
          <cell r="O50">
            <v>327</v>
          </cell>
          <cell r="P50">
            <v>52</v>
          </cell>
          <cell r="Q50">
            <v>0</v>
          </cell>
          <cell r="R50">
            <v>611</v>
          </cell>
        </row>
        <row r="51">
          <cell r="A51">
            <v>7005</v>
          </cell>
          <cell r="B51" t="str">
            <v>RAFAEL PENALOZA GOMEZ</v>
          </cell>
          <cell r="C51">
            <v>39</v>
          </cell>
          <cell r="D51" t="str">
            <v>Activo</v>
          </cell>
          <cell r="E51"/>
          <cell r="F51" t="str">
            <v>Administracion</v>
          </cell>
          <cell r="G51" t="str">
            <v>Jose Luis Trejo (Gestor Cobranza Temprana)</v>
          </cell>
          <cell r="H51">
            <v>43577</v>
          </cell>
          <cell r="I51">
            <v>43578</v>
          </cell>
          <cell r="J51" t="str">
            <v>Banco Inbursa SA - 12015940016</v>
          </cell>
          <cell r="K51" t="str">
            <v>TRANSFERENCIA BANCARIA</v>
          </cell>
          <cell r="L51" t="str">
            <v>311374/39</v>
          </cell>
          <cell r="M51">
            <v>0</v>
          </cell>
          <cell r="N51">
            <v>321</v>
          </cell>
          <cell r="O51">
            <v>82</v>
          </cell>
          <cell r="P51">
            <v>13</v>
          </cell>
          <cell r="Q51">
            <v>0</v>
          </cell>
          <cell r="R51">
            <v>416</v>
          </cell>
        </row>
        <row r="52">
          <cell r="A52">
            <v>7102</v>
          </cell>
          <cell r="B52" t="str">
            <v>ALEJANDRA NUNEZ LOPEZ</v>
          </cell>
          <cell r="C52">
            <v>20</v>
          </cell>
          <cell r="D52" t="str">
            <v>Activo</v>
          </cell>
          <cell r="E52"/>
          <cell r="F52" t="str">
            <v>Administracion</v>
          </cell>
          <cell r="G52" t="str">
            <v>Jose Luis Trejo (Gestor Cobranza Temprana)</v>
          </cell>
          <cell r="H52">
            <v>43577</v>
          </cell>
          <cell r="I52">
            <v>43577</v>
          </cell>
          <cell r="J52" t="str">
            <v>Banco Inbursa SA - 12015940016</v>
          </cell>
          <cell r="K52" t="str">
            <v>TRANSFERENCIA BANCARIA</v>
          </cell>
          <cell r="L52" t="str">
            <v>317716/20</v>
          </cell>
          <cell r="M52">
            <v>0</v>
          </cell>
          <cell r="N52">
            <v>579</v>
          </cell>
          <cell r="O52">
            <v>904</v>
          </cell>
          <cell r="P52">
            <v>145</v>
          </cell>
          <cell r="Q52">
            <v>0</v>
          </cell>
          <cell r="R52">
            <v>1628</v>
          </cell>
        </row>
        <row r="53">
          <cell r="A53">
            <v>7001</v>
          </cell>
          <cell r="B53" t="str">
            <v>DANELIA CLEMENTINA USO NAVA</v>
          </cell>
          <cell r="C53">
            <v>40</v>
          </cell>
          <cell r="D53" t="str">
            <v>Activo</v>
          </cell>
          <cell r="E53"/>
          <cell r="F53" t="str">
            <v>Administracion</v>
          </cell>
          <cell r="G53" t="str">
            <v>Jose Luis Trejo (Gestor Cobranza Temprana)</v>
          </cell>
          <cell r="H53">
            <v>43577</v>
          </cell>
          <cell r="I53">
            <v>43578</v>
          </cell>
          <cell r="J53" t="str">
            <v>Banco Inbursa SA - 12015940016</v>
          </cell>
          <cell r="K53" t="str">
            <v>TRANSFERENCIA BANCARIA</v>
          </cell>
          <cell r="L53" t="str">
            <v>311084/40</v>
          </cell>
          <cell r="M53">
            <v>0</v>
          </cell>
          <cell r="N53">
            <v>585</v>
          </cell>
          <cell r="O53">
            <v>135</v>
          </cell>
          <cell r="P53">
            <v>22</v>
          </cell>
          <cell r="Q53">
            <v>0</v>
          </cell>
          <cell r="R53">
            <v>742</v>
          </cell>
        </row>
        <row r="54">
          <cell r="A54">
            <v>7180</v>
          </cell>
          <cell r="B54" t="str">
            <v>RAFAEL RODRIGUEZ BELMONT</v>
          </cell>
          <cell r="C54">
            <v>6</v>
          </cell>
          <cell r="D54" t="str">
            <v>Activo</v>
          </cell>
          <cell r="E54"/>
          <cell r="F54" t="str">
            <v>UNAM</v>
          </cell>
          <cell r="G54" t="str">
            <v>Jose Luis Trejo (Gestor Cobranza Temprana)</v>
          </cell>
          <cell r="H54">
            <v>43577</v>
          </cell>
          <cell r="I54">
            <v>43578</v>
          </cell>
          <cell r="J54" t="str">
            <v>Banco Inbursa SA - 12015940016</v>
          </cell>
          <cell r="K54" t="str">
            <v>TRANSFERENCIA BANCARIA</v>
          </cell>
          <cell r="L54" t="str">
            <v>322363/06</v>
          </cell>
          <cell r="M54">
            <v>0</v>
          </cell>
          <cell r="N54">
            <v>237</v>
          </cell>
          <cell r="O54">
            <v>444</v>
          </cell>
          <cell r="P54">
            <v>71</v>
          </cell>
          <cell r="Q54">
            <v>0</v>
          </cell>
          <cell r="R54">
            <v>752</v>
          </cell>
        </row>
        <row r="55">
          <cell r="A55">
            <v>7189</v>
          </cell>
          <cell r="B55" t="str">
            <v>ISAAC OBED PEREZ MARTINEZ</v>
          </cell>
          <cell r="C55">
            <v>4</v>
          </cell>
          <cell r="D55" t="str">
            <v>Activo</v>
          </cell>
          <cell r="E55"/>
          <cell r="F55" t="str">
            <v>UNAM</v>
          </cell>
          <cell r="G55" t="str">
            <v>Jose Luis Trejo (Gestor Cobranza Temprana)</v>
          </cell>
          <cell r="H55">
            <v>43577</v>
          </cell>
          <cell r="I55">
            <v>43578</v>
          </cell>
          <cell r="J55" t="str">
            <v>Banco Inbursa SA - 12015940016</v>
          </cell>
          <cell r="K55" t="str">
            <v>TRANSFERENCIA BANCARIA</v>
          </cell>
          <cell r="L55" t="str">
            <v>323029/04</v>
          </cell>
          <cell r="M55">
            <v>0</v>
          </cell>
          <cell r="N55">
            <v>300</v>
          </cell>
          <cell r="O55">
            <v>897</v>
          </cell>
          <cell r="P55">
            <v>144</v>
          </cell>
          <cell r="Q55">
            <v>0</v>
          </cell>
          <cell r="R55">
            <v>1341</v>
          </cell>
        </row>
        <row r="56">
          <cell r="A56">
            <v>7195</v>
          </cell>
          <cell r="B56" t="str">
            <v>VICTOR MANUEL OROZCO GALLARDO</v>
          </cell>
          <cell r="C56">
            <v>3</v>
          </cell>
          <cell r="D56" t="str">
            <v>Activo</v>
          </cell>
          <cell r="E56"/>
          <cell r="F56" t="str">
            <v>UNAM</v>
          </cell>
          <cell r="G56" t="str">
            <v>Jose Luis Trejo (Gestor Cobranza Temprana)</v>
          </cell>
          <cell r="H56">
            <v>43577</v>
          </cell>
          <cell r="I56">
            <v>43578</v>
          </cell>
          <cell r="J56" t="str">
            <v>Banco Inbursa SA - 12015940016</v>
          </cell>
          <cell r="K56" t="str">
            <v>TRANSFERENCIA BANCARIA</v>
          </cell>
          <cell r="L56" t="str">
            <v>323417/03</v>
          </cell>
          <cell r="M56">
            <v>0</v>
          </cell>
          <cell r="N56">
            <v>320</v>
          </cell>
          <cell r="O56">
            <v>215</v>
          </cell>
          <cell r="P56">
            <v>34</v>
          </cell>
          <cell r="Q56">
            <v>0</v>
          </cell>
          <cell r="R56">
            <v>569</v>
          </cell>
        </row>
        <row r="57">
          <cell r="A57">
            <v>6989</v>
          </cell>
          <cell r="B57" t="str">
            <v>MOISES FLORES ALONSO</v>
          </cell>
          <cell r="C57">
            <v>41</v>
          </cell>
          <cell r="D57" t="str">
            <v>Activo</v>
          </cell>
          <cell r="E57"/>
          <cell r="F57" t="str">
            <v>Administracion</v>
          </cell>
          <cell r="G57" t="str">
            <v>Jose Luis Trejo (Gestor Cobranza Temprana)</v>
          </cell>
          <cell r="H57">
            <v>43577</v>
          </cell>
          <cell r="I57">
            <v>43577</v>
          </cell>
          <cell r="J57" t="str">
            <v>Banco Inbursa SA - 12015940016</v>
          </cell>
          <cell r="K57" t="str">
            <v>TRANSFERENCIA BANCARIA</v>
          </cell>
          <cell r="L57" t="str">
            <v>310346/41</v>
          </cell>
          <cell r="M57">
            <v>0</v>
          </cell>
          <cell r="N57">
            <v>535</v>
          </cell>
          <cell r="O57">
            <v>499</v>
          </cell>
          <cell r="P57">
            <v>80</v>
          </cell>
          <cell r="Q57">
            <v>0</v>
          </cell>
          <cell r="R57">
            <v>1114</v>
          </cell>
        </row>
        <row r="58">
          <cell r="A58">
            <v>7215</v>
          </cell>
          <cell r="B58" t="str">
            <v>ANTONIO ANZALDUA BONILLA</v>
          </cell>
          <cell r="C58">
            <v>1</v>
          </cell>
          <cell r="D58" t="str">
            <v>Activo</v>
          </cell>
          <cell r="E58"/>
          <cell r="F58" t="str">
            <v>UNAM</v>
          </cell>
          <cell r="G58" t="str">
            <v>Jose Luis Trejo (Gestor Cobranza Temprana)</v>
          </cell>
          <cell r="H58">
            <v>43577</v>
          </cell>
          <cell r="I58">
            <v>43578</v>
          </cell>
          <cell r="J58" t="str">
            <v>Banco Inbursa SA - 12015940016</v>
          </cell>
          <cell r="K58" t="str">
            <v>TRANSFERENCIA BANCARIA</v>
          </cell>
          <cell r="L58" t="str">
            <v>324536/01</v>
          </cell>
          <cell r="M58">
            <v>0</v>
          </cell>
          <cell r="N58">
            <v>1003</v>
          </cell>
          <cell r="O58">
            <v>1302</v>
          </cell>
          <cell r="P58">
            <v>208</v>
          </cell>
          <cell r="Q58">
            <v>0</v>
          </cell>
          <cell r="R58">
            <v>2513</v>
          </cell>
        </row>
        <row r="59">
          <cell r="A59">
            <v>7089</v>
          </cell>
          <cell r="B59" t="str">
            <v>OMAR FRANCISCO CARRASCO ORTEGA</v>
          </cell>
          <cell r="C59">
            <v>23</v>
          </cell>
          <cell r="D59" t="str">
            <v>Activo</v>
          </cell>
          <cell r="E59"/>
          <cell r="F59" t="str">
            <v>Administracion</v>
          </cell>
          <cell r="G59" t="str">
            <v>Jose Luis Trejo (Gestor Cobranza Temprana)</v>
          </cell>
          <cell r="H59">
            <v>43577</v>
          </cell>
          <cell r="I59">
            <v>43577</v>
          </cell>
          <cell r="J59" t="str">
            <v>Banco Inbursa SA - 12015940016</v>
          </cell>
          <cell r="K59" t="str">
            <v>TRANSFERENCIA BANCARIA</v>
          </cell>
          <cell r="L59" t="str">
            <v>316853/23</v>
          </cell>
          <cell r="M59">
            <v>0</v>
          </cell>
          <cell r="N59">
            <v>456</v>
          </cell>
          <cell r="O59">
            <v>844</v>
          </cell>
          <cell r="P59">
            <v>135</v>
          </cell>
          <cell r="Q59">
            <v>0</v>
          </cell>
          <cell r="R59">
            <v>1435</v>
          </cell>
        </row>
        <row r="60">
          <cell r="A60">
            <v>7028</v>
          </cell>
          <cell r="B60" t="str">
            <v>MARCO ANTONIO ROCHA REYES</v>
          </cell>
          <cell r="C60">
            <v>37</v>
          </cell>
          <cell r="D60" t="str">
            <v>Activo</v>
          </cell>
          <cell r="E60"/>
          <cell r="F60" t="str">
            <v>Administracion</v>
          </cell>
          <cell r="G60" t="str">
            <v>Jose Luis Trejo (Gestor Cobranza Temprana)</v>
          </cell>
          <cell r="H60">
            <v>43577</v>
          </cell>
          <cell r="I60">
            <v>43578</v>
          </cell>
          <cell r="J60" t="str">
            <v>Banco Inbursa SA - 12015940016</v>
          </cell>
          <cell r="K60" t="str">
            <v>TRANSFERENCIA BANCARIA</v>
          </cell>
          <cell r="L60" t="str">
            <v>312558/37</v>
          </cell>
          <cell r="M60">
            <v>0</v>
          </cell>
          <cell r="N60">
            <v>677</v>
          </cell>
          <cell r="O60">
            <v>216</v>
          </cell>
          <cell r="P60">
            <v>35</v>
          </cell>
          <cell r="Q60">
            <v>0</v>
          </cell>
          <cell r="R60">
            <v>928</v>
          </cell>
        </row>
        <row r="61">
          <cell r="A61">
            <v>7149</v>
          </cell>
          <cell r="B61" t="str">
            <v>MARIA LUISA PEREA GARCIA</v>
          </cell>
          <cell r="C61">
            <v>11</v>
          </cell>
          <cell r="D61" t="str">
            <v>Activo</v>
          </cell>
          <cell r="E61"/>
          <cell r="F61" t="str">
            <v>UNAM</v>
          </cell>
          <cell r="G61" t="str">
            <v>Jose Luis Trejo (Gestor Cobranza Temprana)</v>
          </cell>
          <cell r="H61">
            <v>43577</v>
          </cell>
          <cell r="I61">
            <v>43578</v>
          </cell>
          <cell r="J61" t="str">
            <v>Banco Inbursa SA - 12015940016</v>
          </cell>
          <cell r="K61" t="str">
            <v>TRANSFERENCIA BANCARIA</v>
          </cell>
          <cell r="L61" t="str">
            <v>320396/11</v>
          </cell>
          <cell r="M61">
            <v>0</v>
          </cell>
          <cell r="N61">
            <v>1213</v>
          </cell>
          <cell r="O61">
            <v>1429</v>
          </cell>
          <cell r="P61">
            <v>229</v>
          </cell>
          <cell r="Q61">
            <v>0</v>
          </cell>
          <cell r="R61">
            <v>2871</v>
          </cell>
        </row>
        <row r="62">
          <cell r="A62">
            <v>7152</v>
          </cell>
          <cell r="B62" t="str">
            <v>NOE ALBERTO MARTINEZ HERNANDEZ</v>
          </cell>
          <cell r="C62">
            <v>10</v>
          </cell>
          <cell r="D62" t="str">
            <v>Activo</v>
          </cell>
          <cell r="E62"/>
          <cell r="F62" t="str">
            <v>UNAM</v>
          </cell>
          <cell r="G62" t="str">
            <v>Jose Luis Trejo (Gestor Cobranza Temprana)</v>
          </cell>
          <cell r="H62">
            <v>43577</v>
          </cell>
          <cell r="I62">
            <v>43578</v>
          </cell>
          <cell r="J62" t="str">
            <v>Banco Inbursa SA - 12015940016</v>
          </cell>
          <cell r="K62" t="str">
            <v>TRANSFERENCIA BANCARIA</v>
          </cell>
          <cell r="L62" t="str">
            <v>320576/10</v>
          </cell>
          <cell r="M62">
            <v>0</v>
          </cell>
          <cell r="N62">
            <v>48</v>
          </cell>
          <cell r="O62">
            <v>175</v>
          </cell>
          <cell r="P62">
            <v>28</v>
          </cell>
          <cell r="Q62">
            <v>0</v>
          </cell>
          <cell r="R62">
            <v>251</v>
          </cell>
        </row>
        <row r="63">
          <cell r="A63">
            <v>7204</v>
          </cell>
          <cell r="B63" t="str">
            <v>JOSE DOMINGO GALVAN LOPEZ</v>
          </cell>
          <cell r="C63">
            <v>2</v>
          </cell>
          <cell r="D63" t="str">
            <v>Activo</v>
          </cell>
          <cell r="E63"/>
          <cell r="F63" t="str">
            <v>UNAM</v>
          </cell>
          <cell r="G63" t="str">
            <v>Jose Luis Trejo (Gestor Cobranza Temprana)</v>
          </cell>
          <cell r="H63">
            <v>43577</v>
          </cell>
          <cell r="I63">
            <v>43578</v>
          </cell>
          <cell r="J63" t="str">
            <v>Banco Inbursa SA - 12015940016</v>
          </cell>
          <cell r="K63" t="str">
            <v>TRANSFERENCIA BANCARIA</v>
          </cell>
          <cell r="L63" t="str">
            <v>323891/02</v>
          </cell>
          <cell r="M63">
            <v>0</v>
          </cell>
          <cell r="N63">
            <v>134</v>
          </cell>
          <cell r="O63">
            <v>202</v>
          </cell>
          <cell r="P63">
            <v>32</v>
          </cell>
          <cell r="Q63">
            <v>0</v>
          </cell>
          <cell r="R63">
            <v>368</v>
          </cell>
        </row>
        <row r="64">
          <cell r="A64">
            <v>7216</v>
          </cell>
          <cell r="B64" t="str">
            <v>JOSE ANTONIO ESPINOSA SILVA</v>
          </cell>
          <cell r="C64">
            <v>1</v>
          </cell>
          <cell r="D64" t="str">
            <v>Activo</v>
          </cell>
          <cell r="E64"/>
          <cell r="F64" t="str">
            <v>UNAM</v>
          </cell>
          <cell r="G64" t="str">
            <v>Jose Luis Trejo (Gestor Cobranza Temprana)</v>
          </cell>
          <cell r="H64">
            <v>43577</v>
          </cell>
          <cell r="I64">
            <v>43578</v>
          </cell>
          <cell r="J64" t="str">
            <v>Banco Inbursa SA - 12015940016</v>
          </cell>
          <cell r="K64" t="str">
            <v>TRANSFERENCIA BANCARIA</v>
          </cell>
          <cell r="L64" t="str">
            <v>324577/01</v>
          </cell>
          <cell r="M64">
            <v>0</v>
          </cell>
          <cell r="N64">
            <v>263</v>
          </cell>
          <cell r="O64">
            <v>573</v>
          </cell>
          <cell r="P64">
            <v>92</v>
          </cell>
          <cell r="Q64">
            <v>0</v>
          </cell>
          <cell r="R64">
            <v>928</v>
          </cell>
        </row>
        <row r="65">
          <cell r="A65">
            <v>7063</v>
          </cell>
          <cell r="B65" t="str">
            <v>DORA MEDRANO BELTRAN</v>
          </cell>
          <cell r="C65">
            <v>26</v>
          </cell>
          <cell r="D65" t="str">
            <v>Activo</v>
          </cell>
          <cell r="E65"/>
          <cell r="F65" t="str">
            <v>Administracion</v>
          </cell>
          <cell r="G65" t="str">
            <v>Jose Luis Trejo (Gestor Cobranza Temprana)</v>
          </cell>
          <cell r="H65">
            <v>43577</v>
          </cell>
          <cell r="I65">
            <v>43577</v>
          </cell>
          <cell r="J65" t="str">
            <v>Banco Inbursa SA - 12015940016</v>
          </cell>
          <cell r="K65" t="str">
            <v>TRANSFERENCIA BANCARIA</v>
          </cell>
          <cell r="L65" t="str">
            <v>314844/26</v>
          </cell>
          <cell r="M65">
            <v>0</v>
          </cell>
          <cell r="N65">
            <v>79</v>
          </cell>
          <cell r="O65">
            <v>120</v>
          </cell>
          <cell r="P65">
            <v>19</v>
          </cell>
          <cell r="Q65">
            <v>0</v>
          </cell>
          <cell r="R65">
            <v>218</v>
          </cell>
        </row>
        <row r="66">
          <cell r="A66">
            <v>7169</v>
          </cell>
          <cell r="B66" t="str">
            <v>MARIA LUISA RUIZ RODRIGUEZ</v>
          </cell>
          <cell r="C66">
            <v>6</v>
          </cell>
          <cell r="D66" t="str">
            <v>Activo</v>
          </cell>
          <cell r="E66"/>
          <cell r="F66" t="str">
            <v>UNAM</v>
          </cell>
          <cell r="G66" t="str">
            <v>Jose Luis Trejo (Gestor Cobranza Temprana)</v>
          </cell>
          <cell r="H66">
            <v>43577</v>
          </cell>
          <cell r="I66">
            <v>43578</v>
          </cell>
          <cell r="J66" t="str">
            <v>Banco Inbursa SA - 12015940016</v>
          </cell>
          <cell r="K66" t="str">
            <v>TRANSFERENCIA BANCARIA</v>
          </cell>
          <cell r="L66" t="str">
            <v>321541/06</v>
          </cell>
          <cell r="M66">
            <v>0</v>
          </cell>
          <cell r="N66">
            <v>193</v>
          </cell>
          <cell r="O66">
            <v>536</v>
          </cell>
          <cell r="P66">
            <v>86</v>
          </cell>
          <cell r="Q66">
            <v>0</v>
          </cell>
          <cell r="R66">
            <v>815</v>
          </cell>
        </row>
        <row r="67">
          <cell r="A67">
            <v>7144</v>
          </cell>
          <cell r="B67" t="str">
            <v>JUAN CARLOS CONTRERAS SEGUNDO</v>
          </cell>
          <cell r="C67">
            <v>12</v>
          </cell>
          <cell r="D67" t="str">
            <v>Activo</v>
          </cell>
          <cell r="E67"/>
          <cell r="F67" t="str">
            <v>UNAM</v>
          </cell>
          <cell r="G67" t="str">
            <v>Jose Luis Trejo (Gestor Cobranza Temprana)</v>
          </cell>
          <cell r="H67">
            <v>43577</v>
          </cell>
          <cell r="I67">
            <v>43578</v>
          </cell>
          <cell r="J67" t="str">
            <v>Banco Inbursa SA - 12015940016</v>
          </cell>
          <cell r="K67" t="str">
            <v>TRANSFERENCIA BANCARIA</v>
          </cell>
          <cell r="L67" t="str">
            <v>320044/12</v>
          </cell>
          <cell r="M67">
            <v>0</v>
          </cell>
          <cell r="N67">
            <v>286</v>
          </cell>
          <cell r="O67">
            <v>417</v>
          </cell>
          <cell r="P67">
            <v>67</v>
          </cell>
          <cell r="Q67">
            <v>0</v>
          </cell>
          <cell r="R67">
            <v>770</v>
          </cell>
        </row>
        <row r="68">
          <cell r="A68">
            <v>7125</v>
          </cell>
          <cell r="B68" t="str">
            <v>ADRIANA TAPIA TREJO</v>
          </cell>
          <cell r="C68">
            <v>15</v>
          </cell>
          <cell r="D68" t="str">
            <v>Activo</v>
          </cell>
          <cell r="E68"/>
          <cell r="F68" t="str">
            <v>Administracion</v>
          </cell>
          <cell r="G68" t="str">
            <v>Jose Luis Trejo (Gestor Cobranza Temprana)</v>
          </cell>
          <cell r="H68">
            <v>43577</v>
          </cell>
          <cell r="I68">
            <v>43578</v>
          </cell>
          <cell r="J68" t="str">
            <v>Banco Inbursa SA - 12015940016</v>
          </cell>
          <cell r="K68" t="str">
            <v>TRANSFERENCIA BANCARIA</v>
          </cell>
          <cell r="L68" t="str">
            <v>319176/15</v>
          </cell>
          <cell r="M68">
            <v>0</v>
          </cell>
          <cell r="N68">
            <v>414</v>
          </cell>
          <cell r="O68">
            <v>280</v>
          </cell>
          <cell r="P68">
            <v>45</v>
          </cell>
          <cell r="Q68">
            <v>0</v>
          </cell>
          <cell r="R68">
            <v>739</v>
          </cell>
        </row>
        <row r="69">
          <cell r="A69">
            <v>7009</v>
          </cell>
          <cell r="B69" t="str">
            <v>ARMANDO ROSALIO CANTO CANTO</v>
          </cell>
          <cell r="C69">
            <v>39</v>
          </cell>
          <cell r="D69" t="str">
            <v>Activo</v>
          </cell>
          <cell r="E69"/>
          <cell r="F69" t="str">
            <v>Administracion</v>
          </cell>
          <cell r="G69" t="str">
            <v>Jose Luis Trejo (Gestor Cobranza Temprana)</v>
          </cell>
          <cell r="H69">
            <v>43577</v>
          </cell>
          <cell r="I69">
            <v>43578</v>
          </cell>
          <cell r="J69" t="str">
            <v>Banco Inbursa SA - 12015940016</v>
          </cell>
          <cell r="K69" t="str">
            <v>TRANSFERENCIA BANCARIA</v>
          </cell>
          <cell r="L69" t="str">
            <v>311564/39</v>
          </cell>
          <cell r="M69">
            <v>0</v>
          </cell>
          <cell r="N69">
            <v>826</v>
          </cell>
          <cell r="O69">
            <v>469</v>
          </cell>
          <cell r="P69">
            <v>75</v>
          </cell>
          <cell r="Q69">
            <v>0</v>
          </cell>
          <cell r="R69">
            <v>1370</v>
          </cell>
        </row>
        <row r="70">
          <cell r="A70">
            <v>7217</v>
          </cell>
          <cell r="B70" t="str">
            <v>JUAN MANUEL GARCIA FLORES</v>
          </cell>
          <cell r="C70">
            <v>1</v>
          </cell>
          <cell r="D70" t="str">
            <v>Activo</v>
          </cell>
          <cell r="E70"/>
          <cell r="F70" t="str">
            <v>UNAM</v>
          </cell>
          <cell r="G70" t="str">
            <v>Jose Luis Trejo (Gestor Cobranza Temprana)</v>
          </cell>
          <cell r="H70">
            <v>43577</v>
          </cell>
          <cell r="I70">
            <v>43578</v>
          </cell>
          <cell r="J70" t="str">
            <v>Banco Inbursa SA - 12015940016</v>
          </cell>
          <cell r="K70" t="str">
            <v>TRANSFERENCIA BANCARIA</v>
          </cell>
          <cell r="L70" t="str">
            <v>324638/01</v>
          </cell>
          <cell r="M70">
            <v>0</v>
          </cell>
          <cell r="N70">
            <v>133</v>
          </cell>
          <cell r="O70">
            <v>310</v>
          </cell>
          <cell r="P70">
            <v>50</v>
          </cell>
          <cell r="Q70">
            <v>0</v>
          </cell>
          <cell r="R70">
            <v>493</v>
          </cell>
        </row>
        <row r="71">
          <cell r="A71">
            <v>7026</v>
          </cell>
          <cell r="B71" t="str">
            <v>LAURA LEONOR DEL CASTILLO MARTINEZ</v>
          </cell>
          <cell r="C71">
            <v>37</v>
          </cell>
          <cell r="D71" t="str">
            <v>Activo</v>
          </cell>
          <cell r="E71"/>
          <cell r="F71" t="str">
            <v>Administracion</v>
          </cell>
          <cell r="G71" t="str">
            <v>Jose Luis Trejo (Gestor Cobranza Temprana)</v>
          </cell>
          <cell r="H71">
            <v>43577</v>
          </cell>
          <cell r="I71">
            <v>43578</v>
          </cell>
          <cell r="J71" t="str">
            <v>Banco Inbursa SA - 12015940016</v>
          </cell>
          <cell r="K71" t="str">
            <v>TRANSFERENCIA BANCARIA</v>
          </cell>
          <cell r="L71" t="str">
            <v>312421/37</v>
          </cell>
          <cell r="M71">
            <v>0</v>
          </cell>
          <cell r="N71">
            <v>1027</v>
          </cell>
          <cell r="O71">
            <v>835</v>
          </cell>
          <cell r="P71">
            <v>134</v>
          </cell>
          <cell r="Q71">
            <v>0</v>
          </cell>
          <cell r="R71">
            <v>1996</v>
          </cell>
        </row>
        <row r="72">
          <cell r="A72">
            <v>7056</v>
          </cell>
          <cell r="B72" t="str">
            <v>JOSE LUIS GODINEZ ORTEGA</v>
          </cell>
          <cell r="C72">
            <v>29</v>
          </cell>
          <cell r="D72" t="str">
            <v>Activo</v>
          </cell>
          <cell r="E72"/>
          <cell r="F72" t="str">
            <v>Administracion</v>
          </cell>
          <cell r="G72" t="str">
            <v>Jose Luis Trejo (Gestor Cobranza Temprana)</v>
          </cell>
          <cell r="H72">
            <v>43577</v>
          </cell>
          <cell r="I72">
            <v>43577</v>
          </cell>
          <cell r="J72" t="str">
            <v>Banco Inbursa SA - 12015940016</v>
          </cell>
          <cell r="K72" t="str">
            <v>TRANSFERENCIA BANCARIA</v>
          </cell>
          <cell r="L72" t="str">
            <v>314275/29</v>
          </cell>
          <cell r="M72">
            <v>0</v>
          </cell>
          <cell r="N72">
            <v>1781</v>
          </cell>
          <cell r="O72">
            <v>2423</v>
          </cell>
          <cell r="P72">
            <v>388</v>
          </cell>
          <cell r="Q72">
            <v>0</v>
          </cell>
          <cell r="R72">
            <v>4592</v>
          </cell>
        </row>
        <row r="73">
          <cell r="A73">
            <v>7104</v>
          </cell>
          <cell r="B73" t="str">
            <v>LETICIA ANTONIO HERNANDEZ</v>
          </cell>
          <cell r="C73">
            <v>19</v>
          </cell>
          <cell r="D73" t="str">
            <v>Activo</v>
          </cell>
          <cell r="E73"/>
          <cell r="F73" t="str">
            <v>Administracion</v>
          </cell>
          <cell r="G73" t="str">
            <v>Jose Luis Trejo (Gestor Cobranza Temprana)</v>
          </cell>
          <cell r="H73">
            <v>43577</v>
          </cell>
          <cell r="I73">
            <v>43577</v>
          </cell>
          <cell r="J73" t="str">
            <v>Banco Inbursa SA - 12015940016</v>
          </cell>
          <cell r="K73" t="str">
            <v>TRANSFERENCIA BANCARIA</v>
          </cell>
          <cell r="L73" t="str">
            <v>317878/19</v>
          </cell>
          <cell r="M73">
            <v>0</v>
          </cell>
          <cell r="N73">
            <v>283</v>
          </cell>
          <cell r="O73">
            <v>222</v>
          </cell>
          <cell r="P73">
            <v>36</v>
          </cell>
          <cell r="Q73">
            <v>0</v>
          </cell>
          <cell r="R73">
            <v>541</v>
          </cell>
        </row>
        <row r="74">
          <cell r="A74">
            <v>7123</v>
          </cell>
          <cell r="B74" t="str">
            <v>RAUL CASTRO ARMENTA</v>
          </cell>
          <cell r="C74">
            <v>16</v>
          </cell>
          <cell r="D74" t="str">
            <v>Activo</v>
          </cell>
          <cell r="E74"/>
          <cell r="F74" t="str">
            <v>Administracion</v>
          </cell>
          <cell r="G74" t="str">
            <v>Jose Luis Trejo (Gestor Cobranza Temprana)</v>
          </cell>
          <cell r="H74">
            <v>43577</v>
          </cell>
          <cell r="I74">
            <v>43578</v>
          </cell>
          <cell r="J74" t="str">
            <v>Banco Inbursa SA - 12015940016</v>
          </cell>
          <cell r="K74" t="str">
            <v>TRANSFERENCIA BANCARIA</v>
          </cell>
          <cell r="L74" t="str">
            <v>319046/16</v>
          </cell>
          <cell r="M74">
            <v>0</v>
          </cell>
          <cell r="N74">
            <v>460</v>
          </cell>
          <cell r="O74">
            <v>886</v>
          </cell>
          <cell r="P74">
            <v>142</v>
          </cell>
          <cell r="Q74">
            <v>0</v>
          </cell>
          <cell r="R74">
            <v>1488</v>
          </cell>
        </row>
        <row r="75">
          <cell r="A75">
            <v>7124</v>
          </cell>
          <cell r="B75" t="str">
            <v>MARIA DEL ROSARIO MOYA TRIGOS</v>
          </cell>
          <cell r="C75">
            <v>16</v>
          </cell>
          <cell r="D75" t="str">
            <v>Activo</v>
          </cell>
          <cell r="E75"/>
          <cell r="F75" t="str">
            <v>Administracion</v>
          </cell>
          <cell r="G75" t="str">
            <v>Jose Luis Trejo (Gestor Cobranza Temprana)</v>
          </cell>
          <cell r="H75">
            <v>43577</v>
          </cell>
          <cell r="I75">
            <v>43578</v>
          </cell>
          <cell r="J75" t="str">
            <v>Banco Inbursa SA - 12015940016</v>
          </cell>
          <cell r="K75" t="str">
            <v>TRANSFERENCIA BANCARIA</v>
          </cell>
          <cell r="L75" t="str">
            <v>319124/16</v>
          </cell>
          <cell r="M75">
            <v>0</v>
          </cell>
          <cell r="N75">
            <v>614</v>
          </cell>
          <cell r="O75">
            <v>548</v>
          </cell>
          <cell r="P75">
            <v>88</v>
          </cell>
          <cell r="Q75">
            <v>0</v>
          </cell>
          <cell r="R75">
            <v>1250</v>
          </cell>
        </row>
        <row r="76">
          <cell r="A76">
            <v>7092</v>
          </cell>
          <cell r="B76" t="str">
            <v>MARIA DEL SOCORRO CUEVAS JUAREZ</v>
          </cell>
          <cell r="C76">
            <v>22</v>
          </cell>
          <cell r="D76" t="str">
            <v>Activo</v>
          </cell>
          <cell r="E76"/>
          <cell r="F76" t="str">
            <v>Administracion</v>
          </cell>
          <cell r="G76" t="str">
            <v>Jose Luis Trejo (Gestor Cobranza Temprana)</v>
          </cell>
          <cell r="H76">
            <v>43577</v>
          </cell>
          <cell r="I76">
            <v>43577</v>
          </cell>
          <cell r="J76" t="str">
            <v>Banco Inbursa SA - 12015940016</v>
          </cell>
          <cell r="K76" t="str">
            <v>TRANSFERENCIA BANCARIA</v>
          </cell>
          <cell r="L76" t="str">
            <v>317027/22</v>
          </cell>
          <cell r="M76">
            <v>0</v>
          </cell>
          <cell r="N76">
            <v>1358</v>
          </cell>
          <cell r="O76">
            <v>553</v>
          </cell>
          <cell r="P76">
            <v>88</v>
          </cell>
          <cell r="Q76">
            <v>0</v>
          </cell>
          <cell r="R76">
            <v>1999</v>
          </cell>
        </row>
        <row r="77">
          <cell r="A77">
            <v>7186</v>
          </cell>
          <cell r="B77" t="str">
            <v>AURORA MORENO GARCIA</v>
          </cell>
          <cell r="C77">
            <v>4</v>
          </cell>
          <cell r="D77" t="str">
            <v>Activo</v>
          </cell>
          <cell r="E77"/>
          <cell r="F77" t="str">
            <v>UNAM</v>
          </cell>
          <cell r="G77" t="str">
            <v>Jose Luis Trejo (Gestor Cobranza Temprana)</v>
          </cell>
          <cell r="H77">
            <v>43577</v>
          </cell>
          <cell r="I77">
            <v>43578</v>
          </cell>
          <cell r="J77" t="str">
            <v>Banco Inbursa SA - 12015940016</v>
          </cell>
          <cell r="K77" t="str">
            <v>TRANSFERENCIA BANCARIA</v>
          </cell>
          <cell r="L77" t="str">
            <v>322895/04</v>
          </cell>
          <cell r="M77">
            <v>0</v>
          </cell>
          <cell r="N77">
            <v>341</v>
          </cell>
          <cell r="O77">
            <v>480</v>
          </cell>
          <cell r="P77">
            <v>77</v>
          </cell>
          <cell r="Q77">
            <v>0</v>
          </cell>
          <cell r="R77">
            <v>898</v>
          </cell>
        </row>
        <row r="78">
          <cell r="A78">
            <v>7060</v>
          </cell>
          <cell r="B78" t="str">
            <v>DULCE JESUS CANO ESQUIVEL</v>
          </cell>
          <cell r="C78">
            <v>27</v>
          </cell>
          <cell r="D78" t="str">
            <v>Activo</v>
          </cell>
          <cell r="E78"/>
          <cell r="F78" t="str">
            <v>Administracion</v>
          </cell>
          <cell r="G78" t="str">
            <v>Jose Luis Trejo (Gestor Cobranza Temprana)</v>
          </cell>
          <cell r="H78">
            <v>43577</v>
          </cell>
          <cell r="I78">
            <v>43577</v>
          </cell>
          <cell r="J78" t="str">
            <v>Banco Inbursa SA - 12015940016</v>
          </cell>
          <cell r="K78" t="str">
            <v>TRANSFERENCIA BANCARIA</v>
          </cell>
          <cell r="L78" t="str">
            <v>314638/27</v>
          </cell>
          <cell r="M78">
            <v>0</v>
          </cell>
          <cell r="N78">
            <v>389</v>
          </cell>
          <cell r="O78">
            <v>569</v>
          </cell>
          <cell r="P78">
            <v>91</v>
          </cell>
          <cell r="Q78">
            <v>0</v>
          </cell>
          <cell r="R78">
            <v>1049</v>
          </cell>
        </row>
        <row r="79">
          <cell r="A79">
            <v>7018</v>
          </cell>
          <cell r="B79" t="str">
            <v>MARIA TERESA AMBROSIO MORALES</v>
          </cell>
          <cell r="C79">
            <v>38</v>
          </cell>
          <cell r="D79" t="str">
            <v>Activo</v>
          </cell>
          <cell r="E79"/>
          <cell r="F79" t="str">
            <v>Administracion</v>
          </cell>
          <cell r="G79" t="str">
            <v>Jose Luis Trejo (Gestor Cobranza Temprana)</v>
          </cell>
          <cell r="H79">
            <v>43577</v>
          </cell>
          <cell r="I79">
            <v>43578</v>
          </cell>
          <cell r="J79" t="str">
            <v>Banco Inbursa SA - 12015940016</v>
          </cell>
          <cell r="K79" t="str">
            <v>TRANSFERENCIA BANCARIA</v>
          </cell>
          <cell r="L79" t="str">
            <v>311988/38</v>
          </cell>
          <cell r="M79">
            <v>0</v>
          </cell>
          <cell r="N79">
            <v>1125</v>
          </cell>
          <cell r="O79">
            <v>1460</v>
          </cell>
          <cell r="P79">
            <v>234</v>
          </cell>
          <cell r="Q79">
            <v>0</v>
          </cell>
          <cell r="R79">
            <v>2819</v>
          </cell>
        </row>
        <row r="80">
          <cell r="A80">
            <v>7196</v>
          </cell>
          <cell r="B80" t="str">
            <v>RAQUEL ARELI ZERECERO LUCARIO</v>
          </cell>
          <cell r="C80">
            <v>3</v>
          </cell>
          <cell r="D80" t="str">
            <v>Activo</v>
          </cell>
          <cell r="E80"/>
          <cell r="F80" t="str">
            <v>UNAM</v>
          </cell>
          <cell r="G80" t="str">
            <v>Jose Luis Trejo (Gestor Cobranza Temprana)</v>
          </cell>
          <cell r="H80">
            <v>43577</v>
          </cell>
          <cell r="I80">
            <v>43578</v>
          </cell>
          <cell r="J80" t="str">
            <v>Banco Inbursa SA - 12015940016</v>
          </cell>
          <cell r="K80" t="str">
            <v>TRANSFERENCIA BANCARIA</v>
          </cell>
          <cell r="L80" t="str">
            <v>323456/03</v>
          </cell>
          <cell r="M80">
            <v>0</v>
          </cell>
          <cell r="N80">
            <v>795</v>
          </cell>
          <cell r="O80">
            <v>1179</v>
          </cell>
          <cell r="P80">
            <v>189</v>
          </cell>
          <cell r="Q80">
            <v>0</v>
          </cell>
          <cell r="R80">
            <v>2163</v>
          </cell>
        </row>
        <row r="81">
          <cell r="A81">
            <v>7206</v>
          </cell>
          <cell r="B81" t="str">
            <v>RAUL RAMOS ALVAREZ</v>
          </cell>
          <cell r="C81">
            <v>2</v>
          </cell>
          <cell r="D81" t="str">
            <v>Activo</v>
          </cell>
          <cell r="E81"/>
          <cell r="F81" t="str">
            <v>UNAM</v>
          </cell>
          <cell r="G81" t="str">
            <v>Jose Luis Trejo (Gestor Cobranza Temprana)</v>
          </cell>
          <cell r="H81">
            <v>43577</v>
          </cell>
          <cell r="I81">
            <v>43578</v>
          </cell>
          <cell r="J81" t="str">
            <v>Banco Inbursa SA - 12015940016</v>
          </cell>
          <cell r="K81" t="str">
            <v>TRANSFERENCIA BANCARIA</v>
          </cell>
          <cell r="L81" t="str">
            <v>323949/02</v>
          </cell>
          <cell r="M81">
            <v>0</v>
          </cell>
          <cell r="N81">
            <v>842</v>
          </cell>
          <cell r="O81">
            <v>1289</v>
          </cell>
          <cell r="P81">
            <v>206</v>
          </cell>
          <cell r="Q81">
            <v>0</v>
          </cell>
          <cell r="R81">
            <v>2337</v>
          </cell>
        </row>
        <row r="82">
          <cell r="A82">
            <v>7083</v>
          </cell>
          <cell r="B82" t="str">
            <v>MARIA OFELIA PEDREGUERA RAMIREZ</v>
          </cell>
          <cell r="C82">
            <v>23</v>
          </cell>
          <cell r="D82" t="str">
            <v>Activo</v>
          </cell>
          <cell r="E82"/>
          <cell r="F82" t="str">
            <v>Administracion</v>
          </cell>
          <cell r="G82" t="str">
            <v>Jose Luis Trejo (Gestor Cobranza Temprana)</v>
          </cell>
          <cell r="H82">
            <v>43577</v>
          </cell>
          <cell r="I82">
            <v>43577</v>
          </cell>
          <cell r="J82" t="str">
            <v>Banco Inbursa SA - 12015940016</v>
          </cell>
          <cell r="K82" t="str">
            <v>TRANSFERENCIA BANCARIA</v>
          </cell>
          <cell r="L82" t="str">
            <v>316445/23</v>
          </cell>
          <cell r="M82">
            <v>0</v>
          </cell>
          <cell r="N82">
            <v>1254</v>
          </cell>
          <cell r="O82">
            <v>811</v>
          </cell>
          <cell r="P82">
            <v>130</v>
          </cell>
          <cell r="Q82">
            <v>0</v>
          </cell>
          <cell r="R82">
            <v>2195</v>
          </cell>
        </row>
        <row r="83">
          <cell r="A83">
            <v>7218</v>
          </cell>
          <cell r="B83" t="str">
            <v>ROXANA MANCILLA MONTIEL</v>
          </cell>
          <cell r="C83">
            <v>1</v>
          </cell>
          <cell r="D83" t="str">
            <v>Activo</v>
          </cell>
          <cell r="E83"/>
          <cell r="F83" t="str">
            <v>UNAM</v>
          </cell>
          <cell r="G83" t="str">
            <v>Jose Luis Trejo (Gestor Cobranza Temprana)</v>
          </cell>
          <cell r="H83">
            <v>43577</v>
          </cell>
          <cell r="I83">
            <v>43578</v>
          </cell>
          <cell r="J83" t="str">
            <v>Banco Inbursa SA - 12015940016</v>
          </cell>
          <cell r="K83" t="str">
            <v>TRANSFERENCIA BANCARIA</v>
          </cell>
          <cell r="L83" t="str">
            <v>324689/01</v>
          </cell>
          <cell r="M83">
            <v>0</v>
          </cell>
          <cell r="N83">
            <v>316</v>
          </cell>
          <cell r="O83">
            <v>688</v>
          </cell>
          <cell r="P83">
            <v>110</v>
          </cell>
          <cell r="Q83">
            <v>0</v>
          </cell>
          <cell r="R83">
            <v>1114</v>
          </cell>
        </row>
        <row r="84">
          <cell r="A84">
            <v>7032</v>
          </cell>
          <cell r="B84" t="str">
            <v>FRANCISCO DE HOYOS GARZA</v>
          </cell>
          <cell r="C84">
            <v>36</v>
          </cell>
          <cell r="D84" t="str">
            <v>Liquidado</v>
          </cell>
          <cell r="E84" t="str">
            <v>Activo</v>
          </cell>
          <cell r="F84" t="str">
            <v>Administracion</v>
          </cell>
          <cell r="G84" t="str">
            <v>Jose Luis Trejo (Gestor Cobranza Temprana)</v>
          </cell>
          <cell r="H84">
            <v>43577</v>
          </cell>
          <cell r="I84">
            <v>43577</v>
          </cell>
          <cell r="J84" t="str">
            <v>Banco Inbursa SA - 12015940016</v>
          </cell>
          <cell r="K84" t="str">
            <v>TRANSFERENCIA BANCARIA</v>
          </cell>
          <cell r="L84" t="str">
            <v>312877/36</v>
          </cell>
          <cell r="M84">
            <v>0</v>
          </cell>
          <cell r="N84">
            <v>843</v>
          </cell>
          <cell r="O84">
            <v>19</v>
          </cell>
          <cell r="P84">
            <v>3</v>
          </cell>
          <cell r="Q84">
            <v>0</v>
          </cell>
          <cell r="R84">
            <v>865</v>
          </cell>
        </row>
        <row r="85">
          <cell r="A85">
            <v>6992</v>
          </cell>
          <cell r="B85" t="str">
            <v>GABRIELA RODRIGUEZ ARELLANES</v>
          </cell>
          <cell r="C85">
            <v>41</v>
          </cell>
          <cell r="D85" t="str">
            <v>Activo</v>
          </cell>
          <cell r="E85"/>
          <cell r="F85" t="str">
            <v>Administracion</v>
          </cell>
          <cell r="G85" t="str">
            <v>Jose Luis Trejo (Gestor Cobranza Temprana)</v>
          </cell>
          <cell r="H85">
            <v>43577</v>
          </cell>
          <cell r="I85">
            <v>43577</v>
          </cell>
          <cell r="J85" t="str">
            <v>Banco Inbursa SA - 12015940016</v>
          </cell>
          <cell r="K85" t="str">
            <v>TRANSFERENCIA BANCARIA</v>
          </cell>
          <cell r="L85" t="str">
            <v>310555/41</v>
          </cell>
          <cell r="M85">
            <v>0</v>
          </cell>
          <cell r="N85">
            <v>624</v>
          </cell>
          <cell r="O85">
            <v>465</v>
          </cell>
          <cell r="P85">
            <v>74</v>
          </cell>
          <cell r="Q85">
            <v>0</v>
          </cell>
          <cell r="R85">
            <v>1163</v>
          </cell>
        </row>
        <row r="86">
          <cell r="A86">
            <v>7178</v>
          </cell>
          <cell r="B86" t="str">
            <v>SILVIA GUADALUPE DEL VALLE HERNANDEZ</v>
          </cell>
          <cell r="C86">
            <v>6</v>
          </cell>
          <cell r="D86" t="str">
            <v>Activo</v>
          </cell>
          <cell r="E86"/>
          <cell r="F86" t="str">
            <v>UNAM</v>
          </cell>
          <cell r="G86" t="str">
            <v>Jose Luis Trejo (Gestor Cobranza Temprana)</v>
          </cell>
          <cell r="H86">
            <v>43577</v>
          </cell>
          <cell r="I86">
            <v>43578</v>
          </cell>
          <cell r="J86" t="str">
            <v>Banco Inbursa SA - 12015940016</v>
          </cell>
          <cell r="K86" t="str">
            <v>TRANSFERENCIA BANCARIA</v>
          </cell>
          <cell r="L86" t="str">
            <v>322122/06</v>
          </cell>
          <cell r="M86">
            <v>0</v>
          </cell>
          <cell r="N86">
            <v>1265</v>
          </cell>
          <cell r="O86">
            <v>1661</v>
          </cell>
          <cell r="P86">
            <v>266</v>
          </cell>
          <cell r="Q86">
            <v>0</v>
          </cell>
          <cell r="R86">
            <v>3192</v>
          </cell>
        </row>
        <row r="87">
          <cell r="A87">
            <v>7191</v>
          </cell>
          <cell r="B87" t="str">
            <v>GRACIELA ANGELA TRINIDAD ALESSIO ROBLES PAREDES</v>
          </cell>
          <cell r="C87">
            <v>4</v>
          </cell>
          <cell r="D87" t="str">
            <v>Activo</v>
          </cell>
          <cell r="E87"/>
          <cell r="F87" t="str">
            <v>UNAM</v>
          </cell>
          <cell r="G87" t="str">
            <v>Jose Luis Trejo (Gestor Cobranza Temprana)</v>
          </cell>
          <cell r="H87">
            <v>43577</v>
          </cell>
          <cell r="I87">
            <v>43578</v>
          </cell>
          <cell r="J87" t="str">
            <v>Banco Inbursa SA - 12015940016</v>
          </cell>
          <cell r="K87" t="str">
            <v>TRANSFERENCIA BANCARIA</v>
          </cell>
          <cell r="L87" t="str">
            <v>323149/04</v>
          </cell>
          <cell r="M87">
            <v>0</v>
          </cell>
          <cell r="N87">
            <v>2131</v>
          </cell>
          <cell r="O87">
            <v>1049</v>
          </cell>
          <cell r="P87">
            <v>168</v>
          </cell>
          <cell r="Q87">
            <v>0</v>
          </cell>
          <cell r="R87">
            <v>3348</v>
          </cell>
        </row>
        <row r="88">
          <cell r="A88">
            <v>6978</v>
          </cell>
          <cell r="B88" t="str">
            <v>ANDREA FLORES CRUZ</v>
          </cell>
          <cell r="C88">
            <v>44</v>
          </cell>
          <cell r="D88" t="str">
            <v>Activo</v>
          </cell>
          <cell r="E88"/>
          <cell r="F88" t="str">
            <v>Administracion</v>
          </cell>
          <cell r="G88" t="str">
            <v>Jose Luis Trejo (Gestor Cobranza Temprana)</v>
          </cell>
          <cell r="H88">
            <v>43577</v>
          </cell>
          <cell r="I88">
            <v>43577</v>
          </cell>
          <cell r="J88" t="str">
            <v>Banco Inbursa SA - 12015940016</v>
          </cell>
          <cell r="K88" t="str">
            <v>TRANSFERENCIA BANCARIA</v>
          </cell>
          <cell r="L88" t="str">
            <v>309826/44</v>
          </cell>
          <cell r="M88">
            <v>0</v>
          </cell>
          <cell r="N88">
            <v>433</v>
          </cell>
          <cell r="O88">
            <v>352</v>
          </cell>
          <cell r="P88">
            <v>56</v>
          </cell>
          <cell r="Q88">
            <v>0</v>
          </cell>
          <cell r="R88">
            <v>841</v>
          </cell>
        </row>
        <row r="89">
          <cell r="A89">
            <v>7095</v>
          </cell>
          <cell r="B89" t="str">
            <v>JAIME BERMUDEZ CORREA</v>
          </cell>
          <cell r="C89">
            <v>22</v>
          </cell>
          <cell r="D89" t="str">
            <v>Activo</v>
          </cell>
          <cell r="E89"/>
          <cell r="F89" t="str">
            <v>Administracion</v>
          </cell>
          <cell r="G89" t="str">
            <v>Jose Luis Trejo (Gestor Cobranza Temprana)</v>
          </cell>
          <cell r="H89">
            <v>43577</v>
          </cell>
          <cell r="I89">
            <v>43577</v>
          </cell>
          <cell r="J89" t="str">
            <v>Banco Inbursa SA - 12015940016</v>
          </cell>
          <cell r="K89" t="str">
            <v>TRANSFERENCIA BANCARIA</v>
          </cell>
          <cell r="L89" t="str">
            <v>317180/22</v>
          </cell>
          <cell r="M89">
            <v>0</v>
          </cell>
          <cell r="N89">
            <v>186</v>
          </cell>
          <cell r="O89">
            <v>145</v>
          </cell>
          <cell r="P89">
            <v>23</v>
          </cell>
          <cell r="Q89">
            <v>0</v>
          </cell>
          <cell r="R89">
            <v>354</v>
          </cell>
        </row>
        <row r="90">
          <cell r="A90">
            <v>7159</v>
          </cell>
          <cell r="B90" t="str">
            <v>MARCO ANTONIO LOPATEGUI TORRES</v>
          </cell>
          <cell r="C90">
            <v>10</v>
          </cell>
          <cell r="D90" t="str">
            <v>Activo</v>
          </cell>
          <cell r="E90"/>
          <cell r="F90" t="str">
            <v>UNAM</v>
          </cell>
          <cell r="G90" t="str">
            <v>Jose Luis Trejo (Gestor Cobranza Temprana)</v>
          </cell>
          <cell r="H90">
            <v>43577</v>
          </cell>
          <cell r="I90">
            <v>43578</v>
          </cell>
          <cell r="J90" t="str">
            <v>Banco Inbursa SA - 12015940016</v>
          </cell>
          <cell r="K90" t="str">
            <v>TRANSFERENCIA BANCARIA</v>
          </cell>
          <cell r="L90" t="str">
            <v>320916/10</v>
          </cell>
          <cell r="M90">
            <v>0</v>
          </cell>
          <cell r="N90">
            <v>134</v>
          </cell>
          <cell r="O90">
            <v>314</v>
          </cell>
          <cell r="P90">
            <v>50</v>
          </cell>
          <cell r="Q90">
            <v>0</v>
          </cell>
          <cell r="R90">
            <v>498</v>
          </cell>
        </row>
        <row r="91">
          <cell r="A91">
            <v>7219</v>
          </cell>
          <cell r="B91" t="str">
            <v>JOSE ISIDRO SAUCEDO GONZALEZ</v>
          </cell>
          <cell r="C91">
            <v>1</v>
          </cell>
          <cell r="D91" t="str">
            <v>Activo</v>
          </cell>
          <cell r="E91"/>
          <cell r="F91" t="str">
            <v>UNAM</v>
          </cell>
          <cell r="G91" t="str">
            <v>Jose Luis Trejo (Gestor Cobranza Temprana)</v>
          </cell>
          <cell r="H91">
            <v>43577</v>
          </cell>
          <cell r="I91">
            <v>43578</v>
          </cell>
          <cell r="J91" t="str">
            <v>Banco Inbursa SA - 12015940016</v>
          </cell>
          <cell r="K91" t="str">
            <v>TRANSFERENCIA BANCARIA</v>
          </cell>
          <cell r="L91" t="str">
            <v>324738/01</v>
          </cell>
          <cell r="M91">
            <v>0</v>
          </cell>
          <cell r="N91">
            <v>312</v>
          </cell>
          <cell r="O91">
            <v>700</v>
          </cell>
          <cell r="P91">
            <v>112</v>
          </cell>
          <cell r="Q91">
            <v>0</v>
          </cell>
          <cell r="R91">
            <v>1124</v>
          </cell>
        </row>
        <row r="92">
          <cell r="A92">
            <v>7098</v>
          </cell>
          <cell r="B92" t="str">
            <v>TERESA DE JESUS OLIVERA FLORES</v>
          </cell>
          <cell r="C92">
            <v>21</v>
          </cell>
          <cell r="D92" t="str">
            <v>Activo</v>
          </cell>
          <cell r="E92"/>
          <cell r="F92" t="str">
            <v>Administracion</v>
          </cell>
          <cell r="G92" t="str">
            <v>Jose Luis Trejo (Gestor Cobranza Temprana)</v>
          </cell>
          <cell r="H92">
            <v>43577</v>
          </cell>
          <cell r="I92">
            <v>43577</v>
          </cell>
          <cell r="J92" t="str">
            <v>Banco Inbursa SA - 12015940016</v>
          </cell>
          <cell r="K92" t="str">
            <v>TRANSFERENCIA BANCARIA</v>
          </cell>
          <cell r="L92" t="str">
            <v>317471/21</v>
          </cell>
          <cell r="M92">
            <v>0</v>
          </cell>
          <cell r="N92">
            <v>767</v>
          </cell>
          <cell r="O92">
            <v>74</v>
          </cell>
          <cell r="P92">
            <v>12</v>
          </cell>
          <cell r="Q92">
            <v>0</v>
          </cell>
          <cell r="R92">
            <v>853</v>
          </cell>
        </row>
        <row r="93">
          <cell r="A93">
            <v>7172</v>
          </cell>
          <cell r="B93" t="str">
            <v>DAVID GUTIERREZ Y HERNANDEZ</v>
          </cell>
          <cell r="C93">
            <v>6</v>
          </cell>
          <cell r="D93" t="str">
            <v>Activo</v>
          </cell>
          <cell r="E93"/>
          <cell r="F93" t="str">
            <v>UNAM</v>
          </cell>
          <cell r="G93" t="str">
            <v>Jose Luis Trejo (Gestor Cobranza Temprana)</v>
          </cell>
          <cell r="H93">
            <v>43577</v>
          </cell>
          <cell r="I93">
            <v>43578</v>
          </cell>
          <cell r="J93" t="str">
            <v>Banco Inbursa SA - 12015940016</v>
          </cell>
          <cell r="K93" t="str">
            <v>TRANSFERENCIA BANCARIA</v>
          </cell>
          <cell r="L93" t="str">
            <v>321709/06</v>
          </cell>
          <cell r="M93">
            <v>0</v>
          </cell>
          <cell r="N93">
            <v>461</v>
          </cell>
          <cell r="O93">
            <v>671</v>
          </cell>
          <cell r="P93">
            <v>107</v>
          </cell>
          <cell r="Q93">
            <v>0</v>
          </cell>
          <cell r="R93">
            <v>1239</v>
          </cell>
        </row>
        <row r="94">
          <cell r="A94">
            <v>7065</v>
          </cell>
          <cell r="B94" t="str">
            <v>ANA MARIA MINERVA ZEA ROJAS</v>
          </cell>
          <cell r="C94">
            <v>26</v>
          </cell>
          <cell r="D94" t="str">
            <v>Activo</v>
          </cell>
          <cell r="E94"/>
          <cell r="F94" t="str">
            <v>Administracion</v>
          </cell>
          <cell r="G94" t="str">
            <v>Jose Luis Trejo (Gestor Cobranza Temprana)</v>
          </cell>
          <cell r="H94">
            <v>43577</v>
          </cell>
          <cell r="I94">
            <v>43577</v>
          </cell>
          <cell r="J94" t="str">
            <v>Banco Inbursa SA - 12015940016</v>
          </cell>
          <cell r="K94" t="str">
            <v>TRANSFERENCIA BANCARIA</v>
          </cell>
          <cell r="L94" t="str">
            <v>314991/26</v>
          </cell>
          <cell r="M94">
            <v>0</v>
          </cell>
          <cell r="N94">
            <v>275</v>
          </cell>
          <cell r="O94">
            <v>413</v>
          </cell>
          <cell r="P94">
            <v>66</v>
          </cell>
          <cell r="Q94">
            <v>0</v>
          </cell>
          <cell r="R94">
            <v>754</v>
          </cell>
        </row>
        <row r="95">
          <cell r="A95">
            <v>7015</v>
          </cell>
          <cell r="B95" t="str">
            <v>MARIA DEL PILAR HERNANDEZ RAMIREZ</v>
          </cell>
          <cell r="C95">
            <v>38</v>
          </cell>
          <cell r="D95" t="str">
            <v>Activo</v>
          </cell>
          <cell r="E95"/>
          <cell r="F95" t="str">
            <v>Administracion</v>
          </cell>
          <cell r="G95" t="str">
            <v>Jose Luis Trejo (Gestor Cobranza Temprana)</v>
          </cell>
          <cell r="H95">
            <v>43577</v>
          </cell>
          <cell r="I95">
            <v>43578</v>
          </cell>
          <cell r="J95" t="str">
            <v>Banco Inbursa SA - 12015940016</v>
          </cell>
          <cell r="K95" t="str">
            <v>TRANSFERENCIA BANCARIA</v>
          </cell>
          <cell r="L95" t="str">
            <v>311805/38</v>
          </cell>
          <cell r="M95">
            <v>0</v>
          </cell>
          <cell r="N95">
            <v>337</v>
          </cell>
          <cell r="O95">
            <v>358</v>
          </cell>
          <cell r="P95">
            <v>57</v>
          </cell>
          <cell r="Q95">
            <v>0</v>
          </cell>
          <cell r="R95">
            <v>752</v>
          </cell>
        </row>
        <row r="96">
          <cell r="A96">
            <v>7179</v>
          </cell>
          <cell r="B96" t="str">
            <v>RAFAEL RODRIGUEZ BELMONT</v>
          </cell>
          <cell r="C96">
            <v>6</v>
          </cell>
          <cell r="D96" t="str">
            <v>Activo</v>
          </cell>
          <cell r="E96"/>
          <cell r="F96" t="str">
            <v>UNAM</v>
          </cell>
          <cell r="G96" t="str">
            <v>Jose Luis Trejo (Gestor Cobranza Temprana)</v>
          </cell>
          <cell r="H96">
            <v>43577</v>
          </cell>
          <cell r="I96">
            <v>43578</v>
          </cell>
          <cell r="J96" t="str">
            <v>Banco Inbursa SA - 12015940016</v>
          </cell>
          <cell r="K96" t="str">
            <v>TRANSFERENCIA BANCARIA</v>
          </cell>
          <cell r="L96" t="str">
            <v>322315/06</v>
          </cell>
          <cell r="M96">
            <v>0</v>
          </cell>
          <cell r="N96">
            <v>957</v>
          </cell>
          <cell r="O96">
            <v>1206</v>
          </cell>
          <cell r="P96">
            <v>193</v>
          </cell>
          <cell r="Q96">
            <v>0</v>
          </cell>
          <cell r="R96">
            <v>2356</v>
          </cell>
        </row>
        <row r="97">
          <cell r="A97">
            <v>7130</v>
          </cell>
          <cell r="B97" t="str">
            <v>ALFONSO LOZANO REBOLLO</v>
          </cell>
          <cell r="C97">
            <v>15</v>
          </cell>
          <cell r="D97" t="str">
            <v>Activo</v>
          </cell>
          <cell r="E97"/>
          <cell r="F97" t="str">
            <v>Administracion</v>
          </cell>
          <cell r="G97" t="str">
            <v>Jose Luis Trejo (Gestor Cobranza Temprana)</v>
          </cell>
          <cell r="H97">
            <v>43577</v>
          </cell>
          <cell r="I97">
            <v>43578</v>
          </cell>
          <cell r="J97" t="str">
            <v>Banco Inbursa SA - 12015940016</v>
          </cell>
          <cell r="K97" t="str">
            <v>TRANSFERENCIA BANCARIA</v>
          </cell>
          <cell r="L97" t="str">
            <v>319424/15</v>
          </cell>
          <cell r="M97">
            <v>0</v>
          </cell>
          <cell r="N97">
            <v>119</v>
          </cell>
          <cell r="O97">
            <v>365</v>
          </cell>
          <cell r="P97">
            <v>58</v>
          </cell>
          <cell r="Q97">
            <v>0</v>
          </cell>
          <cell r="R97">
            <v>542</v>
          </cell>
        </row>
        <row r="98">
          <cell r="A98">
            <v>7207</v>
          </cell>
          <cell r="B98" t="str">
            <v>FERMIN SERGIO CASTILLO SANDOVAL</v>
          </cell>
          <cell r="C98">
            <v>2</v>
          </cell>
          <cell r="D98" t="str">
            <v>Activo</v>
          </cell>
          <cell r="E98"/>
          <cell r="F98" t="str">
            <v>UNAM</v>
          </cell>
          <cell r="G98" t="str">
            <v>Jose Luis Trejo (Gestor Cobranza Temprana)</v>
          </cell>
          <cell r="H98">
            <v>43577</v>
          </cell>
          <cell r="I98">
            <v>43578</v>
          </cell>
          <cell r="J98" t="str">
            <v>Banco Inbursa SA - 12015940016</v>
          </cell>
          <cell r="K98" t="str">
            <v>TRANSFERENCIA BANCARIA</v>
          </cell>
          <cell r="L98" t="str">
            <v>323997/02</v>
          </cell>
          <cell r="M98">
            <v>0</v>
          </cell>
          <cell r="N98">
            <v>896</v>
          </cell>
          <cell r="O98">
            <v>2807</v>
          </cell>
          <cell r="P98">
            <v>449</v>
          </cell>
          <cell r="Q98">
            <v>0</v>
          </cell>
          <cell r="R98">
            <v>4152</v>
          </cell>
        </row>
        <row r="99">
          <cell r="A99">
            <v>7162</v>
          </cell>
          <cell r="B99" t="str">
            <v>FABIOLA SANTILLAN SOSA</v>
          </cell>
          <cell r="C99">
            <v>8</v>
          </cell>
          <cell r="D99" t="str">
            <v>Activo</v>
          </cell>
          <cell r="E99"/>
          <cell r="F99" t="str">
            <v>UNAM</v>
          </cell>
          <cell r="G99" t="str">
            <v>Jose Luis Trejo (Gestor Cobranza Temprana)</v>
          </cell>
          <cell r="H99">
            <v>43577</v>
          </cell>
          <cell r="I99">
            <v>43578</v>
          </cell>
          <cell r="J99" t="str">
            <v>Banco Inbursa SA - 12015940016</v>
          </cell>
          <cell r="K99" t="str">
            <v>TRANSFERENCIA BANCARIA</v>
          </cell>
          <cell r="L99" t="str">
            <v>321145/08</v>
          </cell>
          <cell r="M99">
            <v>0</v>
          </cell>
          <cell r="N99">
            <v>1045</v>
          </cell>
          <cell r="O99">
            <v>1742</v>
          </cell>
          <cell r="P99">
            <v>279</v>
          </cell>
          <cell r="Q99">
            <v>0</v>
          </cell>
          <cell r="R99">
            <v>3066</v>
          </cell>
        </row>
        <row r="100">
          <cell r="A100">
            <v>7220</v>
          </cell>
          <cell r="B100" t="str">
            <v>MARIA GUADALUPE LUCIO GOMEZ MAQUEO</v>
          </cell>
          <cell r="C100">
            <v>1</v>
          </cell>
          <cell r="D100" t="str">
            <v>Activo</v>
          </cell>
          <cell r="E100"/>
          <cell r="F100" t="str">
            <v>UNAM</v>
          </cell>
          <cell r="G100" t="str">
            <v>Jose Luis Trejo (Gestor Cobranza Temprana)</v>
          </cell>
          <cell r="H100">
            <v>43577</v>
          </cell>
          <cell r="I100">
            <v>43578</v>
          </cell>
          <cell r="J100" t="str">
            <v>Banco Inbursa SA - 12015940016</v>
          </cell>
          <cell r="K100" t="str">
            <v>TRANSFERENCIA BANCARIA</v>
          </cell>
          <cell r="L100" t="str">
            <v>324793/01</v>
          </cell>
          <cell r="M100">
            <v>0</v>
          </cell>
          <cell r="N100">
            <v>1586</v>
          </cell>
          <cell r="O100">
            <v>1216</v>
          </cell>
          <cell r="P100">
            <v>195</v>
          </cell>
          <cell r="Q100">
            <v>0</v>
          </cell>
          <cell r="R100">
            <v>2997</v>
          </cell>
        </row>
        <row r="101">
          <cell r="A101">
            <v>7040</v>
          </cell>
          <cell r="B101" t="str">
            <v>ADRIAN LOPEZ ZAMUDIO</v>
          </cell>
          <cell r="C101">
            <v>33</v>
          </cell>
          <cell r="D101" t="str">
            <v>Activo</v>
          </cell>
          <cell r="E101"/>
          <cell r="F101" t="str">
            <v>Administracion</v>
          </cell>
          <cell r="G101" t="str">
            <v>Jose Luis Trejo (Gestor Cobranza Temprana)</v>
          </cell>
          <cell r="H101">
            <v>43577</v>
          </cell>
          <cell r="I101">
            <v>43577</v>
          </cell>
          <cell r="J101" t="str">
            <v>Banco Inbursa SA - 12015940016</v>
          </cell>
          <cell r="K101" t="str">
            <v>TRANSFERENCIA BANCARIA</v>
          </cell>
          <cell r="L101" t="str">
            <v>313255/33</v>
          </cell>
          <cell r="M101">
            <v>0</v>
          </cell>
          <cell r="N101">
            <v>762</v>
          </cell>
          <cell r="O101">
            <v>292</v>
          </cell>
          <cell r="P101">
            <v>47</v>
          </cell>
          <cell r="Q101">
            <v>0</v>
          </cell>
          <cell r="R101">
            <v>1101</v>
          </cell>
        </row>
        <row r="102">
          <cell r="A102">
            <v>7051</v>
          </cell>
          <cell r="B102" t="str">
            <v>LUIS ENRIQUE RODRIGUEZ MALDONADO</v>
          </cell>
          <cell r="C102">
            <v>30</v>
          </cell>
          <cell r="D102" t="str">
            <v>Activo</v>
          </cell>
          <cell r="E102"/>
          <cell r="F102" t="str">
            <v>Administracion</v>
          </cell>
          <cell r="G102" t="str">
            <v>Jose Luis Trejo (Gestor Cobranza Temprana)</v>
          </cell>
          <cell r="H102">
            <v>43577</v>
          </cell>
          <cell r="I102">
            <v>43577</v>
          </cell>
          <cell r="J102" t="str">
            <v>Banco Inbursa SA - 12015940016</v>
          </cell>
          <cell r="K102" t="str">
            <v>TRANSFERENCIA BANCARIA</v>
          </cell>
          <cell r="L102" t="str">
            <v>313746/30</v>
          </cell>
          <cell r="M102">
            <v>0</v>
          </cell>
          <cell r="N102">
            <v>331</v>
          </cell>
          <cell r="O102">
            <v>406</v>
          </cell>
          <cell r="P102">
            <v>0</v>
          </cell>
          <cell r="Q102">
            <v>0</v>
          </cell>
          <cell r="R102">
            <v>737</v>
          </cell>
        </row>
        <row r="103">
          <cell r="A103">
            <v>7111</v>
          </cell>
          <cell r="B103" t="str">
            <v>PATRICIA VALENCIA LEON</v>
          </cell>
          <cell r="C103">
            <v>18</v>
          </cell>
          <cell r="D103" t="str">
            <v>Activo</v>
          </cell>
          <cell r="E103"/>
          <cell r="F103" t="str">
            <v>Administracion</v>
          </cell>
          <cell r="G103" t="str">
            <v>Jose Luis Trejo (Gestor Cobranza Temprana)</v>
          </cell>
          <cell r="H103">
            <v>43577</v>
          </cell>
          <cell r="I103">
            <v>43577</v>
          </cell>
          <cell r="J103" t="str">
            <v>Banco Inbursa SA - 12015940016</v>
          </cell>
          <cell r="K103" t="str">
            <v>TRANSFERENCIA BANCARIA</v>
          </cell>
          <cell r="L103" t="str">
            <v>318396/18</v>
          </cell>
          <cell r="M103">
            <v>0</v>
          </cell>
          <cell r="N103">
            <v>112</v>
          </cell>
          <cell r="O103">
            <v>309</v>
          </cell>
          <cell r="P103">
            <v>49</v>
          </cell>
          <cell r="Q103">
            <v>0</v>
          </cell>
          <cell r="R103">
            <v>470</v>
          </cell>
        </row>
        <row r="104">
          <cell r="A104">
            <v>7164</v>
          </cell>
          <cell r="B104" t="str">
            <v>ALEJANDRA ROA HERNANDEZ</v>
          </cell>
          <cell r="C104">
            <v>8</v>
          </cell>
          <cell r="D104" t="str">
            <v>Activo</v>
          </cell>
          <cell r="E104"/>
          <cell r="F104" t="str">
            <v>UNAM</v>
          </cell>
          <cell r="G104" t="str">
            <v>Jose Luis Trejo (Gestor Cobranza Temprana)</v>
          </cell>
          <cell r="H104">
            <v>43577</v>
          </cell>
          <cell r="I104">
            <v>43578</v>
          </cell>
          <cell r="J104" t="str">
            <v>Banco Inbursa SA - 12015940016</v>
          </cell>
          <cell r="K104" t="str">
            <v>TRANSFERENCIA BANCARIA</v>
          </cell>
          <cell r="L104" t="str">
            <v>321297/08</v>
          </cell>
          <cell r="M104">
            <v>0</v>
          </cell>
          <cell r="N104">
            <v>91</v>
          </cell>
          <cell r="O104">
            <v>152</v>
          </cell>
          <cell r="P104">
            <v>24</v>
          </cell>
          <cell r="Q104">
            <v>0</v>
          </cell>
          <cell r="R104">
            <v>267</v>
          </cell>
        </row>
        <row r="105">
          <cell r="A105">
            <v>7167</v>
          </cell>
          <cell r="B105" t="str">
            <v>JUAN MANUEL GARCIA FLORES</v>
          </cell>
          <cell r="C105">
            <v>8</v>
          </cell>
          <cell r="D105" t="str">
            <v>Activo</v>
          </cell>
          <cell r="E105"/>
          <cell r="F105" t="str">
            <v>UNAM</v>
          </cell>
          <cell r="G105" t="str">
            <v>Jose Luis Trejo (Gestor Cobranza Temprana)</v>
          </cell>
          <cell r="H105">
            <v>43577</v>
          </cell>
          <cell r="I105">
            <v>43578</v>
          </cell>
          <cell r="J105" t="str">
            <v>Banco Inbursa SA - 12015940016</v>
          </cell>
          <cell r="K105" t="str">
            <v>TRANSFERENCIA BANCARIA</v>
          </cell>
          <cell r="L105" t="str">
            <v>321414/08</v>
          </cell>
          <cell r="M105">
            <v>0</v>
          </cell>
          <cell r="N105">
            <v>321</v>
          </cell>
          <cell r="O105">
            <v>536</v>
          </cell>
          <cell r="P105">
            <v>86</v>
          </cell>
          <cell r="Q105">
            <v>0</v>
          </cell>
          <cell r="R105">
            <v>943</v>
          </cell>
        </row>
        <row r="106">
          <cell r="A106">
            <v>7073</v>
          </cell>
          <cell r="B106" t="str">
            <v>MARIA DE LOURDES MALAGON SUAREZ</v>
          </cell>
          <cell r="C106">
            <v>24</v>
          </cell>
          <cell r="D106" t="str">
            <v>Activo</v>
          </cell>
          <cell r="E106"/>
          <cell r="F106" t="str">
            <v>Administracion</v>
          </cell>
          <cell r="G106" t="str">
            <v>Jose Luis Trejo (Gestor Cobranza Temprana)</v>
          </cell>
          <cell r="H106">
            <v>43577</v>
          </cell>
          <cell r="I106">
            <v>43577</v>
          </cell>
          <cell r="J106" t="str">
            <v>Banco Inbursa SA - 12015940016</v>
          </cell>
          <cell r="K106" t="str">
            <v>TRANSFERENCIA BANCARIA</v>
          </cell>
          <cell r="L106" t="str">
            <v>315872/24</v>
          </cell>
          <cell r="M106">
            <v>0</v>
          </cell>
          <cell r="N106">
            <v>1395</v>
          </cell>
          <cell r="O106">
            <v>738</v>
          </cell>
          <cell r="P106">
            <v>118</v>
          </cell>
          <cell r="Q106">
            <v>0</v>
          </cell>
          <cell r="R106">
            <v>2251</v>
          </cell>
        </row>
        <row r="107">
          <cell r="A107">
            <v>7099</v>
          </cell>
          <cell r="B107" t="str">
            <v>MARTHA LORENA GOMEZ MONROY</v>
          </cell>
          <cell r="C107">
            <v>20</v>
          </cell>
          <cell r="D107" t="str">
            <v>Activo</v>
          </cell>
          <cell r="E107"/>
          <cell r="F107" t="str">
            <v>Administracion</v>
          </cell>
          <cell r="G107" t="str">
            <v>Jose Luis Trejo (Gestor Cobranza Temprana)</v>
          </cell>
          <cell r="H107">
            <v>43577</v>
          </cell>
          <cell r="I107">
            <v>43577</v>
          </cell>
          <cell r="J107" t="str">
            <v>Banco Inbursa SA - 12015940016</v>
          </cell>
          <cell r="K107" t="str">
            <v>TRANSFERENCIA BANCARIA</v>
          </cell>
          <cell r="L107" t="str">
            <v>317566/20</v>
          </cell>
          <cell r="M107">
            <v>0</v>
          </cell>
          <cell r="N107">
            <v>328</v>
          </cell>
          <cell r="O107">
            <v>519</v>
          </cell>
          <cell r="P107">
            <v>83</v>
          </cell>
          <cell r="Q107">
            <v>0</v>
          </cell>
          <cell r="R107">
            <v>930</v>
          </cell>
        </row>
        <row r="108">
          <cell r="A108">
            <v>7135</v>
          </cell>
          <cell r="B108" t="str">
            <v>DANIEL ATILANO LOPEZ</v>
          </cell>
          <cell r="C108">
            <v>13</v>
          </cell>
          <cell r="D108" t="str">
            <v>Activo</v>
          </cell>
          <cell r="E108"/>
          <cell r="F108" t="str">
            <v>Administracion</v>
          </cell>
          <cell r="G108" t="str">
            <v>Jose Luis Trejo (Gestor Cobranza Temprana)</v>
          </cell>
          <cell r="H108">
            <v>43577</v>
          </cell>
          <cell r="I108">
            <v>43578</v>
          </cell>
          <cell r="J108" t="str">
            <v>Banco Inbursa SA - 12015940016</v>
          </cell>
          <cell r="K108" t="str">
            <v>TRANSFERENCIA BANCARIA</v>
          </cell>
          <cell r="L108" t="str">
            <v>319671/13</v>
          </cell>
          <cell r="M108">
            <v>0</v>
          </cell>
          <cell r="N108">
            <v>2668</v>
          </cell>
          <cell r="O108">
            <v>2440</v>
          </cell>
          <cell r="P108">
            <v>390</v>
          </cell>
          <cell r="Q108">
            <v>0</v>
          </cell>
          <cell r="R108">
            <v>5498</v>
          </cell>
        </row>
        <row r="109">
          <cell r="A109">
            <v>7000</v>
          </cell>
          <cell r="B109" t="str">
            <v>SILVIA DOMINGUEZ CRUZ</v>
          </cell>
          <cell r="C109">
            <v>40</v>
          </cell>
          <cell r="D109" t="str">
            <v>Activo</v>
          </cell>
          <cell r="E109"/>
          <cell r="F109" t="str">
            <v>Administracion</v>
          </cell>
          <cell r="G109" t="str">
            <v>Jose Luis Trejo (Gestor Cobranza Temprana)</v>
          </cell>
          <cell r="H109">
            <v>43577</v>
          </cell>
          <cell r="I109">
            <v>43578</v>
          </cell>
          <cell r="J109" t="str">
            <v>Banco Inbursa SA - 12015940016</v>
          </cell>
          <cell r="K109" t="str">
            <v>TRANSFERENCIA BANCARIA</v>
          </cell>
          <cell r="L109" t="str">
            <v>311036/40</v>
          </cell>
          <cell r="M109">
            <v>0</v>
          </cell>
          <cell r="N109">
            <v>565</v>
          </cell>
          <cell r="O109">
            <v>112</v>
          </cell>
          <cell r="P109">
            <v>18</v>
          </cell>
          <cell r="Q109">
            <v>0</v>
          </cell>
          <cell r="R109">
            <v>695</v>
          </cell>
        </row>
        <row r="110">
          <cell r="A110">
            <v>7075</v>
          </cell>
          <cell r="B110" t="str">
            <v>ROCIO CHAVEZ GERMAN</v>
          </cell>
          <cell r="C110">
            <v>24</v>
          </cell>
          <cell r="D110" t="str">
            <v>Activo</v>
          </cell>
          <cell r="E110"/>
          <cell r="F110" t="str">
            <v>Administracion</v>
          </cell>
          <cell r="G110" t="str">
            <v>Jose Luis Trejo (Gestor Cobranza Temprana)</v>
          </cell>
          <cell r="H110">
            <v>43577</v>
          </cell>
          <cell r="I110">
            <v>43577</v>
          </cell>
          <cell r="J110" t="str">
            <v>Banco Inbursa SA - 12015940016</v>
          </cell>
          <cell r="K110" t="str">
            <v>TRANSFERENCIA BANCARIA</v>
          </cell>
          <cell r="L110" t="str">
            <v>316017/24</v>
          </cell>
          <cell r="M110">
            <v>0</v>
          </cell>
          <cell r="N110">
            <v>386</v>
          </cell>
          <cell r="O110">
            <v>620</v>
          </cell>
          <cell r="P110">
            <v>99</v>
          </cell>
          <cell r="Q110">
            <v>0</v>
          </cell>
          <cell r="R110">
            <v>1105</v>
          </cell>
        </row>
        <row r="111">
          <cell r="A111">
            <v>7079</v>
          </cell>
          <cell r="B111" t="str">
            <v>SERGIO GUZMAN TAPIA</v>
          </cell>
          <cell r="C111">
            <v>24</v>
          </cell>
          <cell r="D111" t="str">
            <v>Activo</v>
          </cell>
          <cell r="E111"/>
          <cell r="F111" t="str">
            <v>Administracion</v>
          </cell>
          <cell r="G111" t="str">
            <v>Jose Luis Trejo (Gestor Cobranza Temprana)</v>
          </cell>
          <cell r="H111">
            <v>43577</v>
          </cell>
          <cell r="I111">
            <v>43577</v>
          </cell>
          <cell r="J111" t="str">
            <v>Banco Inbursa SA - 12015940016</v>
          </cell>
          <cell r="K111" t="str">
            <v>TRANSFERENCIA BANCARIA</v>
          </cell>
          <cell r="L111" t="str">
            <v>316201/24</v>
          </cell>
          <cell r="M111">
            <v>0</v>
          </cell>
          <cell r="N111">
            <v>482</v>
          </cell>
          <cell r="O111">
            <v>775</v>
          </cell>
          <cell r="P111">
            <v>124</v>
          </cell>
          <cell r="Q111">
            <v>0</v>
          </cell>
          <cell r="R111">
            <v>1381</v>
          </cell>
        </row>
        <row r="112">
          <cell r="A112">
            <v>7148</v>
          </cell>
          <cell r="B112" t="str">
            <v>ALMA ROSA GARCIA CHALCHI</v>
          </cell>
          <cell r="C112">
            <v>11</v>
          </cell>
          <cell r="D112" t="str">
            <v>Activo</v>
          </cell>
          <cell r="E112"/>
          <cell r="F112" t="str">
            <v>UNAM</v>
          </cell>
          <cell r="G112" t="str">
            <v>Jose Luis Trejo (Gestor Cobranza Temprana)</v>
          </cell>
          <cell r="H112">
            <v>43577</v>
          </cell>
          <cell r="I112">
            <v>43578</v>
          </cell>
          <cell r="J112" t="str">
            <v>Banco Inbursa SA - 12015940016</v>
          </cell>
          <cell r="K112" t="str">
            <v>TRANSFERENCIA BANCARIA</v>
          </cell>
          <cell r="L112" t="str">
            <v>320348/11</v>
          </cell>
          <cell r="M112">
            <v>0</v>
          </cell>
          <cell r="N112">
            <v>206</v>
          </cell>
          <cell r="O112">
            <v>303</v>
          </cell>
          <cell r="P112">
            <v>48</v>
          </cell>
          <cell r="Q112">
            <v>0</v>
          </cell>
          <cell r="R112">
            <v>557</v>
          </cell>
        </row>
        <row r="113">
          <cell r="A113">
            <v>7182</v>
          </cell>
          <cell r="B113" t="str">
            <v>JUAN RAMON SANCHEZ JACOME</v>
          </cell>
          <cell r="C113">
            <v>6</v>
          </cell>
          <cell r="D113" t="str">
            <v>Activo</v>
          </cell>
          <cell r="E113"/>
          <cell r="F113" t="str">
            <v>UNAM</v>
          </cell>
          <cell r="G113" t="str">
            <v>Jose Luis Trejo (Gestor Cobranza Temprana)</v>
          </cell>
          <cell r="H113">
            <v>43577</v>
          </cell>
          <cell r="I113">
            <v>43578</v>
          </cell>
          <cell r="J113" t="str">
            <v>Banco Inbursa SA - 12015940016</v>
          </cell>
          <cell r="K113" t="str">
            <v>TRANSFERENCIA BANCARIA</v>
          </cell>
          <cell r="L113" t="str">
            <v>322484/06</v>
          </cell>
          <cell r="M113">
            <v>0</v>
          </cell>
          <cell r="N113">
            <v>720</v>
          </cell>
          <cell r="O113">
            <v>2004</v>
          </cell>
          <cell r="P113">
            <v>321</v>
          </cell>
          <cell r="Q113">
            <v>0</v>
          </cell>
          <cell r="R113">
            <v>3045</v>
          </cell>
        </row>
        <row r="114">
          <cell r="A114">
            <v>7029</v>
          </cell>
          <cell r="B114" t="str">
            <v>MARIA DEL REFUGIO CAMPOS GUARDADO</v>
          </cell>
          <cell r="C114">
            <v>37</v>
          </cell>
          <cell r="D114" t="str">
            <v>Activo</v>
          </cell>
          <cell r="E114"/>
          <cell r="F114" t="str">
            <v>Administracion</v>
          </cell>
          <cell r="G114" t="str">
            <v>Jose Luis Trejo (Gestor Cobranza Temprana)</v>
          </cell>
          <cell r="H114">
            <v>43577</v>
          </cell>
          <cell r="I114">
            <v>43578</v>
          </cell>
          <cell r="J114" t="str">
            <v>Banco Inbursa SA - 12015940016</v>
          </cell>
          <cell r="K114" t="str">
            <v>TRANSFERENCIA BANCARIA</v>
          </cell>
          <cell r="L114" t="str">
            <v>312678/37</v>
          </cell>
          <cell r="M114">
            <v>0</v>
          </cell>
          <cell r="N114">
            <v>2522</v>
          </cell>
          <cell r="O114">
            <v>1714</v>
          </cell>
          <cell r="P114">
            <v>274</v>
          </cell>
          <cell r="Q114">
            <v>0</v>
          </cell>
          <cell r="R114">
            <v>4510</v>
          </cell>
        </row>
        <row r="115">
          <cell r="A115">
            <v>7081</v>
          </cell>
          <cell r="B115" t="str">
            <v>RUBEN MARTIN LOPEZ CASTILLO</v>
          </cell>
          <cell r="C115">
            <v>24</v>
          </cell>
          <cell r="D115" t="str">
            <v>Activo</v>
          </cell>
          <cell r="E115"/>
          <cell r="F115" t="str">
            <v>Administracion</v>
          </cell>
          <cell r="G115" t="str">
            <v>Jose Luis Trejo (Gestor Cobranza Temprana)</v>
          </cell>
          <cell r="H115">
            <v>43577</v>
          </cell>
          <cell r="I115">
            <v>43577</v>
          </cell>
          <cell r="J115" t="str">
            <v>Banco Inbursa SA - 12015940016</v>
          </cell>
          <cell r="K115" t="str">
            <v>TRANSFERENCIA BANCARIA</v>
          </cell>
          <cell r="L115" t="str">
            <v>316321/24</v>
          </cell>
          <cell r="M115">
            <v>0</v>
          </cell>
          <cell r="N115">
            <v>192</v>
          </cell>
          <cell r="O115">
            <v>310</v>
          </cell>
          <cell r="P115">
            <v>50</v>
          </cell>
          <cell r="Q115">
            <v>0</v>
          </cell>
          <cell r="R115">
            <v>552</v>
          </cell>
        </row>
        <row r="116">
          <cell r="A116">
            <v>7129</v>
          </cell>
          <cell r="B116" t="str">
            <v>MARIA MANUELA NAJERA MARTINEZ</v>
          </cell>
          <cell r="C116">
            <v>15</v>
          </cell>
          <cell r="D116" t="str">
            <v>Activo</v>
          </cell>
          <cell r="E116"/>
          <cell r="F116" t="str">
            <v>Administracion</v>
          </cell>
          <cell r="G116" t="str">
            <v>Jose Luis Trejo (Gestor Cobranza Temprana)</v>
          </cell>
          <cell r="H116">
            <v>43577</v>
          </cell>
          <cell r="I116">
            <v>43578</v>
          </cell>
          <cell r="J116" t="str">
            <v>Banco Inbursa SA - 12015940016</v>
          </cell>
          <cell r="K116" t="str">
            <v>TRANSFERENCIA BANCARIA</v>
          </cell>
          <cell r="L116" t="str">
            <v>319376/15</v>
          </cell>
          <cell r="M116">
            <v>0</v>
          </cell>
          <cell r="N116">
            <v>778</v>
          </cell>
          <cell r="O116">
            <v>723</v>
          </cell>
          <cell r="P116">
            <v>116</v>
          </cell>
          <cell r="Q116">
            <v>0</v>
          </cell>
          <cell r="R116">
            <v>1617</v>
          </cell>
        </row>
        <row r="117">
          <cell r="A117">
            <v>7197</v>
          </cell>
          <cell r="B117" t="str">
            <v>JORGE OJEDA GONZALEZ</v>
          </cell>
          <cell r="C117">
            <v>3</v>
          </cell>
          <cell r="D117" t="str">
            <v>Activo</v>
          </cell>
          <cell r="E117"/>
          <cell r="F117" t="str">
            <v>UNAM</v>
          </cell>
          <cell r="G117" t="str">
            <v>Jose Luis Trejo (Gestor Cobranza Temprana)</v>
          </cell>
          <cell r="H117">
            <v>43577</v>
          </cell>
          <cell r="I117">
            <v>43578</v>
          </cell>
          <cell r="J117" t="str">
            <v>Banco Inbursa SA - 12015940016</v>
          </cell>
          <cell r="K117" t="str">
            <v>TRANSFERENCIA BANCARIA</v>
          </cell>
          <cell r="L117" t="str">
            <v>323504/03</v>
          </cell>
          <cell r="M117">
            <v>0</v>
          </cell>
          <cell r="N117">
            <v>443</v>
          </cell>
          <cell r="O117">
            <v>1341</v>
          </cell>
          <cell r="P117">
            <v>215</v>
          </cell>
          <cell r="Q117">
            <v>0</v>
          </cell>
          <cell r="R117">
            <v>1999</v>
          </cell>
        </row>
        <row r="118">
          <cell r="A118">
            <v>7221</v>
          </cell>
          <cell r="B118" t="str">
            <v>MONICA SOLIS BENITEZ</v>
          </cell>
          <cell r="C118">
            <v>1</v>
          </cell>
          <cell r="D118" t="str">
            <v>Activo</v>
          </cell>
          <cell r="E118"/>
          <cell r="F118" t="str">
            <v>UNAM</v>
          </cell>
          <cell r="G118" t="str">
            <v>Jose Luis Trejo (Gestor Cobranza Temprana)</v>
          </cell>
          <cell r="H118">
            <v>43577</v>
          </cell>
          <cell r="I118">
            <v>43578</v>
          </cell>
          <cell r="J118" t="str">
            <v>Banco Inbursa SA - 12015940016</v>
          </cell>
          <cell r="K118" t="str">
            <v>TRANSFERENCIA BANCARIA</v>
          </cell>
          <cell r="L118" t="str">
            <v>324817/01</v>
          </cell>
          <cell r="M118">
            <v>0</v>
          </cell>
          <cell r="N118">
            <v>139</v>
          </cell>
          <cell r="O118">
            <v>699</v>
          </cell>
          <cell r="P118">
            <v>112</v>
          </cell>
          <cell r="Q118">
            <v>0</v>
          </cell>
          <cell r="R118">
            <v>950</v>
          </cell>
        </row>
        <row r="119">
          <cell r="A119">
            <v>7090</v>
          </cell>
          <cell r="B119" t="str">
            <v>MARIA DEL PILAR LOPEZ MARTINEZ</v>
          </cell>
          <cell r="C119">
            <v>22</v>
          </cell>
          <cell r="D119" t="str">
            <v>Activo</v>
          </cell>
          <cell r="E119"/>
          <cell r="F119" t="str">
            <v>Administracion</v>
          </cell>
          <cell r="G119" t="str">
            <v>Jose Luis Trejo (Gestor Cobranza Temprana)</v>
          </cell>
          <cell r="H119">
            <v>43577</v>
          </cell>
          <cell r="I119">
            <v>43577</v>
          </cell>
          <cell r="J119" t="str">
            <v>Banco Inbursa SA - 12015940016</v>
          </cell>
          <cell r="K119" t="str">
            <v>TRANSFERENCIA BANCARIA</v>
          </cell>
          <cell r="L119" t="str">
            <v>316925/22</v>
          </cell>
          <cell r="M119">
            <v>0</v>
          </cell>
          <cell r="N119">
            <v>876</v>
          </cell>
          <cell r="O119">
            <v>1250</v>
          </cell>
          <cell r="P119">
            <v>200</v>
          </cell>
          <cell r="Q119">
            <v>0</v>
          </cell>
          <cell r="R119">
            <v>2326</v>
          </cell>
        </row>
        <row r="120">
          <cell r="A120">
            <v>7151</v>
          </cell>
          <cell r="B120" t="str">
            <v>SALVADOR MEZA BADILLO</v>
          </cell>
          <cell r="C120">
            <v>11</v>
          </cell>
          <cell r="D120" t="str">
            <v>Activo</v>
          </cell>
          <cell r="E120"/>
          <cell r="F120" t="str">
            <v>UNAM</v>
          </cell>
          <cell r="G120" t="str">
            <v>Jose Luis Trejo (Gestor Cobranza Temprana)</v>
          </cell>
          <cell r="H120">
            <v>43577</v>
          </cell>
          <cell r="I120">
            <v>43578</v>
          </cell>
          <cell r="J120" t="str">
            <v>Banco Inbursa SA - 12015940016</v>
          </cell>
          <cell r="K120" t="str">
            <v>TRANSFERENCIA BANCARIA</v>
          </cell>
          <cell r="L120" t="str">
            <v>320526/11</v>
          </cell>
          <cell r="M120">
            <v>0</v>
          </cell>
          <cell r="N120">
            <v>643</v>
          </cell>
          <cell r="O120">
            <v>820</v>
          </cell>
          <cell r="P120">
            <v>131</v>
          </cell>
          <cell r="Q120">
            <v>0</v>
          </cell>
          <cell r="R120">
            <v>1594</v>
          </cell>
        </row>
        <row r="121">
          <cell r="A121">
            <v>7050</v>
          </cell>
          <cell r="B121" t="str">
            <v>JOSE GUADALUPE MONDRAGON MARTINEZ</v>
          </cell>
          <cell r="C121">
            <v>30</v>
          </cell>
          <cell r="D121" t="str">
            <v>Activo</v>
          </cell>
          <cell r="E121"/>
          <cell r="F121" t="str">
            <v>Administracion</v>
          </cell>
          <cell r="G121" t="str">
            <v>Jose Luis Trejo (Gestor Cobranza Temprana)</v>
          </cell>
          <cell r="H121">
            <v>43577</v>
          </cell>
          <cell r="I121">
            <v>43577</v>
          </cell>
          <cell r="J121" t="str">
            <v>Banco Inbursa SA - 12015940016</v>
          </cell>
          <cell r="K121" t="str">
            <v>TRANSFERENCIA BANCARIA</v>
          </cell>
          <cell r="L121" t="str">
            <v>313710/30</v>
          </cell>
          <cell r="M121">
            <v>0</v>
          </cell>
          <cell r="N121">
            <v>240</v>
          </cell>
          <cell r="O121">
            <v>35</v>
          </cell>
          <cell r="P121">
            <v>0</v>
          </cell>
          <cell r="Q121">
            <v>0</v>
          </cell>
          <cell r="R121">
            <v>275</v>
          </cell>
        </row>
        <row r="122">
          <cell r="A122">
            <v>7208</v>
          </cell>
          <cell r="B122" t="str">
            <v>JUAN MANUEL GARCIA FLORES</v>
          </cell>
          <cell r="C122">
            <v>2</v>
          </cell>
          <cell r="D122" t="str">
            <v>Activo</v>
          </cell>
          <cell r="E122"/>
          <cell r="F122" t="str">
            <v>UNAM</v>
          </cell>
          <cell r="G122" t="str">
            <v>Jose Luis Trejo (Gestor Cobranza Temprana)</v>
          </cell>
          <cell r="H122">
            <v>43577</v>
          </cell>
          <cell r="I122">
            <v>43578</v>
          </cell>
          <cell r="J122" t="str">
            <v>Banco Inbursa SA - 12015940016</v>
          </cell>
          <cell r="K122" t="str">
            <v>TRANSFERENCIA BANCARIA</v>
          </cell>
          <cell r="L122" t="str">
            <v>324069/02</v>
          </cell>
          <cell r="M122">
            <v>0</v>
          </cell>
          <cell r="N122">
            <v>136</v>
          </cell>
          <cell r="O122">
            <v>308</v>
          </cell>
          <cell r="P122">
            <v>49</v>
          </cell>
          <cell r="Q122">
            <v>0</v>
          </cell>
          <cell r="R122">
            <v>493</v>
          </cell>
        </row>
        <row r="123">
          <cell r="A123">
            <v>7062</v>
          </cell>
          <cell r="B123" t="str">
            <v>HERNAN HINOJOSA SOLIS</v>
          </cell>
          <cell r="C123">
            <v>26</v>
          </cell>
          <cell r="D123" t="str">
            <v>Activo</v>
          </cell>
          <cell r="E123"/>
          <cell r="F123" t="str">
            <v>Administracion</v>
          </cell>
          <cell r="G123" t="str">
            <v>Jose Luis Trejo (Gestor Cobranza Temprana)</v>
          </cell>
          <cell r="H123">
            <v>43577</v>
          </cell>
          <cell r="I123">
            <v>43577</v>
          </cell>
          <cell r="J123" t="str">
            <v>Banco Inbursa SA - 12015940016</v>
          </cell>
          <cell r="K123" t="str">
            <v>TRANSFERENCIA BANCARIA</v>
          </cell>
          <cell r="L123" t="str">
            <v>314772/26</v>
          </cell>
          <cell r="M123">
            <v>0</v>
          </cell>
          <cell r="N123">
            <v>358</v>
          </cell>
          <cell r="O123">
            <v>541</v>
          </cell>
          <cell r="P123">
            <v>87</v>
          </cell>
          <cell r="Q123">
            <v>0</v>
          </cell>
          <cell r="R123">
            <v>986</v>
          </cell>
        </row>
        <row r="124">
          <cell r="A124">
            <v>7012</v>
          </cell>
          <cell r="B124" t="str">
            <v>ROBERTO CARLOS GUTIERREZ DIAZ</v>
          </cell>
          <cell r="C124">
            <v>38</v>
          </cell>
          <cell r="D124" t="str">
            <v>Activo</v>
          </cell>
          <cell r="E124"/>
          <cell r="F124" t="str">
            <v>Administracion</v>
          </cell>
          <cell r="G124" t="str">
            <v>Jose Luis Trejo (Gestor Cobranza Temprana)</v>
          </cell>
          <cell r="H124">
            <v>43577</v>
          </cell>
          <cell r="I124">
            <v>43578</v>
          </cell>
          <cell r="J124" t="str">
            <v>Banco Inbursa SA - 12015940016</v>
          </cell>
          <cell r="K124" t="str">
            <v>TRANSFERENCIA BANCARIA</v>
          </cell>
          <cell r="L124" t="str">
            <v>311682/38</v>
          </cell>
          <cell r="M124">
            <v>0</v>
          </cell>
          <cell r="N124">
            <v>1437</v>
          </cell>
          <cell r="O124">
            <v>393</v>
          </cell>
          <cell r="P124">
            <v>63</v>
          </cell>
          <cell r="Q124">
            <v>0</v>
          </cell>
          <cell r="R124">
            <v>1893</v>
          </cell>
        </row>
        <row r="125">
          <cell r="A125">
            <v>7004</v>
          </cell>
          <cell r="B125" t="str">
            <v>MARIA MANUELA NAJERA MARTINEZ</v>
          </cell>
          <cell r="C125">
            <v>40</v>
          </cell>
          <cell r="D125" t="str">
            <v>Activo</v>
          </cell>
          <cell r="E125"/>
          <cell r="F125" t="str">
            <v>Administracion</v>
          </cell>
          <cell r="G125" t="str">
            <v>Jose Luis Trejo (Gestor Cobranza Temprana)</v>
          </cell>
          <cell r="H125">
            <v>43577</v>
          </cell>
          <cell r="I125">
            <v>43578</v>
          </cell>
          <cell r="J125" t="str">
            <v>Banco Inbursa SA - 12015940016</v>
          </cell>
          <cell r="K125" t="str">
            <v>TRANSFERENCIA BANCARIA</v>
          </cell>
          <cell r="L125" t="str">
            <v>311324/40</v>
          </cell>
          <cell r="M125">
            <v>0</v>
          </cell>
          <cell r="N125">
            <v>549</v>
          </cell>
          <cell r="O125">
            <v>114</v>
          </cell>
          <cell r="P125">
            <v>18</v>
          </cell>
          <cell r="Q125">
            <v>0</v>
          </cell>
          <cell r="R125">
            <v>681</v>
          </cell>
        </row>
        <row r="126">
          <cell r="A126">
            <v>7112</v>
          </cell>
          <cell r="B126" t="str">
            <v>GUILLERMO HUERTA JUAREZ</v>
          </cell>
          <cell r="C126">
            <v>18</v>
          </cell>
          <cell r="D126" t="str">
            <v>Activo</v>
          </cell>
          <cell r="E126"/>
          <cell r="F126" t="str">
            <v>Administracion</v>
          </cell>
          <cell r="G126" t="str">
            <v>Jose Luis Trejo (Gestor Cobranza Temprana)</v>
          </cell>
          <cell r="H126">
            <v>43577</v>
          </cell>
          <cell r="I126">
            <v>43577</v>
          </cell>
          <cell r="J126" t="str">
            <v>Banco Inbursa SA - 12015940016</v>
          </cell>
          <cell r="K126" t="str">
            <v>TRANSFERENCIA BANCARIA</v>
          </cell>
          <cell r="L126" t="str">
            <v>318468/18</v>
          </cell>
          <cell r="M126">
            <v>0</v>
          </cell>
          <cell r="N126">
            <v>1327</v>
          </cell>
          <cell r="O126">
            <v>578</v>
          </cell>
          <cell r="P126">
            <v>92</v>
          </cell>
          <cell r="Q126">
            <v>0</v>
          </cell>
          <cell r="R126">
            <v>1997</v>
          </cell>
        </row>
        <row r="127">
          <cell r="A127">
            <v>7170</v>
          </cell>
          <cell r="B127" t="str">
            <v>IBETH GRACIELA FLORES MUNOZ</v>
          </cell>
          <cell r="C127">
            <v>6</v>
          </cell>
          <cell r="D127" t="str">
            <v>Activo</v>
          </cell>
          <cell r="E127"/>
          <cell r="F127" t="str">
            <v>UNAM</v>
          </cell>
          <cell r="G127" t="str">
            <v>Jose Luis Trejo (Gestor Cobranza Temprana)</v>
          </cell>
          <cell r="H127">
            <v>43577</v>
          </cell>
          <cell r="I127">
            <v>43578</v>
          </cell>
          <cell r="J127" t="str">
            <v>Banco Inbursa SA - 12015940016</v>
          </cell>
          <cell r="K127" t="str">
            <v>TRANSFERENCIA BANCARIA</v>
          </cell>
          <cell r="L127" t="str">
            <v>321613/06</v>
          </cell>
          <cell r="M127">
            <v>0</v>
          </cell>
          <cell r="N127">
            <v>737</v>
          </cell>
          <cell r="O127">
            <v>966</v>
          </cell>
          <cell r="P127">
            <v>155</v>
          </cell>
          <cell r="Q127">
            <v>0</v>
          </cell>
          <cell r="R127">
            <v>1858</v>
          </cell>
        </row>
        <row r="128">
          <cell r="A128">
            <v>7022</v>
          </cell>
          <cell r="B128" t="str">
            <v>TERESA DE JESUS OLIVERA FLORES</v>
          </cell>
          <cell r="C128">
            <v>37</v>
          </cell>
          <cell r="D128" t="str">
            <v>Activo</v>
          </cell>
          <cell r="E128"/>
          <cell r="F128" t="str">
            <v>Administracion</v>
          </cell>
          <cell r="G128" t="str">
            <v>Jose Luis Trejo (Gestor Cobranza Temprana)</v>
          </cell>
          <cell r="H128">
            <v>43577</v>
          </cell>
          <cell r="I128">
            <v>43578</v>
          </cell>
          <cell r="J128" t="str">
            <v>Banco Inbursa SA - 12015940016</v>
          </cell>
          <cell r="K128" t="str">
            <v>TRANSFERENCIA BANCARIA</v>
          </cell>
          <cell r="L128" t="str">
            <v>312205/37</v>
          </cell>
          <cell r="M128">
            <v>0</v>
          </cell>
          <cell r="N128">
            <v>1504</v>
          </cell>
          <cell r="O128">
            <v>411</v>
          </cell>
          <cell r="P128">
            <v>66</v>
          </cell>
          <cell r="Q128">
            <v>0</v>
          </cell>
          <cell r="R128">
            <v>1981</v>
          </cell>
        </row>
        <row r="129">
          <cell r="A129">
            <v>7146</v>
          </cell>
          <cell r="B129" t="str">
            <v>LUIS OSORIO CARDIEL</v>
          </cell>
          <cell r="C129">
            <v>10</v>
          </cell>
          <cell r="D129" t="str">
            <v>Activo</v>
          </cell>
          <cell r="E129"/>
          <cell r="F129" t="str">
            <v>UNAM</v>
          </cell>
          <cell r="G129" t="str">
            <v>Jose Luis Trejo (Gestor Cobranza Temprana)</v>
          </cell>
          <cell r="H129">
            <v>43577</v>
          </cell>
          <cell r="I129">
            <v>43578</v>
          </cell>
          <cell r="J129" t="str">
            <v>Banco Inbursa SA - 12015940016</v>
          </cell>
          <cell r="K129" t="str">
            <v>TRANSFERENCIA BANCARIA</v>
          </cell>
          <cell r="L129" t="str">
            <v>320197/10</v>
          </cell>
          <cell r="M129">
            <v>0</v>
          </cell>
          <cell r="N129">
            <v>712</v>
          </cell>
          <cell r="O129">
            <v>1767</v>
          </cell>
          <cell r="P129">
            <v>283</v>
          </cell>
          <cell r="Q129">
            <v>0</v>
          </cell>
          <cell r="R129">
            <v>2762</v>
          </cell>
        </row>
        <row r="130">
          <cell r="A130">
            <v>6977</v>
          </cell>
          <cell r="B130" t="str">
            <v>ARTURO ISMAEL IRIARTE VALVERDE</v>
          </cell>
          <cell r="C130">
            <v>44</v>
          </cell>
          <cell r="D130" t="str">
            <v>Activo</v>
          </cell>
          <cell r="E130"/>
          <cell r="F130" t="str">
            <v>Administracion</v>
          </cell>
          <cell r="G130" t="str">
            <v>Jose Luis Trejo (Gestor Cobranza Temprana)</v>
          </cell>
          <cell r="H130">
            <v>43577</v>
          </cell>
          <cell r="I130">
            <v>43577</v>
          </cell>
          <cell r="J130" t="str">
            <v>Banco Inbursa SA - 12015940016</v>
          </cell>
          <cell r="K130" t="str">
            <v>TRANSFERENCIA BANCARIA</v>
          </cell>
          <cell r="L130" t="str">
            <v>309774/44</v>
          </cell>
          <cell r="M130">
            <v>0</v>
          </cell>
          <cell r="N130">
            <v>2910</v>
          </cell>
          <cell r="O130">
            <v>352</v>
          </cell>
          <cell r="P130">
            <v>56</v>
          </cell>
          <cell r="Q130">
            <v>0</v>
          </cell>
          <cell r="R130">
            <v>3318</v>
          </cell>
        </row>
        <row r="131">
          <cell r="A131">
            <v>7002</v>
          </cell>
          <cell r="B131" t="str">
            <v>DAVID ZAMORA SALAZAR</v>
          </cell>
          <cell r="C131">
            <v>40</v>
          </cell>
          <cell r="D131" t="str">
            <v>Activo</v>
          </cell>
          <cell r="E131"/>
          <cell r="F131" t="str">
            <v>Administracion</v>
          </cell>
          <cell r="G131" t="str">
            <v>Jose Luis Trejo (Gestor Cobranza Temprana)</v>
          </cell>
          <cell r="H131">
            <v>43577</v>
          </cell>
          <cell r="I131">
            <v>43578</v>
          </cell>
          <cell r="J131" t="str">
            <v>Banco Inbursa SA - 12015940016</v>
          </cell>
          <cell r="K131" t="str">
            <v>TRANSFERENCIA BANCARIA</v>
          </cell>
          <cell r="L131" t="str">
            <v>311134/40</v>
          </cell>
          <cell r="M131">
            <v>0</v>
          </cell>
          <cell r="N131">
            <v>391</v>
          </cell>
          <cell r="O131">
            <v>465</v>
          </cell>
          <cell r="P131">
            <v>74</v>
          </cell>
          <cell r="Q131">
            <v>0</v>
          </cell>
          <cell r="R131">
            <v>930</v>
          </cell>
        </row>
        <row r="132">
          <cell r="A132">
            <v>7187</v>
          </cell>
          <cell r="B132" t="str">
            <v>PABLO MISAEL LUNA DAVILA</v>
          </cell>
          <cell r="C132">
            <v>5</v>
          </cell>
          <cell r="D132" t="str">
            <v>Activo</v>
          </cell>
          <cell r="E132"/>
          <cell r="F132" t="str">
            <v>UNAM</v>
          </cell>
          <cell r="G132" t="str">
            <v>Jose Luis Trejo (Gestor Cobranza Temprana)</v>
          </cell>
          <cell r="H132">
            <v>43577</v>
          </cell>
          <cell r="I132">
            <v>43578</v>
          </cell>
          <cell r="J132" t="str">
            <v>Banco Inbursa SA - 12015940016</v>
          </cell>
          <cell r="K132" t="str">
            <v>TRANSFERENCIA BANCARIA</v>
          </cell>
          <cell r="L132" t="str">
            <v>322944/05</v>
          </cell>
          <cell r="M132">
            <v>0</v>
          </cell>
          <cell r="N132">
            <v>1578</v>
          </cell>
          <cell r="O132">
            <v>732</v>
          </cell>
          <cell r="P132">
            <v>117</v>
          </cell>
          <cell r="Q132">
            <v>0</v>
          </cell>
          <cell r="R132">
            <v>2427</v>
          </cell>
        </row>
        <row r="133">
          <cell r="A133">
            <v>6988</v>
          </cell>
          <cell r="B133" t="str">
            <v>DAVID GUTIERREZ Y HERNANDEZ</v>
          </cell>
          <cell r="C133">
            <v>42</v>
          </cell>
          <cell r="D133" t="str">
            <v>Activo</v>
          </cell>
          <cell r="E133"/>
          <cell r="F133" t="str">
            <v>Administracion</v>
          </cell>
          <cell r="G133" t="str">
            <v>Jose Luis Trejo (Gestor Cobranza Temprana)</v>
          </cell>
          <cell r="H133">
            <v>43577</v>
          </cell>
          <cell r="I133">
            <v>43577</v>
          </cell>
          <cell r="J133" t="str">
            <v>Banco Inbursa SA - 12015940016</v>
          </cell>
          <cell r="K133" t="str">
            <v>TRANSFERENCIA BANCARIA</v>
          </cell>
          <cell r="L133" t="str">
            <v>310296/42</v>
          </cell>
          <cell r="M133">
            <v>0</v>
          </cell>
          <cell r="N133">
            <v>2663</v>
          </cell>
          <cell r="O133">
            <v>401</v>
          </cell>
          <cell r="P133">
            <v>64</v>
          </cell>
          <cell r="Q133">
            <v>0</v>
          </cell>
          <cell r="R133">
            <v>3128</v>
          </cell>
        </row>
        <row r="134">
          <cell r="A134">
            <v>7192</v>
          </cell>
          <cell r="B134" t="str">
            <v>SALVADOR MEZA BADILLO</v>
          </cell>
          <cell r="C134">
            <v>4</v>
          </cell>
          <cell r="D134" t="str">
            <v>Activo</v>
          </cell>
          <cell r="E134"/>
          <cell r="F134" t="str">
            <v>UNAM</v>
          </cell>
          <cell r="G134" t="str">
            <v>Jose Luis Trejo (Gestor Cobranza Temprana)</v>
          </cell>
          <cell r="H134">
            <v>43577</v>
          </cell>
          <cell r="I134">
            <v>43578</v>
          </cell>
          <cell r="J134" t="str">
            <v>Banco Inbursa SA - 12015940016</v>
          </cell>
          <cell r="K134" t="str">
            <v>TRANSFERENCIA BANCARIA</v>
          </cell>
          <cell r="L134" t="str">
            <v>323206/04</v>
          </cell>
          <cell r="M134">
            <v>0</v>
          </cell>
          <cell r="N134">
            <v>358</v>
          </cell>
          <cell r="O134">
            <v>1581</v>
          </cell>
          <cell r="P134">
            <v>253</v>
          </cell>
          <cell r="Q134">
            <v>0</v>
          </cell>
          <cell r="R134">
            <v>2192</v>
          </cell>
        </row>
        <row r="135">
          <cell r="A135">
            <v>7096</v>
          </cell>
          <cell r="B135" t="str">
            <v>OMAR FRANCISCO CARRASCO ORTEGA</v>
          </cell>
          <cell r="C135">
            <v>20</v>
          </cell>
          <cell r="D135" t="str">
            <v>Activo</v>
          </cell>
          <cell r="E135"/>
          <cell r="F135" t="str">
            <v>Administracion</v>
          </cell>
          <cell r="G135" t="str">
            <v>Jose Luis Trejo (Gestor Cobranza Temprana)</v>
          </cell>
          <cell r="H135">
            <v>43577</v>
          </cell>
          <cell r="I135">
            <v>43577</v>
          </cell>
          <cell r="J135" t="str">
            <v>Banco Inbursa SA - 12015940016</v>
          </cell>
          <cell r="K135" t="str">
            <v>TRANSFERENCIA BANCARIA</v>
          </cell>
          <cell r="L135" t="str">
            <v>317226/20</v>
          </cell>
          <cell r="M135">
            <v>0</v>
          </cell>
          <cell r="N135">
            <v>1250</v>
          </cell>
          <cell r="O135">
            <v>2295</v>
          </cell>
          <cell r="P135">
            <v>367</v>
          </cell>
          <cell r="Q135">
            <v>0</v>
          </cell>
          <cell r="R135">
            <v>3912</v>
          </cell>
        </row>
        <row r="136">
          <cell r="A136">
            <v>7134</v>
          </cell>
          <cell r="B136" t="str">
            <v>VIRGINIA REYES LEAL</v>
          </cell>
          <cell r="C136">
            <v>13</v>
          </cell>
          <cell r="D136" t="str">
            <v>Activo</v>
          </cell>
          <cell r="E136"/>
          <cell r="F136" t="str">
            <v>Administracion</v>
          </cell>
          <cell r="G136" t="str">
            <v>Jose Luis Trejo (Gestor Cobranza Temprana)</v>
          </cell>
          <cell r="H136">
            <v>43577</v>
          </cell>
          <cell r="I136">
            <v>43578</v>
          </cell>
          <cell r="J136" t="str">
            <v>Banco Inbursa SA - 12015940016</v>
          </cell>
          <cell r="K136" t="str">
            <v>TRANSFERENCIA BANCARIA</v>
          </cell>
          <cell r="L136" t="str">
            <v>319616/13</v>
          </cell>
          <cell r="M136">
            <v>0</v>
          </cell>
          <cell r="N136">
            <v>395</v>
          </cell>
          <cell r="O136">
            <v>431</v>
          </cell>
          <cell r="P136">
            <v>69</v>
          </cell>
          <cell r="Q136">
            <v>0</v>
          </cell>
          <cell r="R136">
            <v>895</v>
          </cell>
        </row>
        <row r="137">
          <cell r="A137">
            <v>7115</v>
          </cell>
          <cell r="B137" t="str">
            <v>CESAR GILBERTO OCAMPO MARTINEZ</v>
          </cell>
          <cell r="C137">
            <v>17</v>
          </cell>
          <cell r="D137" t="str">
            <v>Activo</v>
          </cell>
          <cell r="E137"/>
          <cell r="F137" t="str">
            <v>Administracion</v>
          </cell>
          <cell r="G137" t="str">
            <v>Jose Luis Trejo (Gestor Cobranza Temprana)</v>
          </cell>
          <cell r="H137">
            <v>43577</v>
          </cell>
          <cell r="I137">
            <v>43577</v>
          </cell>
          <cell r="J137" t="str">
            <v>Banco Inbursa SA - 12015940016</v>
          </cell>
          <cell r="K137" t="str">
            <v>TRANSFERENCIA BANCARIA</v>
          </cell>
          <cell r="L137" t="str">
            <v>318582/17</v>
          </cell>
          <cell r="M137">
            <v>0</v>
          </cell>
          <cell r="N137">
            <v>745</v>
          </cell>
          <cell r="O137">
            <v>636</v>
          </cell>
          <cell r="P137">
            <v>102</v>
          </cell>
          <cell r="Q137">
            <v>0</v>
          </cell>
          <cell r="R137">
            <v>1483</v>
          </cell>
        </row>
        <row r="138">
          <cell r="A138">
            <v>7118</v>
          </cell>
          <cell r="B138" t="str">
            <v>OSCAR QUINTANAR CARDENAS</v>
          </cell>
          <cell r="C138">
            <v>16</v>
          </cell>
          <cell r="D138" t="str">
            <v>Activo</v>
          </cell>
          <cell r="E138"/>
          <cell r="F138" t="str">
            <v>Administracion</v>
          </cell>
          <cell r="G138" t="str">
            <v>Jose Luis Trejo (Gestor Cobranza Temprana)</v>
          </cell>
          <cell r="H138">
            <v>43577</v>
          </cell>
          <cell r="I138">
            <v>43577</v>
          </cell>
          <cell r="J138" t="str">
            <v>Banco Inbursa SA - 12015940016</v>
          </cell>
          <cell r="K138" t="str">
            <v>TRANSFERENCIA BANCARIA</v>
          </cell>
          <cell r="L138" t="str">
            <v>318792/16</v>
          </cell>
          <cell r="M138">
            <v>0</v>
          </cell>
          <cell r="N138">
            <v>446</v>
          </cell>
          <cell r="O138">
            <v>925</v>
          </cell>
          <cell r="P138">
            <v>148</v>
          </cell>
          <cell r="Q138">
            <v>0</v>
          </cell>
          <cell r="R138">
            <v>1519</v>
          </cell>
        </row>
        <row r="139">
          <cell r="A139">
            <v>7067</v>
          </cell>
          <cell r="B139" t="str">
            <v>MARTHA LORENA GOMEZ MONROY</v>
          </cell>
          <cell r="C139">
            <v>26</v>
          </cell>
          <cell r="D139" t="str">
            <v>Activo</v>
          </cell>
          <cell r="E139"/>
          <cell r="F139" t="str">
            <v>Administracion</v>
          </cell>
          <cell r="G139" t="str">
            <v>Jose Luis Trejo (Gestor Cobranza Temprana)</v>
          </cell>
          <cell r="H139">
            <v>43577</v>
          </cell>
          <cell r="I139">
            <v>43577</v>
          </cell>
          <cell r="J139" t="str">
            <v>Banco Inbursa SA - 12015940016</v>
          </cell>
          <cell r="K139" t="str">
            <v>TRANSFERENCIA BANCARIA</v>
          </cell>
          <cell r="L139" t="str">
            <v>315159/26</v>
          </cell>
          <cell r="M139">
            <v>0</v>
          </cell>
          <cell r="N139">
            <v>213</v>
          </cell>
          <cell r="O139">
            <v>320</v>
          </cell>
          <cell r="P139">
            <v>51</v>
          </cell>
          <cell r="Q139">
            <v>0</v>
          </cell>
          <cell r="R139">
            <v>584</v>
          </cell>
        </row>
        <row r="140">
          <cell r="A140">
            <v>7106</v>
          </cell>
          <cell r="B140" t="str">
            <v>HORACIO MENDIETA GONZALEZ</v>
          </cell>
          <cell r="C140">
            <v>19</v>
          </cell>
          <cell r="D140" t="str">
            <v>Activo</v>
          </cell>
          <cell r="E140"/>
          <cell r="F140" t="str">
            <v>Administracion</v>
          </cell>
          <cell r="G140" t="str">
            <v>Jose Luis Trejo (Gestor Cobranza Temprana)</v>
          </cell>
          <cell r="H140">
            <v>43577</v>
          </cell>
          <cell r="I140">
            <v>43577</v>
          </cell>
          <cell r="J140" t="str">
            <v>Banco Inbursa SA - 12015940016</v>
          </cell>
          <cell r="K140" t="str">
            <v>TRANSFERENCIA BANCARIA</v>
          </cell>
          <cell r="L140" t="str">
            <v>317998/19</v>
          </cell>
          <cell r="M140">
            <v>0</v>
          </cell>
          <cell r="N140">
            <v>807</v>
          </cell>
          <cell r="O140">
            <v>582</v>
          </cell>
          <cell r="P140">
            <v>93</v>
          </cell>
          <cell r="Q140">
            <v>0</v>
          </cell>
          <cell r="R140">
            <v>1482</v>
          </cell>
        </row>
        <row r="141">
          <cell r="A141">
            <v>7003</v>
          </cell>
          <cell r="B141" t="str">
            <v>MARIA MANUELA NAJERA MARTINEZ</v>
          </cell>
          <cell r="C141">
            <v>40</v>
          </cell>
          <cell r="D141" t="str">
            <v>Activo</v>
          </cell>
          <cell r="E141"/>
          <cell r="F141" t="str">
            <v>Administracion</v>
          </cell>
          <cell r="G141" t="str">
            <v>Jose Luis Trejo (Gestor Cobranza Temprana)</v>
          </cell>
          <cell r="H141">
            <v>43577</v>
          </cell>
          <cell r="I141">
            <v>43578</v>
          </cell>
          <cell r="J141" t="str">
            <v>Banco Inbursa SA - 12015940016</v>
          </cell>
          <cell r="K141" t="str">
            <v>TRANSFERENCIA BANCARIA</v>
          </cell>
          <cell r="L141" t="str">
            <v>311265/40</v>
          </cell>
          <cell r="M141">
            <v>0</v>
          </cell>
          <cell r="N141">
            <v>1288</v>
          </cell>
          <cell r="O141">
            <v>598</v>
          </cell>
          <cell r="P141">
            <v>96</v>
          </cell>
          <cell r="Q141">
            <v>0</v>
          </cell>
          <cell r="R141">
            <v>1982</v>
          </cell>
        </row>
        <row r="142">
          <cell r="A142">
            <v>7093</v>
          </cell>
          <cell r="B142" t="str">
            <v>VICTOR SAAVEDRA GONZALEZ</v>
          </cell>
          <cell r="C142">
            <v>22</v>
          </cell>
          <cell r="D142" t="str">
            <v>Activo</v>
          </cell>
          <cell r="E142"/>
          <cell r="F142" t="str">
            <v>Administracion</v>
          </cell>
          <cell r="G142" t="str">
            <v>Jose Luis Trejo (Gestor Cobranza Temprana)</v>
          </cell>
          <cell r="H142">
            <v>43577</v>
          </cell>
          <cell r="I142">
            <v>43577</v>
          </cell>
          <cell r="J142" t="str">
            <v>Banco Inbursa SA - 12015940016</v>
          </cell>
          <cell r="K142" t="str">
            <v>TRANSFERENCIA BANCARIA</v>
          </cell>
          <cell r="L142" t="str">
            <v>317066/22</v>
          </cell>
          <cell r="M142">
            <v>0</v>
          </cell>
          <cell r="N142">
            <v>1631</v>
          </cell>
          <cell r="O142">
            <v>2810</v>
          </cell>
          <cell r="P142">
            <v>450</v>
          </cell>
          <cell r="Q142">
            <v>0</v>
          </cell>
          <cell r="R142">
            <v>4891</v>
          </cell>
        </row>
        <row r="143">
          <cell r="A143">
            <v>7198</v>
          </cell>
          <cell r="B143" t="str">
            <v>MARGARITA SEGURA MARTINEZ</v>
          </cell>
          <cell r="C143">
            <v>3</v>
          </cell>
          <cell r="D143" t="str">
            <v>Activo</v>
          </cell>
          <cell r="E143"/>
          <cell r="F143" t="str">
            <v>UNAM</v>
          </cell>
          <cell r="G143" t="str">
            <v>Jose Luis Trejo (Gestor Cobranza Temprana)</v>
          </cell>
          <cell r="H143">
            <v>43577</v>
          </cell>
          <cell r="I143">
            <v>43578</v>
          </cell>
          <cell r="J143" t="str">
            <v>Banco Inbursa SA - 12015940016</v>
          </cell>
          <cell r="K143" t="str">
            <v>TRANSFERENCIA BANCARIA</v>
          </cell>
          <cell r="L143" t="str">
            <v>323576/03</v>
          </cell>
          <cell r="M143">
            <v>0</v>
          </cell>
          <cell r="N143">
            <v>523</v>
          </cell>
          <cell r="O143">
            <v>1075</v>
          </cell>
          <cell r="P143">
            <v>172</v>
          </cell>
          <cell r="Q143">
            <v>0</v>
          </cell>
          <cell r="R143">
            <v>1770</v>
          </cell>
        </row>
        <row r="144">
          <cell r="A144">
            <v>7209</v>
          </cell>
          <cell r="B144" t="str">
            <v>GABRIELA DEL ROCIO RODRIGUEZ RAMIREZ</v>
          </cell>
          <cell r="C144">
            <v>2</v>
          </cell>
          <cell r="D144" t="str">
            <v>Activo</v>
          </cell>
          <cell r="E144"/>
          <cell r="F144" t="str">
            <v>UNAM</v>
          </cell>
          <cell r="G144" t="str">
            <v>Jose Luis Trejo (Gestor Cobranza Temprana)</v>
          </cell>
          <cell r="H144">
            <v>43577</v>
          </cell>
          <cell r="I144">
            <v>43578</v>
          </cell>
          <cell r="J144" t="str">
            <v>Banco Inbursa SA - 12015940016</v>
          </cell>
          <cell r="K144" t="str">
            <v>TRANSFERENCIA BANCARIA</v>
          </cell>
          <cell r="L144" t="str">
            <v>324117/02</v>
          </cell>
          <cell r="M144">
            <v>0</v>
          </cell>
          <cell r="N144">
            <v>205</v>
          </cell>
          <cell r="O144">
            <v>330</v>
          </cell>
          <cell r="P144">
            <v>53</v>
          </cell>
          <cell r="Q144">
            <v>0</v>
          </cell>
          <cell r="R144">
            <v>588</v>
          </cell>
        </row>
        <row r="145">
          <cell r="A145">
            <v>7087</v>
          </cell>
          <cell r="B145" t="str">
            <v>NARDA GABRIELA MENCHACA SOTO</v>
          </cell>
          <cell r="C145">
            <v>23</v>
          </cell>
          <cell r="D145" t="str">
            <v>Activo</v>
          </cell>
          <cell r="E145"/>
          <cell r="F145" t="str">
            <v>Administracion</v>
          </cell>
          <cell r="G145" t="str">
            <v>Jose Luis Trejo (Gestor Cobranza Temprana)</v>
          </cell>
          <cell r="H145">
            <v>43577</v>
          </cell>
          <cell r="I145">
            <v>43577</v>
          </cell>
          <cell r="J145" t="str">
            <v>Banco Inbursa SA - 12015940016</v>
          </cell>
          <cell r="K145" t="str">
            <v>TRANSFERENCIA BANCARIA</v>
          </cell>
          <cell r="L145" t="str">
            <v>316707/23</v>
          </cell>
          <cell r="M145">
            <v>0</v>
          </cell>
          <cell r="N145">
            <v>1488</v>
          </cell>
          <cell r="O145">
            <v>2059</v>
          </cell>
          <cell r="P145">
            <v>329</v>
          </cell>
          <cell r="Q145">
            <v>0</v>
          </cell>
          <cell r="R145">
            <v>3876</v>
          </cell>
        </row>
        <row r="146">
          <cell r="A146">
            <v>6991</v>
          </cell>
          <cell r="B146" t="str">
            <v>GABRIELA RODRIGUEZ ARELLANES</v>
          </cell>
          <cell r="C146">
            <v>41</v>
          </cell>
          <cell r="D146" t="str">
            <v>Activo</v>
          </cell>
          <cell r="E146"/>
          <cell r="F146" t="str">
            <v>Administracion</v>
          </cell>
          <cell r="G146" t="str">
            <v>Jose Luis Trejo (Gestor Cobranza Temprana)</v>
          </cell>
          <cell r="H146">
            <v>43577</v>
          </cell>
          <cell r="I146">
            <v>43577</v>
          </cell>
          <cell r="J146" t="str">
            <v>Banco Inbursa SA - 12015940016</v>
          </cell>
          <cell r="K146" t="str">
            <v>TRANSFERENCIA BANCARIA</v>
          </cell>
          <cell r="L146" t="str">
            <v>310467/41</v>
          </cell>
          <cell r="M146">
            <v>0</v>
          </cell>
          <cell r="N146">
            <v>1057</v>
          </cell>
          <cell r="O146">
            <v>1648</v>
          </cell>
          <cell r="P146">
            <v>264</v>
          </cell>
          <cell r="Q146">
            <v>0</v>
          </cell>
          <cell r="R146">
            <v>2969</v>
          </cell>
        </row>
        <row r="147">
          <cell r="A147">
            <v>7119</v>
          </cell>
          <cell r="B147" t="str">
            <v>SERGIO ARTURO VILLA VELASCO</v>
          </cell>
          <cell r="C147">
            <v>16</v>
          </cell>
          <cell r="D147" t="str">
            <v>Activo</v>
          </cell>
          <cell r="E147"/>
          <cell r="F147" t="str">
            <v>Administracion</v>
          </cell>
          <cell r="G147" t="str">
            <v>Jose Luis Trejo (Gestor Cobranza Temprana)</v>
          </cell>
          <cell r="H147">
            <v>43577</v>
          </cell>
          <cell r="I147">
            <v>43577</v>
          </cell>
          <cell r="J147" t="str">
            <v>Banco Inbursa SA - 12015940016</v>
          </cell>
          <cell r="K147" t="str">
            <v>TRANSFERENCIA BANCARIA</v>
          </cell>
          <cell r="L147" t="str">
            <v>318864/16</v>
          </cell>
          <cell r="M147">
            <v>0</v>
          </cell>
          <cell r="N147">
            <v>459</v>
          </cell>
          <cell r="O147">
            <v>880</v>
          </cell>
          <cell r="P147">
            <v>141</v>
          </cell>
          <cell r="Q147">
            <v>0</v>
          </cell>
          <cell r="R147">
            <v>1480</v>
          </cell>
        </row>
        <row r="148">
          <cell r="A148">
            <v>7068</v>
          </cell>
          <cell r="B148" t="str">
            <v>AQUILINA MARTINEZ SANCHEZ</v>
          </cell>
          <cell r="C148">
            <v>25</v>
          </cell>
          <cell r="D148" t="str">
            <v>Activo</v>
          </cell>
          <cell r="E148"/>
          <cell r="F148" t="str">
            <v>Administracion</v>
          </cell>
          <cell r="G148" t="str">
            <v>Jose Luis Trejo (Gestor Cobranza Temprana)</v>
          </cell>
          <cell r="H148">
            <v>43577</v>
          </cell>
          <cell r="I148">
            <v>43577</v>
          </cell>
          <cell r="J148" t="str">
            <v>Banco Inbursa SA - 12015940016</v>
          </cell>
          <cell r="K148" t="str">
            <v>TRANSFERENCIA BANCARIA</v>
          </cell>
          <cell r="L148" t="str">
            <v>315302/25</v>
          </cell>
          <cell r="M148">
            <v>0</v>
          </cell>
          <cell r="N148">
            <v>182</v>
          </cell>
          <cell r="O148">
            <v>284</v>
          </cell>
          <cell r="P148">
            <v>45</v>
          </cell>
          <cell r="Q148">
            <v>0</v>
          </cell>
          <cell r="R148">
            <v>511</v>
          </cell>
        </row>
        <row r="149">
          <cell r="A149">
            <v>7049</v>
          </cell>
          <cell r="B149" t="str">
            <v>PATRICIA MIRANDA HERNANDEZ</v>
          </cell>
          <cell r="C149">
            <v>30</v>
          </cell>
          <cell r="D149" t="str">
            <v>Activo</v>
          </cell>
          <cell r="E149"/>
          <cell r="F149" t="str">
            <v>Administracion</v>
          </cell>
          <cell r="G149" t="str">
            <v>Jose Luis Trejo (Gestor Cobranza Temprana)</v>
          </cell>
          <cell r="H149">
            <v>43577</v>
          </cell>
          <cell r="I149">
            <v>43577</v>
          </cell>
          <cell r="J149" t="str">
            <v>Banco Inbursa SA - 12015940016</v>
          </cell>
          <cell r="K149" t="str">
            <v>TRANSFERENCIA BANCARIA</v>
          </cell>
          <cell r="L149" t="str">
            <v>313662/30</v>
          </cell>
          <cell r="M149">
            <v>0</v>
          </cell>
          <cell r="N149">
            <v>471</v>
          </cell>
          <cell r="O149">
            <v>194</v>
          </cell>
          <cell r="P149">
            <v>31</v>
          </cell>
          <cell r="Q149">
            <v>0</v>
          </cell>
          <cell r="R149">
            <v>696</v>
          </cell>
        </row>
        <row r="150">
          <cell r="A150">
            <v>7156</v>
          </cell>
          <cell r="B150" t="str">
            <v>MARCO ANTONIO LOPATEGUI TORRES</v>
          </cell>
          <cell r="C150">
            <v>10</v>
          </cell>
          <cell r="D150" t="str">
            <v>Activo</v>
          </cell>
          <cell r="E150"/>
          <cell r="F150" t="str">
            <v>UNAM</v>
          </cell>
          <cell r="G150" t="str">
            <v>Jose Luis Trejo (Gestor Cobranza Temprana)</v>
          </cell>
          <cell r="H150">
            <v>43577</v>
          </cell>
          <cell r="I150">
            <v>43578</v>
          </cell>
          <cell r="J150" t="str">
            <v>Banco Inbursa SA - 12015940016</v>
          </cell>
          <cell r="K150" t="str">
            <v>TRANSFERENCIA BANCARIA</v>
          </cell>
          <cell r="L150" t="str">
            <v>320805/10</v>
          </cell>
          <cell r="M150">
            <v>0</v>
          </cell>
          <cell r="N150">
            <v>270</v>
          </cell>
          <cell r="O150">
            <v>982</v>
          </cell>
          <cell r="P150">
            <v>157</v>
          </cell>
          <cell r="Q150">
            <v>0</v>
          </cell>
          <cell r="R150">
            <v>1409</v>
          </cell>
        </row>
        <row r="151">
          <cell r="A151">
            <v>7019</v>
          </cell>
          <cell r="B151" t="str">
            <v>OMAR ROSAS ZAVALA</v>
          </cell>
          <cell r="C151">
            <v>38</v>
          </cell>
          <cell r="D151" t="str">
            <v>Activo</v>
          </cell>
          <cell r="E151"/>
          <cell r="F151" t="str">
            <v>Administracion</v>
          </cell>
          <cell r="G151" t="str">
            <v>Jose Luis Trejo (Gestor Cobranza Temprana)</v>
          </cell>
          <cell r="H151">
            <v>43577</v>
          </cell>
          <cell r="I151">
            <v>43578</v>
          </cell>
          <cell r="J151" t="str">
            <v>Banco Inbursa SA - 12015940016</v>
          </cell>
          <cell r="K151" t="str">
            <v>TRANSFERENCIA BANCARIA</v>
          </cell>
          <cell r="L151" t="str">
            <v>312060/38</v>
          </cell>
          <cell r="M151">
            <v>0</v>
          </cell>
          <cell r="N151">
            <v>249</v>
          </cell>
          <cell r="O151">
            <v>325</v>
          </cell>
          <cell r="P151">
            <v>52</v>
          </cell>
          <cell r="Q151">
            <v>0</v>
          </cell>
          <cell r="R151">
            <v>626</v>
          </cell>
        </row>
        <row r="152">
          <cell r="A152">
            <v>7084</v>
          </cell>
          <cell r="B152" t="str">
            <v>JOSE GUADALUPE MONDRAGON MARTINEZ</v>
          </cell>
          <cell r="C152">
            <v>23</v>
          </cell>
          <cell r="D152" t="str">
            <v>Activo</v>
          </cell>
          <cell r="E152"/>
          <cell r="F152" t="str">
            <v>Administracion</v>
          </cell>
          <cell r="G152" t="str">
            <v>Jose Luis Trejo (Gestor Cobranza Temprana)</v>
          </cell>
          <cell r="H152">
            <v>43577</v>
          </cell>
          <cell r="I152">
            <v>43577</v>
          </cell>
          <cell r="J152" t="str">
            <v>Banco Inbursa SA - 12015940016</v>
          </cell>
          <cell r="K152" t="str">
            <v>TRANSFERENCIA BANCARIA</v>
          </cell>
          <cell r="L152" t="str">
            <v>316503/23</v>
          </cell>
          <cell r="M152">
            <v>0</v>
          </cell>
          <cell r="N152">
            <v>597</v>
          </cell>
          <cell r="O152">
            <v>176</v>
          </cell>
          <cell r="P152">
            <v>28</v>
          </cell>
          <cell r="Q152">
            <v>0</v>
          </cell>
          <cell r="R152">
            <v>801</v>
          </cell>
        </row>
        <row r="153">
          <cell r="A153">
            <v>7139</v>
          </cell>
          <cell r="B153" t="str">
            <v>MARIA LUISA PEREA GARCIA</v>
          </cell>
          <cell r="C153">
            <v>13</v>
          </cell>
          <cell r="D153" t="str">
            <v>Activo</v>
          </cell>
          <cell r="E153"/>
          <cell r="F153" t="str">
            <v>Administracion</v>
          </cell>
          <cell r="G153" t="str">
            <v>Jose Luis Trejo (Gestor Cobranza Temprana)</v>
          </cell>
          <cell r="H153">
            <v>43577</v>
          </cell>
          <cell r="I153">
            <v>43578</v>
          </cell>
          <cell r="J153" t="str">
            <v>Banco Inbursa SA - 12015940016</v>
          </cell>
          <cell r="K153" t="str">
            <v>TRANSFERENCIA BANCARIA</v>
          </cell>
          <cell r="L153" t="str">
            <v>319856/13</v>
          </cell>
          <cell r="M153">
            <v>0</v>
          </cell>
          <cell r="N153">
            <v>151</v>
          </cell>
          <cell r="O153">
            <v>280</v>
          </cell>
          <cell r="P153">
            <v>45</v>
          </cell>
          <cell r="Q153">
            <v>0</v>
          </cell>
          <cell r="R153">
            <v>476</v>
          </cell>
        </row>
        <row r="154">
          <cell r="A154">
            <v>7034</v>
          </cell>
          <cell r="B154" t="str">
            <v>BEATRIZ VERONICA GUTIERREZ GALAN</v>
          </cell>
          <cell r="C154">
            <v>36</v>
          </cell>
          <cell r="D154" t="str">
            <v>Activo</v>
          </cell>
          <cell r="E154"/>
          <cell r="F154" t="str">
            <v>Administracion</v>
          </cell>
          <cell r="G154" t="str">
            <v>Jose Luis Trejo (Gestor Cobranza Temprana)</v>
          </cell>
          <cell r="H154">
            <v>43577</v>
          </cell>
          <cell r="I154">
            <v>43577</v>
          </cell>
          <cell r="J154" t="str">
            <v>Banco Inbursa SA - 12015940016</v>
          </cell>
          <cell r="K154" t="str">
            <v>TRANSFERENCIA BANCARIA</v>
          </cell>
          <cell r="L154" t="str">
            <v>312961/36</v>
          </cell>
          <cell r="M154">
            <v>0</v>
          </cell>
          <cell r="N154">
            <v>1558</v>
          </cell>
          <cell r="O154">
            <v>1795</v>
          </cell>
          <cell r="P154">
            <v>287</v>
          </cell>
          <cell r="Q154">
            <v>0</v>
          </cell>
          <cell r="R154">
            <v>3640</v>
          </cell>
        </row>
        <row r="155">
          <cell r="A155">
            <v>7184</v>
          </cell>
          <cell r="B155" t="str">
            <v>FRANCISCO ULISES PLANCARTE MORALES</v>
          </cell>
          <cell r="C155">
            <v>5</v>
          </cell>
          <cell r="D155" t="str">
            <v>Activo</v>
          </cell>
          <cell r="E155"/>
          <cell r="F155" t="str">
            <v>UNAM</v>
          </cell>
          <cell r="G155" t="str">
            <v>Jose Luis Trejo (Gestor Cobranza Temprana)</v>
          </cell>
          <cell r="H155">
            <v>43577</v>
          </cell>
          <cell r="I155">
            <v>43578</v>
          </cell>
          <cell r="J155" t="str">
            <v>Banco Inbursa SA - 12015940016</v>
          </cell>
          <cell r="K155" t="str">
            <v>TRANSFERENCIA BANCARIA</v>
          </cell>
          <cell r="L155" t="str">
            <v>322829/05</v>
          </cell>
          <cell r="M155">
            <v>0</v>
          </cell>
          <cell r="N155">
            <v>2105</v>
          </cell>
          <cell r="O155">
            <v>975</v>
          </cell>
          <cell r="P155">
            <v>156</v>
          </cell>
          <cell r="Q155">
            <v>0</v>
          </cell>
          <cell r="R155">
            <v>3236</v>
          </cell>
        </row>
        <row r="156">
          <cell r="A156">
            <v>7069</v>
          </cell>
          <cell r="B156" t="str">
            <v>CUAUHTEMOC TAPIA MONTELONGO</v>
          </cell>
          <cell r="C156">
            <v>25</v>
          </cell>
          <cell r="D156" t="str">
            <v>Activo</v>
          </cell>
          <cell r="E156"/>
          <cell r="F156" t="str">
            <v>Administracion</v>
          </cell>
          <cell r="G156" t="str">
            <v>Jose Luis Trejo (Gestor Cobranza Temprana)</v>
          </cell>
          <cell r="H156">
            <v>43577</v>
          </cell>
          <cell r="I156">
            <v>43577</v>
          </cell>
          <cell r="J156" t="str">
            <v>Banco Inbursa SA - 12015940016</v>
          </cell>
          <cell r="K156" t="str">
            <v>TRANSFERENCIA BANCARIA</v>
          </cell>
          <cell r="L156" t="str">
            <v>315374/25</v>
          </cell>
          <cell r="M156">
            <v>0</v>
          </cell>
          <cell r="N156">
            <v>839</v>
          </cell>
          <cell r="O156">
            <v>848</v>
          </cell>
          <cell r="P156">
            <v>136</v>
          </cell>
          <cell r="Q156">
            <v>0</v>
          </cell>
          <cell r="R156">
            <v>1823</v>
          </cell>
        </row>
        <row r="157">
          <cell r="A157">
            <v>7154</v>
          </cell>
          <cell r="B157" t="str">
            <v>MARIA MANUELA NAJERA MARTINEZ</v>
          </cell>
          <cell r="C157">
            <v>10</v>
          </cell>
          <cell r="D157" t="str">
            <v>Activo</v>
          </cell>
          <cell r="E157"/>
          <cell r="F157" t="str">
            <v>UNAM</v>
          </cell>
          <cell r="G157" t="str">
            <v>Jose Luis Trejo (Gestor Cobranza Temprana)</v>
          </cell>
          <cell r="H157">
            <v>43577</v>
          </cell>
          <cell r="I157">
            <v>43578</v>
          </cell>
          <cell r="J157" t="str">
            <v>Banco Inbursa SA - 12015940016</v>
          </cell>
          <cell r="K157" t="str">
            <v>TRANSFERENCIA BANCARIA</v>
          </cell>
          <cell r="L157" t="str">
            <v>320697/10</v>
          </cell>
          <cell r="M157">
            <v>0</v>
          </cell>
          <cell r="N157">
            <v>266</v>
          </cell>
          <cell r="O157">
            <v>410</v>
          </cell>
          <cell r="P157">
            <v>66</v>
          </cell>
          <cell r="Q157">
            <v>0</v>
          </cell>
          <cell r="R157">
            <v>742</v>
          </cell>
        </row>
        <row r="158">
          <cell r="A158">
            <v>7193</v>
          </cell>
          <cell r="B158" t="str">
            <v>ISAAC OBED PEREZ MARTINEZ</v>
          </cell>
          <cell r="C158">
            <v>3</v>
          </cell>
          <cell r="D158" t="str">
            <v>Activo</v>
          </cell>
          <cell r="E158"/>
          <cell r="F158" t="str">
            <v>UNAM</v>
          </cell>
          <cell r="G158" t="str">
            <v>Jose Luis Trejo (Gestor Cobranza Temprana)</v>
          </cell>
          <cell r="H158">
            <v>43577</v>
          </cell>
          <cell r="I158">
            <v>43578</v>
          </cell>
          <cell r="J158" t="str">
            <v>Banco Inbursa SA - 12015940016</v>
          </cell>
          <cell r="K158" t="str">
            <v>TRANSFERENCIA BANCARIA</v>
          </cell>
          <cell r="L158" t="str">
            <v>323277/03</v>
          </cell>
          <cell r="M158">
            <v>0</v>
          </cell>
          <cell r="N158">
            <v>597</v>
          </cell>
          <cell r="O158">
            <v>1804</v>
          </cell>
          <cell r="P158">
            <v>289</v>
          </cell>
          <cell r="Q158">
            <v>0</v>
          </cell>
          <cell r="R158">
            <v>2690</v>
          </cell>
        </row>
      </sheetData>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2 ENE"/>
      <sheetName val="09 ENE"/>
      <sheetName val="16 ENE"/>
      <sheetName val="23 ENE"/>
      <sheetName val="30 ENE"/>
      <sheetName val="06 FEB"/>
      <sheetName val="13 FEB"/>
      <sheetName val="20 FEB"/>
      <sheetName val="27 FEB"/>
      <sheetName val="6 MZO"/>
      <sheetName val="13 MZO"/>
      <sheetName val="DEMÁS13MZO"/>
      <sheetName val="20 MZO "/>
      <sheetName val="27 MZO"/>
      <sheetName val="3 ABR"/>
      <sheetName val="24 ABR"/>
      <sheetName val="8 MAY "/>
      <sheetName val="8 MAY c "/>
      <sheetName val="15 MAY"/>
      <sheetName val="22 MAY"/>
      <sheetName val="5 JUN"/>
      <sheetName val="19 JUN "/>
      <sheetName val="26 JUN"/>
      <sheetName val="3 JUL"/>
      <sheetName val="24 JUL"/>
      <sheetName val="6 AGO"/>
      <sheetName val="20 AGO"/>
      <sheetName val="3 SEP"/>
      <sheetName val="10 SEP"/>
      <sheetName val="17 SEP"/>
      <sheetName val="25 SEP"/>
      <sheetName val="2 OCT"/>
      <sheetName val="9 OCT"/>
      <sheetName val="16 OCT"/>
      <sheetName val="23 OCT"/>
      <sheetName val="30 OCT"/>
      <sheetName val="6 NOV"/>
      <sheetName val="13 NOV"/>
      <sheetName val="20 NOV"/>
      <sheetName val="27 NOV"/>
      <sheetName val="4 DIC"/>
      <sheetName val="11 DIC"/>
      <sheetName val="18 DIC"/>
      <sheetName val="25 DIC"/>
      <sheetName val="2"/>
      <sheetName val="2.1"/>
      <sheetName val="1 ENE"/>
      <sheetName val="8 ENE"/>
      <sheetName val="15 ENE"/>
      <sheetName val="22 ENE"/>
      <sheetName val="29 ENE"/>
      <sheetName val="5 FEB"/>
      <sheetName val="12 FEB"/>
      <sheetName val="19 FEB"/>
      <sheetName val="26 FEB"/>
      <sheetName val="5 MZO"/>
      <sheetName val="12 MZO"/>
      <sheetName val="19 MZO"/>
      <sheetName val="26 MZO"/>
      <sheetName val="2 ABR"/>
      <sheetName val="9 ABR"/>
      <sheetName val="16 ABR"/>
      <sheetName val="23 ABR"/>
      <sheetName val="30 ABR "/>
      <sheetName val="calculo dí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98">
          <cell r="BU98">
            <v>0</v>
          </cell>
        </row>
        <row r="99">
          <cell r="BU99">
            <v>0</v>
          </cell>
        </row>
        <row r="101">
          <cell r="BU101">
            <v>0</v>
          </cell>
        </row>
        <row r="102">
          <cell r="BU102">
            <v>0</v>
          </cell>
        </row>
        <row r="105">
          <cell r="BU105">
            <v>0</v>
          </cell>
        </row>
        <row r="107">
          <cell r="BU107">
            <v>0</v>
          </cell>
        </row>
        <row r="108">
          <cell r="BU108">
            <v>0</v>
          </cell>
        </row>
        <row r="110">
          <cell r="BU110">
            <v>0</v>
          </cell>
        </row>
        <row r="111">
          <cell r="BU111">
            <v>0</v>
          </cell>
        </row>
        <row r="112">
          <cell r="BU112">
            <v>0</v>
          </cell>
        </row>
        <row r="113">
          <cell r="BU113">
            <v>0</v>
          </cell>
        </row>
        <row r="114">
          <cell r="BU114">
            <v>0</v>
          </cell>
        </row>
        <row r="118">
          <cell r="BU118">
            <v>0</v>
          </cell>
        </row>
        <row r="122">
          <cell r="BU122">
            <v>0</v>
          </cell>
        </row>
        <row r="124">
          <cell r="BU124">
            <v>0</v>
          </cell>
        </row>
        <row r="127">
          <cell r="BU127">
            <v>0</v>
          </cell>
        </row>
        <row r="129">
          <cell r="BU129">
            <v>0</v>
          </cell>
        </row>
        <row r="130">
          <cell r="BU130">
            <v>0</v>
          </cell>
        </row>
        <row r="131">
          <cell r="BU131">
            <v>0</v>
          </cell>
        </row>
        <row r="132">
          <cell r="BU132">
            <v>0</v>
          </cell>
        </row>
        <row r="133">
          <cell r="BU133">
            <v>0</v>
          </cell>
        </row>
        <row r="134">
          <cell r="BU134">
            <v>0</v>
          </cell>
        </row>
        <row r="135">
          <cell r="BU135">
            <v>0</v>
          </cell>
        </row>
        <row r="136">
          <cell r="BU136">
            <v>0</v>
          </cell>
        </row>
        <row r="143">
          <cell r="BU143">
            <v>0</v>
          </cell>
        </row>
        <row r="144">
          <cell r="BU144">
            <v>0</v>
          </cell>
        </row>
        <row r="145">
          <cell r="BU145">
            <v>0</v>
          </cell>
        </row>
        <row r="146">
          <cell r="BU146">
            <v>0</v>
          </cell>
        </row>
        <row r="147">
          <cell r="BU147">
            <v>0</v>
          </cell>
        </row>
        <row r="148">
          <cell r="BU148">
            <v>0</v>
          </cell>
        </row>
        <row r="151">
          <cell r="BU151">
            <v>0</v>
          </cell>
        </row>
        <row r="152">
          <cell r="BU152">
            <v>0</v>
          </cell>
        </row>
        <row r="153">
          <cell r="BU153">
            <v>0</v>
          </cell>
        </row>
        <row r="154">
          <cell r="BU154">
            <v>0</v>
          </cell>
        </row>
        <row r="155">
          <cell r="BU155">
            <v>0</v>
          </cell>
        </row>
        <row r="156">
          <cell r="BU156">
            <v>0</v>
          </cell>
        </row>
        <row r="157">
          <cell r="BU157">
            <v>0</v>
          </cell>
        </row>
        <row r="159">
          <cell r="BU159">
            <v>0</v>
          </cell>
        </row>
        <row r="160">
          <cell r="BU160">
            <v>0</v>
          </cell>
        </row>
        <row r="161">
          <cell r="BU161">
            <v>0</v>
          </cell>
        </row>
        <row r="162">
          <cell r="BU162">
            <v>0</v>
          </cell>
        </row>
        <row r="163">
          <cell r="BU163">
            <v>0</v>
          </cell>
        </row>
        <row r="165">
          <cell r="BU165">
            <v>0</v>
          </cell>
        </row>
        <row r="167">
          <cell r="BU167">
            <v>0</v>
          </cell>
        </row>
        <row r="168">
          <cell r="BU168">
            <v>0</v>
          </cell>
        </row>
        <row r="169">
          <cell r="BU169">
            <v>0</v>
          </cell>
        </row>
        <row r="170">
          <cell r="BU170">
            <v>0</v>
          </cell>
        </row>
        <row r="171">
          <cell r="BU171">
            <v>0</v>
          </cell>
        </row>
        <row r="172">
          <cell r="BU172">
            <v>0</v>
          </cell>
        </row>
        <row r="173">
          <cell r="BU173">
            <v>0</v>
          </cell>
        </row>
        <row r="174">
          <cell r="BU174">
            <v>0</v>
          </cell>
        </row>
        <row r="175">
          <cell r="BU175">
            <v>0</v>
          </cell>
        </row>
        <row r="176">
          <cell r="BU176">
            <v>0</v>
          </cell>
        </row>
        <row r="178">
          <cell r="BU178">
            <v>0</v>
          </cell>
        </row>
        <row r="179">
          <cell r="BU179">
            <v>0</v>
          </cell>
        </row>
        <row r="180">
          <cell r="BU180">
            <v>0</v>
          </cell>
        </row>
        <row r="181">
          <cell r="BU181">
            <v>0</v>
          </cell>
        </row>
        <row r="182">
          <cell r="BU182">
            <v>0</v>
          </cell>
        </row>
        <row r="183">
          <cell r="BU183">
            <v>0</v>
          </cell>
        </row>
        <row r="184">
          <cell r="BU184">
            <v>0</v>
          </cell>
        </row>
        <row r="185">
          <cell r="BU185">
            <v>0</v>
          </cell>
        </row>
        <row r="187">
          <cell r="BU187">
            <v>0</v>
          </cell>
        </row>
        <row r="188">
          <cell r="BU188">
            <v>0</v>
          </cell>
        </row>
        <row r="189">
          <cell r="BU189">
            <v>0</v>
          </cell>
        </row>
        <row r="191">
          <cell r="BU191">
            <v>0</v>
          </cell>
        </row>
        <row r="193">
          <cell r="BU193">
            <v>0</v>
          </cell>
        </row>
        <row r="199">
          <cell r="BU199">
            <v>0</v>
          </cell>
        </row>
        <row r="200">
          <cell r="BU200">
            <v>0</v>
          </cell>
        </row>
        <row r="202">
          <cell r="BU202">
            <v>0</v>
          </cell>
        </row>
        <row r="203">
          <cell r="BU203">
            <v>0</v>
          </cell>
        </row>
        <row r="204">
          <cell r="BU204">
            <v>0</v>
          </cell>
        </row>
        <row r="205">
          <cell r="BU205">
            <v>0</v>
          </cell>
        </row>
        <row r="207">
          <cell r="BU207">
            <v>0</v>
          </cell>
        </row>
        <row r="208">
          <cell r="BU208">
            <v>0</v>
          </cell>
        </row>
        <row r="209">
          <cell r="BU209">
            <v>0</v>
          </cell>
        </row>
        <row r="212">
          <cell r="BU212">
            <v>0</v>
          </cell>
        </row>
        <row r="213">
          <cell r="BU213">
            <v>0</v>
          </cell>
        </row>
        <row r="216">
          <cell r="BU216">
            <v>0</v>
          </cell>
        </row>
        <row r="217">
          <cell r="BU217">
            <v>0</v>
          </cell>
        </row>
        <row r="218">
          <cell r="BU218">
            <v>0</v>
          </cell>
        </row>
        <row r="219">
          <cell r="BU219">
            <v>0</v>
          </cell>
        </row>
        <row r="220">
          <cell r="BU220">
            <v>0</v>
          </cell>
        </row>
        <row r="222">
          <cell r="BU222">
            <v>0</v>
          </cell>
        </row>
        <row r="223">
          <cell r="BU223">
            <v>0</v>
          </cell>
        </row>
        <row r="224">
          <cell r="BU224">
            <v>0</v>
          </cell>
        </row>
        <row r="225">
          <cell r="BU225">
            <v>0</v>
          </cell>
        </row>
        <row r="226">
          <cell r="BU226">
            <v>0</v>
          </cell>
        </row>
      </sheetData>
      <sheetData sheetId="32"/>
      <sheetData sheetId="33"/>
      <sheetData sheetId="34"/>
      <sheetData sheetId="35"/>
      <sheetData sheetId="36"/>
      <sheetData sheetId="37"/>
      <sheetData sheetId="38"/>
      <sheetData sheetId="39"/>
      <sheetData sheetId="40"/>
      <sheetData sheetId="41">
        <row r="114">
          <cell r="BO114"/>
          <cell r="BU114">
            <v>9488</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71">
          <cell r="CF71">
            <v>6500</v>
          </cell>
        </row>
      </sheetData>
      <sheetData sheetId="57"/>
      <sheetData sheetId="58"/>
      <sheetData sheetId="59"/>
      <sheetData sheetId="60"/>
      <sheetData sheetId="61">
        <row r="50">
          <cell r="BC50">
            <v>6695</v>
          </cell>
          <cell r="BD50" t="str">
            <v>I</v>
          </cell>
          <cell r="BE50" t="str">
            <v>F</v>
          </cell>
          <cell r="BF50" t="str">
            <v>PP</v>
          </cell>
          <cell r="BG50" t="str">
            <v>MX</v>
          </cell>
          <cell r="BH50"/>
          <cell r="BI50">
            <v>40</v>
          </cell>
          <cell r="BJ50" t="str">
            <v>S</v>
          </cell>
          <cell r="BK50">
            <v>50</v>
          </cell>
          <cell r="BL50">
            <v>20130816</v>
          </cell>
          <cell r="BM50">
            <v>20131125</v>
          </cell>
          <cell r="BN50">
            <v>20130816</v>
          </cell>
          <cell r="BO50"/>
          <cell r="BP50">
            <v>20190409</v>
          </cell>
          <cell r="BQ50"/>
          <cell r="BR50">
            <v>7251</v>
          </cell>
          <cell r="BS50">
            <v>11610</v>
          </cell>
          <cell r="BT50">
            <v>0</v>
          </cell>
          <cell r="BU50">
            <v>11610</v>
          </cell>
          <cell r="BV50"/>
          <cell r="BW50">
            <v>75</v>
          </cell>
          <cell r="BX50"/>
          <cell r="BY50" t="str">
            <v>UP</v>
          </cell>
          <cell r="BZ50"/>
          <cell r="CA50"/>
          <cell r="CB50"/>
          <cell r="CC50"/>
          <cell r="CD50">
            <v>41517</v>
          </cell>
          <cell r="CE50">
            <v>6656</v>
          </cell>
        </row>
        <row r="51">
          <cell r="BC51">
            <v>6696</v>
          </cell>
          <cell r="BD51" t="str">
            <v>I</v>
          </cell>
          <cell r="BE51" t="str">
            <v>F</v>
          </cell>
          <cell r="BF51" t="str">
            <v>PP</v>
          </cell>
          <cell r="BG51" t="str">
            <v>MX</v>
          </cell>
          <cell r="BH51"/>
          <cell r="BI51">
            <v>80</v>
          </cell>
          <cell r="BJ51" t="str">
            <v>S</v>
          </cell>
          <cell r="BK51">
            <v>100</v>
          </cell>
          <cell r="BL51">
            <v>20130816</v>
          </cell>
          <cell r="BM51">
            <v>20140118</v>
          </cell>
          <cell r="BN51">
            <v>20130816</v>
          </cell>
          <cell r="BO51"/>
          <cell r="BP51">
            <v>20190409</v>
          </cell>
          <cell r="BQ51"/>
          <cell r="BR51">
            <v>9665</v>
          </cell>
          <cell r="BS51">
            <v>16350</v>
          </cell>
          <cell r="BT51">
            <v>0</v>
          </cell>
          <cell r="BU51">
            <v>16350</v>
          </cell>
          <cell r="BV51"/>
          <cell r="BW51">
            <v>56</v>
          </cell>
          <cell r="BX51"/>
          <cell r="BY51" t="str">
            <v>UP</v>
          </cell>
          <cell r="BZ51"/>
          <cell r="CA51"/>
          <cell r="CB51"/>
          <cell r="CC51"/>
          <cell r="CD51">
            <v>41545</v>
          </cell>
          <cell r="CE51">
            <v>8298</v>
          </cell>
        </row>
        <row r="52">
          <cell r="BC52">
            <v>6698</v>
          </cell>
          <cell r="BD52" t="str">
            <v>I</v>
          </cell>
          <cell r="BE52" t="str">
            <v>F</v>
          </cell>
          <cell r="BF52" t="str">
            <v>PP</v>
          </cell>
          <cell r="BG52" t="str">
            <v>MX</v>
          </cell>
          <cell r="BH52"/>
          <cell r="BI52">
            <v>12</v>
          </cell>
          <cell r="BJ52" t="str">
            <v>C</v>
          </cell>
          <cell r="BK52">
            <v>132</v>
          </cell>
          <cell r="BL52">
            <v>20130806</v>
          </cell>
          <cell r="BM52">
            <v>20170219</v>
          </cell>
          <cell r="BN52">
            <v>20130806</v>
          </cell>
          <cell r="BO52"/>
          <cell r="BP52">
            <v>20190409</v>
          </cell>
          <cell r="BQ52"/>
          <cell r="BR52">
            <v>12000</v>
          </cell>
          <cell r="BS52">
            <v>132</v>
          </cell>
          <cell r="BT52">
            <v>0</v>
          </cell>
          <cell r="BU52">
            <v>132</v>
          </cell>
          <cell r="BV52"/>
          <cell r="BW52">
            <v>1</v>
          </cell>
          <cell r="BX52"/>
          <cell r="BY52" t="str">
            <v>UP</v>
          </cell>
          <cell r="BZ52"/>
          <cell r="CA52"/>
          <cell r="CB52"/>
          <cell r="CC52"/>
          <cell r="CD52">
            <v>41519</v>
          </cell>
          <cell r="CE52">
            <v>132</v>
          </cell>
        </row>
        <row r="53">
          <cell r="BC53">
            <v>6727</v>
          </cell>
          <cell r="BD53" t="str">
            <v>I</v>
          </cell>
          <cell r="BE53" t="str">
            <v>F</v>
          </cell>
          <cell r="BF53" t="str">
            <v>PP</v>
          </cell>
          <cell r="BG53" t="str">
            <v>MX</v>
          </cell>
          <cell r="BH53"/>
          <cell r="BI53">
            <v>48</v>
          </cell>
          <cell r="BJ53" t="str">
            <v>S</v>
          </cell>
          <cell r="BK53">
            <v>50</v>
          </cell>
          <cell r="BL53">
            <v>20130824</v>
          </cell>
          <cell r="BM53">
            <v>20140508</v>
          </cell>
          <cell r="BN53">
            <v>20130824</v>
          </cell>
          <cell r="BO53"/>
          <cell r="BP53">
            <v>20190409</v>
          </cell>
          <cell r="BQ53"/>
          <cell r="BR53">
            <v>7948</v>
          </cell>
          <cell r="BS53">
            <v>11260</v>
          </cell>
          <cell r="BT53">
            <v>0</v>
          </cell>
          <cell r="BU53">
            <v>11260</v>
          </cell>
          <cell r="BV53"/>
          <cell r="BW53">
            <v>77</v>
          </cell>
          <cell r="BX53"/>
          <cell r="BY53" t="str">
            <v>UP</v>
          </cell>
          <cell r="BZ53"/>
          <cell r="CA53"/>
          <cell r="CB53"/>
          <cell r="CC53"/>
          <cell r="CD53">
            <v>41535</v>
          </cell>
          <cell r="CE53">
            <v>7230</v>
          </cell>
        </row>
        <row r="54">
          <cell r="BC54">
            <v>6755</v>
          </cell>
          <cell r="BD54" t="str">
            <v>I</v>
          </cell>
          <cell r="BE54" t="str">
            <v>F</v>
          </cell>
          <cell r="BF54" t="str">
            <v>PP</v>
          </cell>
          <cell r="BG54" t="str">
            <v>MX</v>
          </cell>
          <cell r="BH54"/>
          <cell r="BI54">
            <v>12</v>
          </cell>
          <cell r="BJ54" t="str">
            <v>Q</v>
          </cell>
          <cell r="BK54">
            <v>100</v>
          </cell>
          <cell r="BL54">
            <v>20130910</v>
          </cell>
          <cell r="BM54">
            <v>20170627</v>
          </cell>
          <cell r="BN54">
            <v>20130910</v>
          </cell>
          <cell r="BO54"/>
          <cell r="BP54">
            <v>20190409</v>
          </cell>
          <cell r="BQ54"/>
          <cell r="BR54">
            <v>4110</v>
          </cell>
          <cell r="BS54">
            <v>5542</v>
          </cell>
          <cell r="BT54">
            <v>0</v>
          </cell>
          <cell r="BU54">
            <v>5542</v>
          </cell>
          <cell r="BV54"/>
          <cell r="BW54">
            <v>17</v>
          </cell>
          <cell r="BX54"/>
          <cell r="BY54" t="str">
            <v>UP</v>
          </cell>
          <cell r="BZ54"/>
          <cell r="CA54"/>
          <cell r="CB54"/>
          <cell r="CC54"/>
          <cell r="CD54">
            <v>41565</v>
          </cell>
          <cell r="CE54">
            <v>3292</v>
          </cell>
        </row>
        <row r="55">
          <cell r="BC55">
            <v>6764</v>
          </cell>
          <cell r="BD55" t="str">
            <v>I</v>
          </cell>
          <cell r="BE55" t="str">
            <v>F</v>
          </cell>
          <cell r="BF55" t="str">
            <v>PP</v>
          </cell>
          <cell r="BG55" t="str">
            <v>MX</v>
          </cell>
          <cell r="BH55"/>
          <cell r="BI55">
            <v>36</v>
          </cell>
          <cell r="BJ55" t="str">
            <v>C</v>
          </cell>
          <cell r="BK55">
            <v>437</v>
          </cell>
          <cell r="BL55">
            <v>20130923</v>
          </cell>
          <cell r="BM55">
            <v>19010101</v>
          </cell>
          <cell r="BN55">
            <v>20130923</v>
          </cell>
          <cell r="BO55"/>
          <cell r="BP55">
            <v>20190409</v>
          </cell>
          <cell r="BQ55"/>
          <cell r="BR55">
            <v>8500</v>
          </cell>
          <cell r="BS55">
            <v>19769</v>
          </cell>
          <cell r="BT55">
            <v>0</v>
          </cell>
          <cell r="BU55">
            <v>19769</v>
          </cell>
          <cell r="BV55"/>
          <cell r="BW55">
            <v>7</v>
          </cell>
          <cell r="BX55"/>
          <cell r="BY55" t="str">
            <v>UP</v>
          </cell>
          <cell r="BZ55"/>
          <cell r="CA55"/>
          <cell r="CB55"/>
          <cell r="CC55"/>
          <cell r="CD55">
            <v>41557</v>
          </cell>
          <cell r="CE55">
            <v>8500</v>
          </cell>
        </row>
        <row r="56">
          <cell r="BC56">
            <v>6769</v>
          </cell>
          <cell r="BD56" t="str">
            <v>I</v>
          </cell>
          <cell r="BE56" t="str">
            <v>F</v>
          </cell>
          <cell r="BF56" t="str">
            <v>PP</v>
          </cell>
          <cell r="BG56" t="str">
            <v>MX</v>
          </cell>
          <cell r="BH56"/>
          <cell r="BI56">
            <v>24</v>
          </cell>
          <cell r="BJ56" t="str">
            <v>Q</v>
          </cell>
          <cell r="BK56">
            <v>454</v>
          </cell>
          <cell r="BL56">
            <v>20130925</v>
          </cell>
          <cell r="BM56">
            <v>19010101</v>
          </cell>
          <cell r="BN56">
            <v>20130925</v>
          </cell>
          <cell r="BO56"/>
          <cell r="BP56">
            <v>20190409</v>
          </cell>
          <cell r="BQ56"/>
          <cell r="BR56">
            <v>6840</v>
          </cell>
          <cell r="BS56">
            <v>13750</v>
          </cell>
          <cell r="BT56">
            <v>0</v>
          </cell>
          <cell r="BU56">
            <v>13750</v>
          </cell>
          <cell r="BV56"/>
          <cell r="BW56">
            <v>48</v>
          </cell>
          <cell r="BX56"/>
          <cell r="BY56" t="str">
            <v>UP</v>
          </cell>
          <cell r="BZ56"/>
          <cell r="CA56"/>
          <cell r="CB56"/>
          <cell r="CC56"/>
          <cell r="CD56">
            <v>41564</v>
          </cell>
          <cell r="CE56">
            <v>6840</v>
          </cell>
        </row>
        <row r="57">
          <cell r="BC57">
            <v>6788</v>
          </cell>
          <cell r="BD57" t="str">
            <v>I</v>
          </cell>
          <cell r="BE57" t="str">
            <v>F</v>
          </cell>
          <cell r="BF57" t="str">
            <v>PP</v>
          </cell>
          <cell r="BG57" t="str">
            <v>MX</v>
          </cell>
          <cell r="BH57"/>
          <cell r="BI57">
            <v>12</v>
          </cell>
          <cell r="BJ57" t="str">
            <v>C</v>
          </cell>
          <cell r="BK57">
            <v>10</v>
          </cell>
          <cell r="BL57">
            <v>20131002</v>
          </cell>
          <cell r="BM57">
            <v>20140908</v>
          </cell>
          <cell r="BN57">
            <v>20131002</v>
          </cell>
          <cell r="BO57"/>
          <cell r="BP57">
            <v>20190409</v>
          </cell>
          <cell r="BQ57"/>
          <cell r="BR57">
            <v>10000</v>
          </cell>
          <cell r="BS57">
            <v>10</v>
          </cell>
          <cell r="BT57">
            <v>0</v>
          </cell>
          <cell r="BU57">
            <v>10</v>
          </cell>
          <cell r="BV57"/>
          <cell r="BW57">
            <v>1</v>
          </cell>
          <cell r="BX57"/>
          <cell r="BY57" t="str">
            <v>UP</v>
          </cell>
          <cell r="BZ57"/>
          <cell r="CA57"/>
          <cell r="CB57"/>
          <cell r="CC57"/>
          <cell r="CD57">
            <v>41570</v>
          </cell>
          <cell r="CE57">
            <v>10</v>
          </cell>
        </row>
        <row r="58">
          <cell r="BC58">
            <v>6809</v>
          </cell>
          <cell r="BD58" t="str">
            <v>I</v>
          </cell>
          <cell r="BE58" t="str">
            <v>F</v>
          </cell>
          <cell r="BF58" t="str">
            <v>PP</v>
          </cell>
          <cell r="BG58" t="str">
            <v>MX</v>
          </cell>
          <cell r="BH58"/>
          <cell r="BI58">
            <v>12</v>
          </cell>
          <cell r="BJ58" t="str">
            <v>Q</v>
          </cell>
          <cell r="BK58">
            <v>556</v>
          </cell>
          <cell r="BL58">
            <v>20131015</v>
          </cell>
          <cell r="BM58">
            <v>20141105</v>
          </cell>
          <cell r="BN58">
            <v>20131015</v>
          </cell>
          <cell r="BO58"/>
          <cell r="BP58">
            <v>20190409</v>
          </cell>
          <cell r="BQ58"/>
          <cell r="BR58">
            <v>8530</v>
          </cell>
          <cell r="BS58">
            <v>556</v>
          </cell>
          <cell r="BT58">
            <v>0</v>
          </cell>
          <cell r="BU58">
            <v>556</v>
          </cell>
          <cell r="BV58"/>
          <cell r="BW58">
            <v>6</v>
          </cell>
          <cell r="BX58"/>
          <cell r="BY58" t="str">
            <v>UP</v>
          </cell>
          <cell r="BZ58"/>
          <cell r="CA58"/>
          <cell r="CB58"/>
          <cell r="CC58"/>
          <cell r="CD58">
            <v>41641</v>
          </cell>
          <cell r="CE58">
            <v>556</v>
          </cell>
        </row>
        <row r="59">
          <cell r="BC59">
            <v>6823</v>
          </cell>
          <cell r="BD59" t="str">
            <v>I</v>
          </cell>
          <cell r="BE59" t="str">
            <v>F</v>
          </cell>
          <cell r="BF59" t="str">
            <v>PP</v>
          </cell>
          <cell r="BG59" t="str">
            <v>MX</v>
          </cell>
          <cell r="BH59"/>
          <cell r="BI59">
            <v>12</v>
          </cell>
          <cell r="BJ59" t="str">
            <v>C</v>
          </cell>
          <cell r="BK59">
            <v>250</v>
          </cell>
          <cell r="BL59">
            <v>20131014</v>
          </cell>
          <cell r="BM59">
            <v>20170913</v>
          </cell>
          <cell r="BN59">
            <v>20131014</v>
          </cell>
          <cell r="BO59"/>
          <cell r="BP59">
            <v>20190409</v>
          </cell>
          <cell r="BQ59"/>
          <cell r="BR59">
            <v>25000</v>
          </cell>
          <cell r="BS59">
            <v>13433</v>
          </cell>
          <cell r="BT59">
            <v>0</v>
          </cell>
          <cell r="BU59">
            <v>13433</v>
          </cell>
          <cell r="BV59"/>
          <cell r="BW59">
            <v>18</v>
          </cell>
          <cell r="BX59"/>
          <cell r="BY59" t="str">
            <v>UP</v>
          </cell>
          <cell r="BZ59"/>
          <cell r="CA59"/>
          <cell r="CB59"/>
          <cell r="CC59"/>
          <cell r="CD59">
            <v>41590</v>
          </cell>
          <cell r="CE59">
            <v>6792</v>
          </cell>
        </row>
        <row r="60">
          <cell r="BC60">
            <v>6832</v>
          </cell>
          <cell r="BD60" t="str">
            <v>I</v>
          </cell>
          <cell r="BE60" t="str">
            <v>F</v>
          </cell>
          <cell r="BF60" t="str">
            <v>PP</v>
          </cell>
          <cell r="BG60" t="str">
            <v>MX</v>
          </cell>
          <cell r="BH60"/>
          <cell r="BI60">
            <v>12</v>
          </cell>
          <cell r="BJ60" t="str">
            <v>M</v>
          </cell>
          <cell r="BK60">
            <v>1774</v>
          </cell>
          <cell r="BL60">
            <v>20131025</v>
          </cell>
          <cell r="BM60">
            <v>42091</v>
          </cell>
          <cell r="BN60">
            <v>20131025</v>
          </cell>
          <cell r="BO60"/>
          <cell r="BP60">
            <v>20190409</v>
          </cell>
          <cell r="BQ60"/>
          <cell r="BR60">
            <v>12000</v>
          </cell>
          <cell r="BS60">
            <v>14942</v>
          </cell>
          <cell r="BT60">
            <v>0</v>
          </cell>
          <cell r="BU60">
            <v>14942</v>
          </cell>
          <cell r="BV60"/>
          <cell r="BW60">
            <v>8</v>
          </cell>
          <cell r="BX60"/>
          <cell r="BY60" t="str">
            <v>UP</v>
          </cell>
          <cell r="BZ60"/>
          <cell r="CA60"/>
          <cell r="CB60"/>
          <cell r="CC60"/>
          <cell r="CD60">
            <v>41639</v>
          </cell>
          <cell r="CE60">
            <v>7694</v>
          </cell>
        </row>
        <row r="61">
          <cell r="BC61">
            <v>6842</v>
          </cell>
          <cell r="BD61" t="str">
            <v>I</v>
          </cell>
          <cell r="BE61" t="str">
            <v>F</v>
          </cell>
          <cell r="BF61" t="str">
            <v>PP</v>
          </cell>
          <cell r="BG61" t="str">
            <v>MX</v>
          </cell>
          <cell r="BH61"/>
          <cell r="BI61">
            <v>12</v>
          </cell>
          <cell r="BJ61" t="str">
            <v>C</v>
          </cell>
          <cell r="BK61">
            <v>100</v>
          </cell>
          <cell r="BL61">
            <v>20131030</v>
          </cell>
          <cell r="BM61">
            <v>20140531</v>
          </cell>
          <cell r="BN61">
            <v>20131030</v>
          </cell>
          <cell r="BO61"/>
          <cell r="BP61">
            <v>20190409</v>
          </cell>
          <cell r="BQ61"/>
          <cell r="BR61">
            <v>5000</v>
          </cell>
          <cell r="BS61">
            <v>4944</v>
          </cell>
          <cell r="BT61">
            <v>0</v>
          </cell>
          <cell r="BU61">
            <v>4944</v>
          </cell>
          <cell r="BV61"/>
          <cell r="BW61">
            <v>17</v>
          </cell>
          <cell r="BX61"/>
          <cell r="BY61" t="str">
            <v>UP</v>
          </cell>
          <cell r="BZ61"/>
          <cell r="CA61"/>
          <cell r="CB61"/>
          <cell r="CC61"/>
          <cell r="CD61">
            <v>41674</v>
          </cell>
          <cell r="CE61">
            <v>3142</v>
          </cell>
        </row>
        <row r="62">
          <cell r="BC62">
            <v>6850</v>
          </cell>
          <cell r="BD62" t="str">
            <v>I</v>
          </cell>
          <cell r="BE62" t="str">
            <v>F</v>
          </cell>
          <cell r="BF62" t="str">
            <v>PP</v>
          </cell>
          <cell r="BG62" t="str">
            <v>MX</v>
          </cell>
          <cell r="BH62"/>
          <cell r="BI62">
            <v>52</v>
          </cell>
          <cell r="BJ62" t="str">
            <v>S</v>
          </cell>
          <cell r="BK62">
            <v>75</v>
          </cell>
          <cell r="BL62">
            <v>20130928</v>
          </cell>
          <cell r="BM62">
            <v>20140508</v>
          </cell>
          <cell r="BN62">
            <v>20130928</v>
          </cell>
          <cell r="BO62"/>
          <cell r="BP62">
            <v>20190409</v>
          </cell>
          <cell r="BQ62"/>
          <cell r="BR62">
            <v>11000</v>
          </cell>
          <cell r="BS62">
            <v>19625</v>
          </cell>
          <cell r="BT62">
            <v>0</v>
          </cell>
          <cell r="BU62">
            <v>19625</v>
          </cell>
          <cell r="BV62"/>
          <cell r="BW62">
            <v>76</v>
          </cell>
          <cell r="BX62"/>
          <cell r="BY62" t="str">
            <v>UP</v>
          </cell>
          <cell r="BZ62"/>
          <cell r="CA62"/>
          <cell r="CB62"/>
          <cell r="CC62"/>
          <cell r="CD62">
            <v>41611</v>
          </cell>
          <cell r="CE62">
            <v>10143</v>
          </cell>
        </row>
        <row r="63">
          <cell r="BC63">
            <v>6852</v>
          </cell>
          <cell r="BD63" t="str">
            <v>I</v>
          </cell>
          <cell r="BE63" t="str">
            <v>F</v>
          </cell>
          <cell r="BF63" t="str">
            <v>PP</v>
          </cell>
          <cell r="BG63" t="str">
            <v>MX</v>
          </cell>
          <cell r="BH63"/>
          <cell r="BI63">
            <v>120</v>
          </cell>
          <cell r="BJ63" t="str">
            <v>M</v>
          </cell>
          <cell r="BK63">
            <v>3462</v>
          </cell>
          <cell r="BL63">
            <v>20131126</v>
          </cell>
          <cell r="BM63">
            <v>20140904</v>
          </cell>
          <cell r="BN63">
            <v>20131126</v>
          </cell>
          <cell r="BO63"/>
          <cell r="BP63">
            <v>20190409</v>
          </cell>
          <cell r="BQ63"/>
          <cell r="BR63">
            <v>195852</v>
          </cell>
          <cell r="BS63">
            <v>193689</v>
          </cell>
          <cell r="BT63">
            <v>0</v>
          </cell>
          <cell r="BU63">
            <v>193689</v>
          </cell>
          <cell r="BV63"/>
          <cell r="BW63">
            <v>84</v>
          </cell>
          <cell r="BX63"/>
          <cell r="BY63" t="str">
            <v>UP</v>
          </cell>
          <cell r="BZ63"/>
          <cell r="CA63"/>
          <cell r="CB63"/>
          <cell r="CC63"/>
          <cell r="CD63">
            <v>41634</v>
          </cell>
          <cell r="CE63">
            <v>193689</v>
          </cell>
        </row>
        <row r="64">
          <cell r="BC64">
            <v>6854</v>
          </cell>
          <cell r="BD64" t="str">
            <v>I</v>
          </cell>
          <cell r="BE64" t="str">
            <v>F</v>
          </cell>
          <cell r="BF64" t="str">
            <v>PP</v>
          </cell>
          <cell r="BG64" t="str">
            <v>MX</v>
          </cell>
          <cell r="BH64"/>
          <cell r="BI64">
            <v>50</v>
          </cell>
          <cell r="BJ64" t="str">
            <v>M</v>
          </cell>
          <cell r="BK64">
            <v>19847</v>
          </cell>
          <cell r="BL64">
            <v>20131216</v>
          </cell>
          <cell r="BM64">
            <v>20140716</v>
          </cell>
          <cell r="BN64">
            <v>20131216</v>
          </cell>
          <cell r="BO64"/>
          <cell r="BP64">
            <v>20190409</v>
          </cell>
          <cell r="BQ64"/>
          <cell r="BR64">
            <v>510653</v>
          </cell>
          <cell r="BS64">
            <v>1312197</v>
          </cell>
          <cell r="BT64">
            <v>0</v>
          </cell>
          <cell r="BU64">
            <v>1312197</v>
          </cell>
          <cell r="BV64"/>
          <cell r="BW64">
            <v>84</v>
          </cell>
          <cell r="BX64"/>
          <cell r="BY64" t="str">
            <v>UP</v>
          </cell>
          <cell r="BZ64"/>
          <cell r="CA64"/>
          <cell r="CB64"/>
          <cell r="CC64"/>
          <cell r="CD64">
            <v>41655</v>
          </cell>
          <cell r="CE64">
            <v>475963</v>
          </cell>
        </row>
        <row r="65">
          <cell r="BC65">
            <v>6858</v>
          </cell>
          <cell r="BD65" t="str">
            <v>I</v>
          </cell>
          <cell r="BE65" t="str">
            <v>F</v>
          </cell>
          <cell r="BF65" t="str">
            <v>PP</v>
          </cell>
          <cell r="BG65" t="str">
            <v>MX</v>
          </cell>
          <cell r="BH65"/>
          <cell r="BI65">
            <v>24</v>
          </cell>
          <cell r="BJ65" t="str">
            <v>Q</v>
          </cell>
          <cell r="BK65">
            <v>100</v>
          </cell>
          <cell r="BL65">
            <v>20131226</v>
          </cell>
          <cell r="BM65">
            <v>41729</v>
          </cell>
          <cell r="BN65">
            <v>20131226</v>
          </cell>
          <cell r="BO65"/>
          <cell r="BP65">
            <v>20190409</v>
          </cell>
          <cell r="BQ65"/>
          <cell r="BR65">
            <v>8884</v>
          </cell>
          <cell r="BS65">
            <v>16425</v>
          </cell>
          <cell r="BT65">
            <v>0</v>
          </cell>
          <cell r="BU65">
            <v>16425</v>
          </cell>
          <cell r="BV65"/>
          <cell r="BW65">
            <v>38</v>
          </cell>
          <cell r="BX65"/>
          <cell r="BY65" t="str">
            <v>UP</v>
          </cell>
          <cell r="BZ65"/>
          <cell r="CA65"/>
          <cell r="CB65"/>
          <cell r="CC65"/>
          <cell r="CD65">
            <v>41687</v>
          </cell>
          <cell r="CE65">
            <v>8660</v>
          </cell>
        </row>
        <row r="66">
          <cell r="BC66">
            <v>6887</v>
          </cell>
          <cell r="BD66" t="str">
            <v>I</v>
          </cell>
          <cell r="BE66" t="str">
            <v>F</v>
          </cell>
          <cell r="BF66" t="str">
            <v>PP</v>
          </cell>
          <cell r="BG66" t="str">
            <v>MX</v>
          </cell>
          <cell r="BH66"/>
          <cell r="BI66">
            <v>12</v>
          </cell>
          <cell r="BJ66" t="str">
            <v>C</v>
          </cell>
          <cell r="BK66">
            <v>468</v>
          </cell>
          <cell r="BL66">
            <v>20131115</v>
          </cell>
          <cell r="BM66" t="str">
            <v>20141001</v>
          </cell>
          <cell r="BN66">
            <v>20131115</v>
          </cell>
          <cell r="BO66"/>
          <cell r="BP66">
            <v>20190409</v>
          </cell>
          <cell r="BQ66"/>
          <cell r="BR66">
            <v>6000</v>
          </cell>
          <cell r="BS66">
            <v>1132</v>
          </cell>
          <cell r="BT66">
            <v>0</v>
          </cell>
          <cell r="BU66">
            <v>1132</v>
          </cell>
          <cell r="BV66"/>
          <cell r="BW66">
            <v>6</v>
          </cell>
          <cell r="BX66"/>
          <cell r="BY66" t="str">
            <v>UP</v>
          </cell>
          <cell r="BZ66"/>
          <cell r="CA66"/>
          <cell r="CB66"/>
          <cell r="CC66"/>
          <cell r="CD66">
            <v>41723</v>
          </cell>
          <cell r="CE66">
            <v>1132</v>
          </cell>
        </row>
        <row r="67">
          <cell r="BC67">
            <v>6909</v>
          </cell>
          <cell r="BD67" t="str">
            <v>I</v>
          </cell>
          <cell r="BE67" t="str">
            <v>F</v>
          </cell>
          <cell r="BF67" t="str">
            <v>PP</v>
          </cell>
          <cell r="BG67" t="str">
            <v>MX</v>
          </cell>
          <cell r="BH67"/>
          <cell r="BI67">
            <v>50</v>
          </cell>
          <cell r="BJ67" t="str">
            <v>C</v>
          </cell>
          <cell r="BK67">
            <v>75</v>
          </cell>
          <cell r="BL67">
            <v>20140324</v>
          </cell>
          <cell r="BM67">
            <v>42133</v>
          </cell>
          <cell r="BN67">
            <v>20140324</v>
          </cell>
          <cell r="BO67"/>
          <cell r="BP67">
            <v>20190409</v>
          </cell>
          <cell r="BQ67"/>
          <cell r="BR67">
            <v>9474</v>
          </cell>
          <cell r="BS67">
            <v>8250</v>
          </cell>
          <cell r="BT67">
            <v>0</v>
          </cell>
          <cell r="BU67">
            <v>8250</v>
          </cell>
          <cell r="BV67"/>
          <cell r="BW67">
            <v>63</v>
          </cell>
          <cell r="BX67"/>
          <cell r="BY67" t="str">
            <v>UP</v>
          </cell>
          <cell r="BZ67"/>
          <cell r="CA67"/>
          <cell r="CB67"/>
          <cell r="CC67"/>
          <cell r="CD67">
            <v>42087</v>
          </cell>
          <cell r="CE67">
            <v>5135</v>
          </cell>
        </row>
        <row r="68">
          <cell r="BC68">
            <v>6958</v>
          </cell>
          <cell r="BD68" t="str">
            <v>I</v>
          </cell>
          <cell r="BE68" t="str">
            <v>F</v>
          </cell>
          <cell r="BF68" t="str">
            <v>PP</v>
          </cell>
          <cell r="BG68" t="str">
            <v>MX</v>
          </cell>
          <cell r="BH68"/>
          <cell r="BI68">
            <v>2</v>
          </cell>
          <cell r="BJ68" t="str">
            <v>Q</v>
          </cell>
          <cell r="BK68">
            <v>4279</v>
          </cell>
          <cell r="BL68">
            <v>20160425</v>
          </cell>
          <cell r="BM68">
            <v>20160610</v>
          </cell>
          <cell r="BN68">
            <v>20160425</v>
          </cell>
          <cell r="BO68"/>
          <cell r="BP68">
            <v>20190409</v>
          </cell>
          <cell r="BQ68"/>
          <cell r="BR68">
            <v>7867</v>
          </cell>
          <cell r="BS68">
            <v>12037</v>
          </cell>
          <cell r="BT68">
            <v>0</v>
          </cell>
          <cell r="BU68">
            <v>12037</v>
          </cell>
          <cell r="BV68"/>
          <cell r="BW68">
            <v>6</v>
          </cell>
          <cell r="BX68"/>
          <cell r="BY68" t="str">
            <v>UP</v>
          </cell>
          <cell r="BZ68"/>
          <cell r="CA68"/>
          <cell r="CB68"/>
          <cell r="CC68"/>
          <cell r="CD68">
            <v>42499</v>
          </cell>
          <cell r="CE68">
            <v>7323</v>
          </cell>
        </row>
        <row r="69">
          <cell r="BC69">
            <v>6966</v>
          </cell>
          <cell r="BD69" t="str">
            <v>I</v>
          </cell>
          <cell r="BE69" t="str">
            <v>F</v>
          </cell>
          <cell r="BF69" t="str">
            <v>PP</v>
          </cell>
          <cell r="BG69" t="str">
            <v>MX</v>
          </cell>
          <cell r="BH69"/>
          <cell r="BI69">
            <v>2</v>
          </cell>
          <cell r="BJ69" t="str">
            <v>Q</v>
          </cell>
          <cell r="BK69">
            <v>1000</v>
          </cell>
          <cell r="BL69">
            <v>20160704</v>
          </cell>
          <cell r="BM69">
            <v>19010101</v>
          </cell>
          <cell r="BN69">
            <v>20160704</v>
          </cell>
          <cell r="BO69"/>
          <cell r="BP69">
            <v>20190409</v>
          </cell>
          <cell r="BQ69"/>
          <cell r="BR69">
            <v>1368</v>
          </cell>
          <cell r="BS69">
            <v>4277</v>
          </cell>
          <cell r="BT69">
            <v>0</v>
          </cell>
          <cell r="BU69">
            <v>4277</v>
          </cell>
          <cell r="BV69"/>
          <cell r="BW69">
            <v>5</v>
          </cell>
          <cell r="BX69"/>
          <cell r="BY69" t="str">
            <v>UP</v>
          </cell>
          <cell r="BZ69"/>
          <cell r="CA69"/>
          <cell r="CB69"/>
          <cell r="CC69"/>
          <cell r="CD69">
            <v>42592</v>
          </cell>
          <cell r="CE69">
            <v>1368</v>
          </cell>
        </row>
        <row r="70">
          <cell r="BC70">
            <v>6969</v>
          </cell>
          <cell r="BD70" t="str">
            <v>I</v>
          </cell>
          <cell r="BE70" t="str">
            <v>F</v>
          </cell>
          <cell r="BF70" t="str">
            <v>PP</v>
          </cell>
          <cell r="BG70" t="str">
            <v>MX</v>
          </cell>
          <cell r="BH70"/>
          <cell r="BI70">
            <v>2</v>
          </cell>
          <cell r="BJ70" t="str">
            <v>Q</v>
          </cell>
          <cell r="BK70">
            <v>1000</v>
          </cell>
          <cell r="BL70">
            <v>20160826</v>
          </cell>
          <cell r="BM70">
            <v>20161007</v>
          </cell>
          <cell r="BN70">
            <v>20160826</v>
          </cell>
          <cell r="BO70"/>
          <cell r="BP70">
            <v>20190409</v>
          </cell>
          <cell r="BQ70"/>
          <cell r="BR70">
            <v>3600</v>
          </cell>
          <cell r="BS70">
            <v>1000</v>
          </cell>
          <cell r="BT70">
            <v>0</v>
          </cell>
          <cell r="BU70">
            <v>1000</v>
          </cell>
          <cell r="BV70"/>
          <cell r="BW70">
            <v>1</v>
          </cell>
          <cell r="BX70"/>
          <cell r="BY70" t="str">
            <v>UP</v>
          </cell>
          <cell r="BZ70"/>
          <cell r="CA70"/>
          <cell r="CB70"/>
          <cell r="CC70"/>
          <cell r="CD70">
            <v>42636</v>
          </cell>
          <cell r="CE70">
            <v>1000</v>
          </cell>
        </row>
        <row r="71">
          <cell r="BC71">
            <v>6972</v>
          </cell>
          <cell r="BD71" t="str">
            <v>I</v>
          </cell>
          <cell r="BE71" t="str">
            <v>F</v>
          </cell>
          <cell r="BF71" t="str">
            <v>PP</v>
          </cell>
          <cell r="BG71" t="str">
            <v>MX</v>
          </cell>
          <cell r="BH71"/>
          <cell r="BI71">
            <v>24</v>
          </cell>
          <cell r="BJ71" t="str">
            <v>Q</v>
          </cell>
          <cell r="BK71">
            <v>2691</v>
          </cell>
          <cell r="BL71">
            <v>20170505</v>
          </cell>
          <cell r="BM71">
            <v>43070</v>
          </cell>
          <cell r="BN71">
            <v>20170505</v>
          </cell>
          <cell r="BO71"/>
          <cell r="BP71">
            <v>20190409</v>
          </cell>
          <cell r="BQ71"/>
          <cell r="BR71">
            <v>49100</v>
          </cell>
          <cell r="BS71">
            <v>61011</v>
          </cell>
          <cell r="BT71">
            <v>0</v>
          </cell>
          <cell r="BU71">
            <v>61011</v>
          </cell>
          <cell r="BV71"/>
          <cell r="BW71">
            <v>18</v>
          </cell>
          <cell r="BX71"/>
          <cell r="BY71"/>
          <cell r="BZ71"/>
          <cell r="CA71"/>
          <cell r="CB71"/>
          <cell r="CC71"/>
          <cell r="CD71">
            <v>42918</v>
          </cell>
          <cell r="CE71">
            <v>39023</v>
          </cell>
        </row>
        <row r="72">
          <cell r="BC72">
            <v>6976</v>
          </cell>
          <cell r="BD72" t="str">
            <v>I</v>
          </cell>
          <cell r="BE72" t="str">
            <v>F</v>
          </cell>
          <cell r="BF72" t="str">
            <v>PP</v>
          </cell>
          <cell r="BG72" t="str">
            <v>MX</v>
          </cell>
          <cell r="BH72"/>
          <cell r="BI72">
            <v>72</v>
          </cell>
          <cell r="BJ72" t="str">
            <v>Q</v>
          </cell>
          <cell r="BK72">
            <v>298</v>
          </cell>
          <cell r="BL72">
            <v>20170517</v>
          </cell>
          <cell r="BM72">
            <v>43556</v>
          </cell>
          <cell r="BN72">
            <v>20170517</v>
          </cell>
          <cell r="BO72"/>
          <cell r="BP72">
            <v>20190409</v>
          </cell>
          <cell r="BQ72"/>
          <cell r="BR72">
            <v>9500</v>
          </cell>
          <cell r="BS72">
            <v>8642</v>
          </cell>
          <cell r="BT72">
            <v>0</v>
          </cell>
          <cell r="BU72">
            <v>0</v>
          </cell>
          <cell r="BV72"/>
          <cell r="BW72" t="str">
            <v>V</v>
          </cell>
          <cell r="BX72"/>
          <cell r="BY72"/>
          <cell r="BZ72"/>
          <cell r="CA72"/>
          <cell r="CB72"/>
          <cell r="CC72"/>
          <cell r="CD72">
            <v>19010101</v>
          </cell>
          <cell r="CE72">
            <v>5927</v>
          </cell>
          <cell r="CF72">
            <v>298</v>
          </cell>
        </row>
        <row r="73">
          <cell r="BC73">
            <v>6977</v>
          </cell>
          <cell r="BD73" t="str">
            <v>I</v>
          </cell>
          <cell r="BE73" t="str">
            <v>F</v>
          </cell>
          <cell r="BF73" t="str">
            <v>PP</v>
          </cell>
          <cell r="BG73" t="str">
            <v>MX</v>
          </cell>
          <cell r="BH73"/>
          <cell r="BI73">
            <v>48</v>
          </cell>
          <cell r="BJ73" t="str">
            <v>Q</v>
          </cell>
          <cell r="BK73">
            <v>3318</v>
          </cell>
          <cell r="BL73">
            <v>20170518</v>
          </cell>
          <cell r="BM73">
            <v>43556</v>
          </cell>
          <cell r="BN73">
            <v>20170518</v>
          </cell>
          <cell r="BO73"/>
          <cell r="BP73">
            <v>20190409</v>
          </cell>
          <cell r="BQ73"/>
          <cell r="BR73">
            <v>89400</v>
          </cell>
          <cell r="BS73">
            <v>16590</v>
          </cell>
          <cell r="BT73">
            <v>0</v>
          </cell>
          <cell r="BU73">
            <v>0</v>
          </cell>
          <cell r="BV73"/>
          <cell r="BW73" t="str">
            <v>V</v>
          </cell>
          <cell r="BX73"/>
          <cell r="BY73"/>
          <cell r="BZ73"/>
          <cell r="CA73"/>
          <cell r="CB73"/>
          <cell r="CC73"/>
          <cell r="CD73">
            <v>19010101</v>
          </cell>
          <cell r="CE73">
            <v>15378</v>
          </cell>
          <cell r="CF73">
            <v>3318</v>
          </cell>
        </row>
        <row r="74">
          <cell r="BC74">
            <v>6978</v>
          </cell>
          <cell r="BD74" t="str">
            <v>I</v>
          </cell>
          <cell r="BE74" t="str">
            <v>F</v>
          </cell>
          <cell r="BF74" t="str">
            <v>PP</v>
          </cell>
          <cell r="BG74" t="str">
            <v>MX</v>
          </cell>
          <cell r="BH74"/>
          <cell r="BI74">
            <v>72</v>
          </cell>
          <cell r="BJ74" t="str">
            <v>Q</v>
          </cell>
          <cell r="BK74">
            <v>841</v>
          </cell>
          <cell r="BL74">
            <v>20170519</v>
          </cell>
          <cell r="BM74">
            <v>43556</v>
          </cell>
          <cell r="BN74">
            <v>20170519</v>
          </cell>
          <cell r="BO74"/>
          <cell r="BP74">
            <v>20190409</v>
          </cell>
          <cell r="BQ74"/>
          <cell r="BR74">
            <v>29300</v>
          </cell>
          <cell r="BS74">
            <v>24389</v>
          </cell>
          <cell r="BT74">
            <v>0</v>
          </cell>
          <cell r="BU74">
            <v>0</v>
          </cell>
          <cell r="BV74"/>
          <cell r="BW74" t="str">
            <v>V</v>
          </cell>
          <cell r="BX74"/>
          <cell r="BY74"/>
          <cell r="BZ74"/>
          <cell r="CA74"/>
          <cell r="CB74"/>
          <cell r="CC74"/>
          <cell r="CD74">
            <v>19010101</v>
          </cell>
          <cell r="CE74">
            <v>17620</v>
          </cell>
          <cell r="CF74">
            <v>841</v>
          </cell>
        </row>
        <row r="75">
          <cell r="BC75">
            <v>6979</v>
          </cell>
          <cell r="BD75" t="str">
            <v>I</v>
          </cell>
          <cell r="BE75" t="str">
            <v>F</v>
          </cell>
          <cell r="BF75" t="str">
            <v>PP</v>
          </cell>
          <cell r="BG75" t="str">
            <v>MX</v>
          </cell>
          <cell r="BH75"/>
          <cell r="BI75">
            <v>72</v>
          </cell>
          <cell r="BJ75" t="str">
            <v>Q</v>
          </cell>
          <cell r="BK75">
            <v>149</v>
          </cell>
          <cell r="BL75">
            <v>20170523</v>
          </cell>
          <cell r="BM75">
            <v>43556</v>
          </cell>
          <cell r="BN75">
            <v>20170523</v>
          </cell>
          <cell r="BO75"/>
          <cell r="BP75">
            <v>20190409</v>
          </cell>
          <cell r="BQ75"/>
          <cell r="BR75">
            <v>5200</v>
          </cell>
          <cell r="BS75">
            <v>4470</v>
          </cell>
          <cell r="BT75">
            <v>0</v>
          </cell>
          <cell r="BU75">
            <v>0</v>
          </cell>
          <cell r="BV75"/>
          <cell r="BW75" t="str">
            <v>V</v>
          </cell>
          <cell r="BX75"/>
          <cell r="BY75"/>
          <cell r="BZ75"/>
          <cell r="CA75"/>
          <cell r="CB75"/>
          <cell r="CC75"/>
          <cell r="CD75">
            <v>19010101</v>
          </cell>
          <cell r="CE75">
            <v>3219</v>
          </cell>
          <cell r="CF75">
            <v>149</v>
          </cell>
        </row>
        <row r="76">
          <cell r="BC76">
            <v>6982</v>
          </cell>
          <cell r="BD76" t="str">
            <v>I</v>
          </cell>
          <cell r="BE76" t="str">
            <v>F</v>
          </cell>
          <cell r="BF76" t="str">
            <v>PP</v>
          </cell>
          <cell r="BG76" t="str">
            <v>MX</v>
          </cell>
          <cell r="BH76"/>
          <cell r="BI76">
            <v>72</v>
          </cell>
          <cell r="BJ76" t="str">
            <v>Q</v>
          </cell>
          <cell r="BK76">
            <v>2106</v>
          </cell>
          <cell r="BL76">
            <v>20170524</v>
          </cell>
          <cell r="BM76">
            <v>43161</v>
          </cell>
          <cell r="BN76">
            <v>20170524</v>
          </cell>
          <cell r="BO76"/>
          <cell r="BP76">
            <v>20190409</v>
          </cell>
          <cell r="BQ76"/>
          <cell r="BR76">
            <v>76260</v>
          </cell>
          <cell r="BS76">
            <v>147454</v>
          </cell>
          <cell r="BT76">
            <v>0</v>
          </cell>
          <cell r="BU76">
            <v>46332</v>
          </cell>
          <cell r="BV76"/>
          <cell r="BW76">
            <v>22</v>
          </cell>
          <cell r="BX76"/>
          <cell r="BY76"/>
          <cell r="BZ76"/>
          <cell r="CA76"/>
          <cell r="CB76"/>
          <cell r="CC76"/>
          <cell r="CD76">
            <v>43042</v>
          </cell>
          <cell r="CE76">
            <v>69028</v>
          </cell>
          <cell r="CF76">
            <v>2106</v>
          </cell>
        </row>
        <row r="77">
          <cell r="BC77">
            <v>6984</v>
          </cell>
          <cell r="BD77" t="str">
            <v>I</v>
          </cell>
          <cell r="BE77" t="str">
            <v>F</v>
          </cell>
          <cell r="BF77" t="str">
            <v>PN</v>
          </cell>
          <cell r="BG77" t="str">
            <v>MX</v>
          </cell>
          <cell r="BH77"/>
          <cell r="BI77">
            <v>48</v>
          </cell>
          <cell r="BJ77" t="str">
            <v>Q</v>
          </cell>
          <cell r="BK77">
            <v>324</v>
          </cell>
          <cell r="BL77">
            <v>20170605</v>
          </cell>
          <cell r="BM77">
            <v>43161</v>
          </cell>
          <cell r="BN77">
            <v>20170605</v>
          </cell>
          <cell r="BO77"/>
          <cell r="BP77">
            <v>20190409</v>
          </cell>
          <cell r="BQ77"/>
          <cell r="BR77">
            <v>9330</v>
          </cell>
          <cell r="BS77">
            <v>13092</v>
          </cell>
          <cell r="BT77">
            <v>0</v>
          </cell>
          <cell r="BU77">
            <v>6156</v>
          </cell>
          <cell r="BV77"/>
          <cell r="BW77">
            <v>19</v>
          </cell>
          <cell r="BX77"/>
          <cell r="BY77"/>
          <cell r="BZ77"/>
          <cell r="CA77"/>
          <cell r="CB77"/>
          <cell r="CC77"/>
          <cell r="CD77">
            <v>43177</v>
          </cell>
          <cell r="CE77">
            <v>7272</v>
          </cell>
          <cell r="CF77">
            <v>324</v>
          </cell>
        </row>
        <row r="78">
          <cell r="BC78">
            <v>6988</v>
          </cell>
          <cell r="BD78" t="str">
            <v>I</v>
          </cell>
          <cell r="BE78" t="str">
            <v>F</v>
          </cell>
          <cell r="BF78" t="str">
            <v>PN</v>
          </cell>
          <cell r="BG78" t="str">
            <v>MX</v>
          </cell>
          <cell r="BH78"/>
          <cell r="BI78">
            <v>48</v>
          </cell>
          <cell r="BJ78" t="str">
            <v>Q</v>
          </cell>
          <cell r="BK78">
            <v>3128</v>
          </cell>
          <cell r="BL78">
            <v>20170616</v>
          </cell>
          <cell r="BM78">
            <v>43556</v>
          </cell>
          <cell r="BN78">
            <v>20170616</v>
          </cell>
          <cell r="BO78"/>
          <cell r="BP78">
            <v>20190409</v>
          </cell>
          <cell r="BQ78"/>
          <cell r="BR78">
            <v>90000</v>
          </cell>
          <cell r="BS78">
            <v>21896</v>
          </cell>
          <cell r="BT78">
            <v>0</v>
          </cell>
          <cell r="BU78">
            <v>0</v>
          </cell>
          <cell r="BV78"/>
          <cell r="BW78" t="str">
            <v>V</v>
          </cell>
          <cell r="BX78"/>
          <cell r="BY78"/>
          <cell r="BZ78"/>
          <cell r="CA78"/>
          <cell r="CB78"/>
          <cell r="CC78"/>
          <cell r="CD78">
            <v>42965</v>
          </cell>
          <cell r="CE78">
            <v>20035</v>
          </cell>
          <cell r="CF78">
            <v>3128</v>
          </cell>
        </row>
        <row r="79">
          <cell r="BC79">
            <v>6989</v>
          </cell>
          <cell r="BD79" t="str">
            <v>I</v>
          </cell>
          <cell r="BE79" t="str">
            <v>F</v>
          </cell>
          <cell r="BF79" t="str">
            <v>PN</v>
          </cell>
          <cell r="BG79" t="str">
            <v>MX</v>
          </cell>
          <cell r="BH79"/>
          <cell r="BI79">
            <v>72</v>
          </cell>
          <cell r="BJ79" t="str">
            <v>Q</v>
          </cell>
          <cell r="BK79">
            <v>1114</v>
          </cell>
          <cell r="BL79">
            <v>20170621</v>
          </cell>
          <cell r="BM79">
            <v>43556</v>
          </cell>
          <cell r="BN79">
            <v>20170621</v>
          </cell>
          <cell r="BO79"/>
          <cell r="BP79">
            <v>20190409</v>
          </cell>
          <cell r="BQ79"/>
          <cell r="BR79">
            <v>38800</v>
          </cell>
          <cell r="BS79">
            <v>35648</v>
          </cell>
          <cell r="BT79">
            <v>0</v>
          </cell>
          <cell r="BU79">
            <v>0</v>
          </cell>
          <cell r="BV79"/>
          <cell r="BW79" t="str">
            <v>V</v>
          </cell>
          <cell r="BX79"/>
          <cell r="BY79"/>
          <cell r="BZ79"/>
          <cell r="CA79"/>
          <cell r="CB79"/>
          <cell r="CC79"/>
          <cell r="CD79">
            <v>19010101</v>
          </cell>
          <cell r="CE79">
            <v>24953</v>
          </cell>
          <cell r="CF79">
            <v>1114</v>
          </cell>
        </row>
        <row r="80">
          <cell r="BC80">
            <v>6991</v>
          </cell>
          <cell r="BD80" t="str">
            <v>I</v>
          </cell>
          <cell r="BE80" t="str">
            <v>F</v>
          </cell>
          <cell r="BF80" t="str">
            <v>PN</v>
          </cell>
          <cell r="BG80" t="str">
            <v>MX</v>
          </cell>
          <cell r="BH80"/>
          <cell r="BI80">
            <v>88</v>
          </cell>
          <cell r="BJ80" t="str">
            <v>Q</v>
          </cell>
          <cell r="BK80">
            <v>2969</v>
          </cell>
          <cell r="BL80">
            <v>20170626</v>
          </cell>
          <cell r="BM80">
            <v>43556</v>
          </cell>
          <cell r="BN80">
            <v>20170626</v>
          </cell>
          <cell r="BO80"/>
          <cell r="BP80">
            <v>20190409</v>
          </cell>
          <cell r="BQ80"/>
          <cell r="BR80">
            <v>115951</v>
          </cell>
          <cell r="BS80">
            <v>142512</v>
          </cell>
          <cell r="BT80">
            <v>0</v>
          </cell>
          <cell r="BU80">
            <v>0</v>
          </cell>
          <cell r="BV80"/>
          <cell r="BW80" t="str">
            <v>V</v>
          </cell>
          <cell r="BX80"/>
          <cell r="BY80"/>
          <cell r="BZ80"/>
          <cell r="CA80"/>
          <cell r="CB80"/>
          <cell r="CC80"/>
          <cell r="CD80">
            <v>19010101</v>
          </cell>
          <cell r="CE80">
            <v>87906</v>
          </cell>
          <cell r="CF80">
            <v>2969</v>
          </cell>
        </row>
        <row r="81">
          <cell r="BC81">
            <v>6992</v>
          </cell>
          <cell r="BD81" t="str">
            <v>I</v>
          </cell>
          <cell r="BE81" t="str">
            <v>F</v>
          </cell>
          <cell r="BF81" t="str">
            <v>PN</v>
          </cell>
          <cell r="BG81" t="str">
            <v>MX</v>
          </cell>
          <cell r="BH81"/>
          <cell r="BI81">
            <v>69</v>
          </cell>
          <cell r="BJ81" t="str">
            <v>Q</v>
          </cell>
          <cell r="BK81">
            <v>1163</v>
          </cell>
          <cell r="BL81">
            <v>20170626</v>
          </cell>
          <cell r="BM81">
            <v>43556</v>
          </cell>
          <cell r="BN81">
            <v>20170626</v>
          </cell>
          <cell r="BO81"/>
          <cell r="BP81">
            <v>20190409</v>
          </cell>
          <cell r="BQ81"/>
          <cell r="BR81">
            <v>41342</v>
          </cell>
          <cell r="BS81">
            <v>33727</v>
          </cell>
          <cell r="BT81">
            <v>0</v>
          </cell>
          <cell r="BU81">
            <v>0</v>
          </cell>
          <cell r="BV81"/>
          <cell r="BW81" t="str">
            <v>V</v>
          </cell>
          <cell r="BX81"/>
          <cell r="BY81"/>
          <cell r="BZ81"/>
          <cell r="CA81"/>
          <cell r="CB81"/>
          <cell r="CC81"/>
          <cell r="CD81">
            <v>19010101</v>
          </cell>
          <cell r="CE81">
            <v>24781</v>
          </cell>
          <cell r="CF81">
            <v>1163</v>
          </cell>
        </row>
        <row r="82">
          <cell r="BC82">
            <v>6993</v>
          </cell>
          <cell r="BD82" t="str">
            <v>I</v>
          </cell>
          <cell r="BE82" t="str">
            <v>F</v>
          </cell>
          <cell r="BF82" t="str">
            <v>PN</v>
          </cell>
          <cell r="BG82" t="str">
            <v>MX</v>
          </cell>
          <cell r="BH82"/>
          <cell r="BI82">
            <v>48</v>
          </cell>
          <cell r="BJ82" t="str">
            <v>Q</v>
          </cell>
          <cell r="BK82">
            <v>1853</v>
          </cell>
          <cell r="BL82">
            <v>20170626</v>
          </cell>
          <cell r="BM82">
            <v>42979</v>
          </cell>
          <cell r="BN82">
            <v>20170626</v>
          </cell>
          <cell r="BO82"/>
          <cell r="BP82">
            <v>20190409</v>
          </cell>
          <cell r="BQ82"/>
          <cell r="BR82">
            <v>53321</v>
          </cell>
          <cell r="BS82">
            <v>104691</v>
          </cell>
          <cell r="BT82">
            <v>0</v>
          </cell>
          <cell r="BU82">
            <v>57443</v>
          </cell>
          <cell r="BV82"/>
          <cell r="BW82">
            <v>31</v>
          </cell>
          <cell r="BX82"/>
          <cell r="BY82"/>
          <cell r="BZ82"/>
          <cell r="CA82"/>
          <cell r="CB82"/>
          <cell r="CC82"/>
          <cell r="CD82">
            <v>42996</v>
          </cell>
          <cell r="CE82">
            <v>52075</v>
          </cell>
          <cell r="CF82">
            <v>1853</v>
          </cell>
        </row>
        <row r="83">
          <cell r="BC83">
            <v>6994</v>
          </cell>
          <cell r="BD83" t="str">
            <v>I</v>
          </cell>
          <cell r="BE83" t="str">
            <v>F</v>
          </cell>
          <cell r="BF83" t="str">
            <v>PN</v>
          </cell>
          <cell r="BG83" t="str">
            <v>MX</v>
          </cell>
          <cell r="BH83"/>
          <cell r="BI83">
            <v>50</v>
          </cell>
          <cell r="BJ83" t="str">
            <v>Q</v>
          </cell>
          <cell r="BK83">
            <v>1837</v>
          </cell>
          <cell r="BL83">
            <v>20170626</v>
          </cell>
          <cell r="BM83">
            <v>43117</v>
          </cell>
          <cell r="BN83">
            <v>20170626</v>
          </cell>
          <cell r="BO83"/>
          <cell r="BP83">
            <v>20190409</v>
          </cell>
          <cell r="BQ83"/>
          <cell r="BR83">
            <v>54027</v>
          </cell>
          <cell r="BS83">
            <v>94017</v>
          </cell>
          <cell r="BT83">
            <v>0</v>
          </cell>
          <cell r="BU83">
            <v>42251</v>
          </cell>
          <cell r="BV83"/>
          <cell r="BW83">
            <v>23</v>
          </cell>
          <cell r="BX83"/>
          <cell r="BY83"/>
          <cell r="BZ83"/>
          <cell r="CA83"/>
          <cell r="CB83"/>
          <cell r="CC83"/>
          <cell r="CD83">
            <v>42996</v>
          </cell>
          <cell r="CE83">
            <v>47542</v>
          </cell>
          <cell r="CF83">
            <v>1837</v>
          </cell>
        </row>
        <row r="84">
          <cell r="BC84">
            <v>6995</v>
          </cell>
          <cell r="BD84" t="str">
            <v>I</v>
          </cell>
          <cell r="BE84" t="str">
            <v>F</v>
          </cell>
          <cell r="BF84" t="str">
            <v>PN</v>
          </cell>
          <cell r="BG84" t="str">
            <v>MX</v>
          </cell>
          <cell r="BH84"/>
          <cell r="BI84">
            <v>72</v>
          </cell>
          <cell r="BJ84" t="str">
            <v>Q</v>
          </cell>
          <cell r="BK84">
            <v>1297</v>
          </cell>
          <cell r="BL84">
            <v>20170628</v>
          </cell>
          <cell r="BM84">
            <v>43511</v>
          </cell>
          <cell r="BN84">
            <v>20170628</v>
          </cell>
          <cell r="BO84"/>
          <cell r="BP84">
            <v>20190409</v>
          </cell>
          <cell r="BQ84"/>
          <cell r="BR84">
            <v>45200</v>
          </cell>
          <cell r="BS84">
            <v>46692</v>
          </cell>
          <cell r="BT84">
            <v>0</v>
          </cell>
          <cell r="BU84">
            <v>0</v>
          </cell>
          <cell r="BV84"/>
          <cell r="BW84" t="str">
            <v>V</v>
          </cell>
          <cell r="BX84"/>
          <cell r="BY84"/>
          <cell r="BZ84"/>
          <cell r="CA84"/>
          <cell r="CB84"/>
          <cell r="CC84"/>
          <cell r="CD84">
            <v>19010101</v>
          </cell>
          <cell r="CE84">
            <v>31466</v>
          </cell>
          <cell r="CF84">
            <v>2594</v>
          </cell>
        </row>
        <row r="85">
          <cell r="BC85">
            <v>6996</v>
          </cell>
          <cell r="BD85" t="str">
            <v>I</v>
          </cell>
          <cell r="BE85" t="str">
            <v>F</v>
          </cell>
          <cell r="BF85" t="str">
            <v>PN</v>
          </cell>
          <cell r="BG85" t="str">
            <v>MX</v>
          </cell>
          <cell r="BH85"/>
          <cell r="BI85">
            <v>72</v>
          </cell>
          <cell r="BJ85" t="str">
            <v>Q</v>
          </cell>
          <cell r="BK85">
            <v>1760</v>
          </cell>
          <cell r="BL85">
            <v>20170629</v>
          </cell>
          <cell r="BM85">
            <v>43556</v>
          </cell>
          <cell r="BN85">
            <v>20170629</v>
          </cell>
          <cell r="BO85"/>
          <cell r="BP85">
            <v>20190409</v>
          </cell>
          <cell r="BQ85"/>
          <cell r="BR85">
            <v>61300</v>
          </cell>
          <cell r="BS85">
            <v>58080</v>
          </cell>
          <cell r="BT85">
            <v>0</v>
          </cell>
          <cell r="BU85">
            <v>0</v>
          </cell>
          <cell r="BV85"/>
          <cell r="BW85" t="str">
            <v>V</v>
          </cell>
          <cell r="BX85"/>
          <cell r="BY85"/>
          <cell r="BZ85"/>
          <cell r="CA85"/>
          <cell r="CB85"/>
          <cell r="CC85"/>
          <cell r="CD85">
            <v>43254</v>
          </cell>
          <cell r="CE85">
            <v>40242</v>
          </cell>
          <cell r="CF85">
            <v>1760</v>
          </cell>
        </row>
        <row r="86">
          <cell r="BC86">
            <v>6997</v>
          </cell>
          <cell r="BD86" t="str">
            <v>I</v>
          </cell>
          <cell r="BE86" t="str">
            <v>F</v>
          </cell>
          <cell r="BF86" t="str">
            <v>PN</v>
          </cell>
          <cell r="BG86" t="str">
            <v>MX</v>
          </cell>
          <cell r="BH86"/>
          <cell r="BI86">
            <v>48</v>
          </cell>
          <cell r="BJ86" t="str">
            <v>Q</v>
          </cell>
          <cell r="BK86">
            <v>903</v>
          </cell>
          <cell r="BL86">
            <v>20170630</v>
          </cell>
          <cell r="BM86">
            <v>43556</v>
          </cell>
          <cell r="BN86">
            <v>20170630</v>
          </cell>
          <cell r="BO86"/>
          <cell r="BP86">
            <v>20190409</v>
          </cell>
          <cell r="BQ86"/>
          <cell r="BR86">
            <v>25964</v>
          </cell>
          <cell r="BS86">
            <v>8127</v>
          </cell>
          <cell r="BT86">
            <v>0</v>
          </cell>
          <cell r="BU86">
            <v>0</v>
          </cell>
          <cell r="BV86"/>
          <cell r="BW86" t="str">
            <v>V</v>
          </cell>
          <cell r="BX86"/>
          <cell r="BY86"/>
          <cell r="BZ86"/>
          <cell r="CA86"/>
          <cell r="CB86"/>
          <cell r="CC86"/>
          <cell r="CD86">
            <v>19010101</v>
          </cell>
          <cell r="CE86">
            <v>7224</v>
          </cell>
          <cell r="CF86">
            <v>903</v>
          </cell>
        </row>
        <row r="87">
          <cell r="BC87">
            <v>6999</v>
          </cell>
          <cell r="BD87" t="str">
            <v>I</v>
          </cell>
          <cell r="BE87" t="str">
            <v>F</v>
          </cell>
          <cell r="BF87" t="str">
            <v>PN</v>
          </cell>
          <cell r="BG87" t="str">
            <v>MX</v>
          </cell>
          <cell r="BH87"/>
          <cell r="BI87">
            <v>48</v>
          </cell>
          <cell r="BJ87" t="str">
            <v>Q</v>
          </cell>
          <cell r="BK87">
            <v>895</v>
          </cell>
          <cell r="BL87">
            <v>20170706</v>
          </cell>
          <cell r="BM87">
            <v>43556</v>
          </cell>
          <cell r="BN87">
            <v>20170706</v>
          </cell>
          <cell r="BO87"/>
          <cell r="BP87">
            <v>20190409</v>
          </cell>
          <cell r="BQ87"/>
          <cell r="BR87">
            <v>24100</v>
          </cell>
          <cell r="BS87">
            <v>8055</v>
          </cell>
          <cell r="BT87">
            <v>0</v>
          </cell>
          <cell r="BU87">
            <v>0</v>
          </cell>
          <cell r="BV87"/>
          <cell r="BW87" t="str">
            <v>V</v>
          </cell>
          <cell r="BX87"/>
          <cell r="BY87"/>
          <cell r="BZ87"/>
          <cell r="CA87"/>
          <cell r="CB87"/>
          <cell r="CC87"/>
          <cell r="CD87">
            <v>19010101</v>
          </cell>
          <cell r="CE87">
            <v>7036</v>
          </cell>
          <cell r="CF87">
            <v>895</v>
          </cell>
        </row>
        <row r="88">
          <cell r="BC88">
            <v>7000</v>
          </cell>
          <cell r="BD88" t="str">
            <v>I</v>
          </cell>
          <cell r="BE88" t="str">
            <v>F</v>
          </cell>
          <cell r="BF88" t="str">
            <v>PN</v>
          </cell>
          <cell r="BG88" t="str">
            <v>MX</v>
          </cell>
          <cell r="BH88"/>
          <cell r="BI88">
            <v>48</v>
          </cell>
          <cell r="BJ88" t="str">
            <v>Q</v>
          </cell>
          <cell r="BK88">
            <v>695</v>
          </cell>
          <cell r="BL88">
            <v>20170730</v>
          </cell>
          <cell r="BM88">
            <v>43556</v>
          </cell>
          <cell r="BN88">
            <v>20170730</v>
          </cell>
          <cell r="BO88"/>
          <cell r="BP88">
            <v>20190409</v>
          </cell>
          <cell r="BQ88"/>
          <cell r="BR88">
            <v>20000</v>
          </cell>
          <cell r="BS88">
            <v>6255</v>
          </cell>
          <cell r="BT88">
            <v>0</v>
          </cell>
          <cell r="BU88">
            <v>0</v>
          </cell>
          <cell r="BV88"/>
          <cell r="BW88" t="str">
            <v>V</v>
          </cell>
          <cell r="BX88"/>
          <cell r="BY88"/>
          <cell r="BZ88"/>
          <cell r="CA88"/>
          <cell r="CB88"/>
          <cell r="CC88"/>
          <cell r="CD88">
            <v>43057</v>
          </cell>
          <cell r="CE88">
            <v>5606</v>
          </cell>
          <cell r="CF88">
            <v>695</v>
          </cell>
        </row>
        <row r="89">
          <cell r="BC89">
            <v>7001</v>
          </cell>
          <cell r="BD89" t="str">
            <v>I</v>
          </cell>
          <cell r="BE89" t="str">
            <v>F</v>
          </cell>
          <cell r="BF89" t="str">
            <v>PN</v>
          </cell>
          <cell r="BG89" t="str">
            <v>MX</v>
          </cell>
          <cell r="BH89"/>
          <cell r="BI89">
            <v>48</v>
          </cell>
          <cell r="BJ89" t="str">
            <v>Q</v>
          </cell>
          <cell r="BK89">
            <v>742</v>
          </cell>
          <cell r="BL89">
            <v>20170801</v>
          </cell>
          <cell r="BM89">
            <v>43556</v>
          </cell>
          <cell r="BN89">
            <v>20170801</v>
          </cell>
          <cell r="BO89"/>
          <cell r="BP89">
            <v>20190409</v>
          </cell>
          <cell r="BQ89"/>
          <cell r="BR89">
            <v>20000</v>
          </cell>
          <cell r="BS89">
            <v>6686</v>
          </cell>
          <cell r="BT89">
            <v>0</v>
          </cell>
          <cell r="BU89">
            <v>0</v>
          </cell>
          <cell r="BV89"/>
          <cell r="BW89" t="str">
            <v>V</v>
          </cell>
          <cell r="BX89"/>
          <cell r="BY89"/>
          <cell r="BZ89"/>
          <cell r="CA89"/>
          <cell r="CB89"/>
          <cell r="CC89"/>
          <cell r="CD89">
            <v>19010101</v>
          </cell>
          <cell r="CE89">
            <v>5899</v>
          </cell>
          <cell r="CF89">
            <v>742</v>
          </cell>
        </row>
        <row r="90">
          <cell r="BC90">
            <v>7002</v>
          </cell>
          <cell r="BD90" t="str">
            <v>I</v>
          </cell>
          <cell r="BE90" t="str">
            <v>F</v>
          </cell>
          <cell r="BF90" t="str">
            <v>PN</v>
          </cell>
          <cell r="BG90" t="str">
            <v>MX</v>
          </cell>
          <cell r="BH90"/>
          <cell r="BI90">
            <v>72</v>
          </cell>
          <cell r="BJ90" t="str">
            <v>Q</v>
          </cell>
          <cell r="BK90">
            <v>930</v>
          </cell>
          <cell r="BL90">
            <v>20170802</v>
          </cell>
          <cell r="BM90">
            <v>43556</v>
          </cell>
          <cell r="BN90">
            <v>20170802</v>
          </cell>
          <cell r="BO90"/>
          <cell r="BP90">
            <v>20190409</v>
          </cell>
          <cell r="BQ90"/>
          <cell r="BR90">
            <v>29700</v>
          </cell>
          <cell r="BS90">
            <v>30690</v>
          </cell>
          <cell r="BT90">
            <v>0</v>
          </cell>
          <cell r="BU90">
            <v>0</v>
          </cell>
          <cell r="BV90"/>
          <cell r="BW90" t="str">
            <v>V</v>
          </cell>
          <cell r="BX90"/>
          <cell r="BY90"/>
          <cell r="BZ90"/>
          <cell r="CA90"/>
          <cell r="CB90"/>
          <cell r="CC90"/>
          <cell r="CD90">
            <v>19010101</v>
          </cell>
          <cell r="CE90">
            <v>20280</v>
          </cell>
          <cell r="CF90">
            <v>930</v>
          </cell>
        </row>
        <row r="91">
          <cell r="BC91">
            <v>7003</v>
          </cell>
          <cell r="BD91" t="str">
            <v>I</v>
          </cell>
          <cell r="BE91" t="str">
            <v>F</v>
          </cell>
          <cell r="BF91" t="str">
            <v>PN</v>
          </cell>
          <cell r="BG91" t="str">
            <v>MX</v>
          </cell>
          <cell r="BH91"/>
          <cell r="BI91">
            <v>59</v>
          </cell>
          <cell r="BJ91" t="str">
            <v>Q</v>
          </cell>
          <cell r="BK91">
            <v>1982</v>
          </cell>
          <cell r="BL91">
            <v>20170802</v>
          </cell>
          <cell r="BM91">
            <v>43556</v>
          </cell>
          <cell r="BN91">
            <v>20170802</v>
          </cell>
          <cell r="BO91"/>
          <cell r="BP91">
            <v>20190409</v>
          </cell>
          <cell r="BQ91"/>
          <cell r="BR91">
            <v>65538</v>
          </cell>
          <cell r="BS91">
            <v>39640</v>
          </cell>
          <cell r="BT91">
            <v>0</v>
          </cell>
          <cell r="BU91">
            <v>0</v>
          </cell>
          <cell r="BV91"/>
          <cell r="BW91" t="str">
            <v>V</v>
          </cell>
          <cell r="BX91"/>
          <cell r="BY91"/>
          <cell r="BZ91"/>
          <cell r="CA91"/>
          <cell r="CB91"/>
          <cell r="CC91"/>
          <cell r="CD91">
            <v>19010101</v>
          </cell>
          <cell r="CE91">
            <v>31911</v>
          </cell>
          <cell r="CF91">
            <v>1982</v>
          </cell>
        </row>
        <row r="92">
          <cell r="BC92">
            <v>7004</v>
          </cell>
          <cell r="BD92" t="str">
            <v>I</v>
          </cell>
          <cell r="BE92" t="str">
            <v>F</v>
          </cell>
          <cell r="BF92" t="str">
            <v>PN</v>
          </cell>
          <cell r="BG92" t="str">
            <v>MX</v>
          </cell>
          <cell r="BH92"/>
          <cell r="BI92">
            <v>49</v>
          </cell>
          <cell r="BJ92" t="str">
            <v>Q</v>
          </cell>
          <cell r="BK92">
            <v>681</v>
          </cell>
          <cell r="BL92">
            <v>20170802</v>
          </cell>
          <cell r="BM92">
            <v>43556</v>
          </cell>
          <cell r="BN92">
            <v>20170802</v>
          </cell>
          <cell r="BO92"/>
          <cell r="BP92">
            <v>20190409</v>
          </cell>
          <cell r="BQ92"/>
          <cell r="BR92">
            <v>20404</v>
          </cell>
          <cell r="BS92">
            <v>6810</v>
          </cell>
          <cell r="BT92">
            <v>0</v>
          </cell>
          <cell r="BU92">
            <v>0</v>
          </cell>
          <cell r="BV92"/>
          <cell r="BW92" t="str">
            <v>V</v>
          </cell>
          <cell r="BX92"/>
          <cell r="BY92"/>
          <cell r="BZ92"/>
          <cell r="CA92"/>
          <cell r="CB92"/>
          <cell r="CC92"/>
          <cell r="CD92">
            <v>19010101</v>
          </cell>
          <cell r="CE92">
            <v>6071</v>
          </cell>
          <cell r="CF92">
            <v>681</v>
          </cell>
        </row>
        <row r="93">
          <cell r="BC93">
            <v>7005</v>
          </cell>
          <cell r="BD93" t="str">
            <v>I</v>
          </cell>
          <cell r="BE93" t="str">
            <v>F</v>
          </cell>
          <cell r="BF93" t="str">
            <v>PN</v>
          </cell>
          <cell r="BG93" t="str">
            <v>MX</v>
          </cell>
          <cell r="BH93"/>
          <cell r="BI93">
            <v>48</v>
          </cell>
          <cell r="BJ93" t="str">
            <v>Q</v>
          </cell>
          <cell r="BK93">
            <v>416</v>
          </cell>
          <cell r="BL93">
            <v>20170808</v>
          </cell>
          <cell r="BM93">
            <v>43556</v>
          </cell>
          <cell r="BN93">
            <v>20170808</v>
          </cell>
          <cell r="BO93"/>
          <cell r="BP93">
            <v>20190409</v>
          </cell>
          <cell r="BQ93"/>
          <cell r="BR93">
            <v>11200</v>
          </cell>
          <cell r="BS93">
            <v>4160</v>
          </cell>
          <cell r="BT93">
            <v>0</v>
          </cell>
          <cell r="BU93">
            <v>0</v>
          </cell>
          <cell r="BV93"/>
          <cell r="BW93" t="str">
            <v>V</v>
          </cell>
          <cell r="BX93"/>
          <cell r="BY93"/>
          <cell r="BZ93"/>
          <cell r="CA93"/>
          <cell r="CB93"/>
          <cell r="CC93"/>
          <cell r="CD93">
            <v>43057</v>
          </cell>
          <cell r="CE93">
            <v>3587</v>
          </cell>
          <cell r="CF93">
            <v>416</v>
          </cell>
        </row>
        <row r="94">
          <cell r="BC94">
            <v>7006</v>
          </cell>
          <cell r="BD94" t="str">
            <v>I</v>
          </cell>
          <cell r="BE94" t="str">
            <v>F</v>
          </cell>
          <cell r="BF94" t="str">
            <v>PN</v>
          </cell>
          <cell r="BG94" t="str">
            <v>MX</v>
          </cell>
          <cell r="BH94"/>
          <cell r="BI94">
            <v>48</v>
          </cell>
          <cell r="BJ94" t="str">
            <v>Q</v>
          </cell>
          <cell r="BK94">
            <v>921</v>
          </cell>
          <cell r="BL94">
            <v>20170809</v>
          </cell>
          <cell r="BM94">
            <v>43132</v>
          </cell>
          <cell r="BN94">
            <v>20170809</v>
          </cell>
          <cell r="BO94"/>
          <cell r="BP94">
            <v>20190409</v>
          </cell>
          <cell r="BQ94"/>
          <cell r="BR94">
            <v>26500</v>
          </cell>
          <cell r="BS94">
            <v>43119</v>
          </cell>
          <cell r="BT94">
            <v>0</v>
          </cell>
          <cell r="BU94">
            <v>19341</v>
          </cell>
          <cell r="BV94"/>
          <cell r="BW94">
            <v>21</v>
          </cell>
          <cell r="BX94"/>
          <cell r="BY94"/>
          <cell r="BZ94"/>
          <cell r="CA94"/>
          <cell r="CB94"/>
          <cell r="CC94"/>
          <cell r="CD94">
            <v>43149</v>
          </cell>
          <cell r="CE94">
            <v>23100</v>
          </cell>
          <cell r="CF94">
            <v>921</v>
          </cell>
        </row>
        <row r="95">
          <cell r="BC95">
            <v>7009</v>
          </cell>
          <cell r="BD95" t="str">
            <v>I</v>
          </cell>
          <cell r="BE95" t="str">
            <v>F</v>
          </cell>
          <cell r="BF95" t="str">
            <v>PN</v>
          </cell>
          <cell r="BG95" t="str">
            <v>MX</v>
          </cell>
          <cell r="BH95"/>
          <cell r="BI95">
            <v>60</v>
          </cell>
          <cell r="BJ95" t="str">
            <v>Q</v>
          </cell>
          <cell r="BK95">
            <v>1370</v>
          </cell>
          <cell r="BL95">
            <v>20170816</v>
          </cell>
          <cell r="BM95">
            <v>43556</v>
          </cell>
          <cell r="BN95">
            <v>20170816</v>
          </cell>
          <cell r="BO95"/>
          <cell r="BP95">
            <v>20190409</v>
          </cell>
          <cell r="BQ95"/>
          <cell r="BR95">
            <v>44153</v>
          </cell>
          <cell r="BS95">
            <v>30140</v>
          </cell>
          <cell r="BT95">
            <v>0</v>
          </cell>
          <cell r="BU95">
            <v>0</v>
          </cell>
          <cell r="BV95"/>
          <cell r="BW95" t="str">
            <v>V</v>
          </cell>
          <cell r="BX95"/>
          <cell r="BY95"/>
          <cell r="BZ95"/>
          <cell r="CA95"/>
          <cell r="CB95"/>
          <cell r="CC95"/>
          <cell r="CD95">
            <v>19010101</v>
          </cell>
          <cell r="CE95">
            <v>23437</v>
          </cell>
          <cell r="CF95">
            <v>1370</v>
          </cell>
        </row>
        <row r="96">
          <cell r="BC96">
            <v>7010</v>
          </cell>
          <cell r="BD96" t="str">
            <v>I</v>
          </cell>
          <cell r="BE96" t="str">
            <v>F</v>
          </cell>
          <cell r="BF96" t="str">
            <v>PN</v>
          </cell>
          <cell r="BG96" t="str">
            <v>MX</v>
          </cell>
          <cell r="BH96"/>
          <cell r="BI96">
            <v>48</v>
          </cell>
          <cell r="BJ96" t="str">
            <v>Q</v>
          </cell>
          <cell r="BK96">
            <v>986</v>
          </cell>
          <cell r="BL96">
            <v>20170818</v>
          </cell>
          <cell r="BM96">
            <v>43299</v>
          </cell>
          <cell r="BN96">
            <v>20170818</v>
          </cell>
          <cell r="BO96"/>
          <cell r="BP96">
            <v>20190409</v>
          </cell>
          <cell r="BQ96"/>
          <cell r="BR96">
            <v>29200</v>
          </cell>
          <cell r="BS96">
            <v>39738</v>
          </cell>
          <cell r="BT96">
            <v>0</v>
          </cell>
          <cell r="BU96">
            <v>13804</v>
          </cell>
          <cell r="BV96"/>
          <cell r="BW96">
            <v>14</v>
          </cell>
          <cell r="BX96"/>
          <cell r="BY96"/>
          <cell r="BZ96"/>
          <cell r="CA96"/>
          <cell r="CB96"/>
          <cell r="CC96"/>
          <cell r="CD96">
            <v>43177</v>
          </cell>
          <cell r="CE96">
            <v>22570</v>
          </cell>
          <cell r="CF96">
            <v>986</v>
          </cell>
        </row>
        <row r="97">
          <cell r="BC97">
            <v>7012</v>
          </cell>
          <cell r="BD97" t="str">
            <v>I</v>
          </cell>
          <cell r="BE97" t="str">
            <v>F</v>
          </cell>
          <cell r="BF97" t="str">
            <v>PN</v>
          </cell>
          <cell r="BG97" t="str">
            <v>MX</v>
          </cell>
          <cell r="BH97"/>
          <cell r="BI97">
            <v>49</v>
          </cell>
          <cell r="BJ97" t="str">
            <v>Q</v>
          </cell>
          <cell r="BK97">
            <v>1893</v>
          </cell>
          <cell r="BL97">
            <v>20170823</v>
          </cell>
          <cell r="BM97">
            <v>43556</v>
          </cell>
          <cell r="BN97">
            <v>20170823</v>
          </cell>
          <cell r="BO97"/>
          <cell r="BP97">
            <v>20190409</v>
          </cell>
          <cell r="BQ97"/>
          <cell r="BR97">
            <v>55077</v>
          </cell>
          <cell r="BS97">
            <v>22716</v>
          </cell>
          <cell r="BT97">
            <v>0</v>
          </cell>
          <cell r="BU97">
            <v>0</v>
          </cell>
          <cell r="BV97"/>
          <cell r="BW97" t="str">
            <v>V</v>
          </cell>
          <cell r="BX97"/>
          <cell r="BY97"/>
          <cell r="BZ97"/>
          <cell r="CA97"/>
          <cell r="CB97"/>
          <cell r="CC97"/>
          <cell r="CD97">
            <v>43042</v>
          </cell>
          <cell r="CE97">
            <v>19638</v>
          </cell>
          <cell r="CF97">
            <v>1893</v>
          </cell>
        </row>
        <row r="98">
          <cell r="BC98">
            <v>7015</v>
          </cell>
          <cell r="BD98" t="str">
            <v>I</v>
          </cell>
          <cell r="BE98" t="str">
            <v>F</v>
          </cell>
          <cell r="BF98" t="str">
            <v>PN</v>
          </cell>
          <cell r="BG98" t="str">
            <v>MX</v>
          </cell>
          <cell r="BH98"/>
          <cell r="BI98">
            <v>72</v>
          </cell>
          <cell r="BJ98" t="str">
            <v>Q</v>
          </cell>
          <cell r="BK98">
            <v>752</v>
          </cell>
          <cell r="BL98">
            <v>20170824</v>
          </cell>
          <cell r="BM98">
            <v>43556</v>
          </cell>
          <cell r="BN98">
            <v>20170824</v>
          </cell>
          <cell r="BO98"/>
          <cell r="BP98">
            <v>20190409</v>
          </cell>
          <cell r="BQ98"/>
          <cell r="BR98">
            <v>26200</v>
          </cell>
          <cell r="BS98">
            <v>26320</v>
          </cell>
          <cell r="BT98">
            <v>0</v>
          </cell>
          <cell r="BU98">
            <v>0</v>
          </cell>
          <cell r="BV98"/>
          <cell r="BW98" t="str">
            <v>V</v>
          </cell>
          <cell r="BX98"/>
          <cell r="BY98"/>
          <cell r="BZ98"/>
          <cell r="CA98"/>
          <cell r="CB98"/>
          <cell r="CC98"/>
          <cell r="CD98">
            <v>19010101</v>
          </cell>
          <cell r="CE98">
            <v>17892</v>
          </cell>
          <cell r="CF98">
            <v>752</v>
          </cell>
        </row>
        <row r="99">
          <cell r="BC99">
            <v>7017</v>
          </cell>
          <cell r="BD99" t="str">
            <v>I</v>
          </cell>
          <cell r="BE99" t="str">
            <v>F</v>
          </cell>
          <cell r="BF99" t="str">
            <v>PN</v>
          </cell>
          <cell r="BG99" t="str">
            <v>MX</v>
          </cell>
          <cell r="BH99"/>
          <cell r="BI99">
            <v>60</v>
          </cell>
          <cell r="BJ99" t="str">
            <v>Q</v>
          </cell>
          <cell r="BK99">
            <v>1273</v>
          </cell>
          <cell r="BL99">
            <v>20170828</v>
          </cell>
          <cell r="BM99">
            <v>43132</v>
          </cell>
          <cell r="BN99">
            <v>20170828</v>
          </cell>
          <cell r="BO99"/>
          <cell r="BP99">
            <v>20190409</v>
          </cell>
          <cell r="BQ99"/>
          <cell r="BR99">
            <v>41000</v>
          </cell>
          <cell r="BS99">
            <v>76996</v>
          </cell>
          <cell r="BT99">
            <v>0</v>
          </cell>
          <cell r="BU99">
            <v>26733</v>
          </cell>
          <cell r="BV99"/>
          <cell r="BW99">
            <v>21</v>
          </cell>
          <cell r="BX99"/>
          <cell r="BY99"/>
          <cell r="BZ99"/>
          <cell r="CA99"/>
          <cell r="CB99"/>
          <cell r="CC99"/>
          <cell r="CD99">
            <v>20180218</v>
          </cell>
          <cell r="CE99">
            <v>37820</v>
          </cell>
          <cell r="CF99">
            <v>752</v>
          </cell>
        </row>
        <row r="100">
          <cell r="BC100">
            <v>7018</v>
          </cell>
          <cell r="BD100" t="str">
            <v>I</v>
          </cell>
          <cell r="BE100" t="str">
            <v>F</v>
          </cell>
          <cell r="BF100" t="str">
            <v>PN</v>
          </cell>
          <cell r="BG100" t="str">
            <v>MX</v>
          </cell>
          <cell r="BH100"/>
          <cell r="BI100">
            <v>72</v>
          </cell>
          <cell r="BJ100" t="str">
            <v>Q</v>
          </cell>
          <cell r="BK100">
            <v>2819</v>
          </cell>
          <cell r="BL100">
            <v>20170829</v>
          </cell>
          <cell r="BM100">
            <v>43556</v>
          </cell>
          <cell r="BN100">
            <v>20170829</v>
          </cell>
          <cell r="BO100"/>
          <cell r="BP100">
            <v>20190409</v>
          </cell>
          <cell r="BQ100"/>
          <cell r="BR100">
            <v>90000</v>
          </cell>
          <cell r="BS100">
            <v>98665</v>
          </cell>
          <cell r="BT100">
            <v>0</v>
          </cell>
          <cell r="BU100">
            <v>0</v>
          </cell>
          <cell r="BV100"/>
          <cell r="BW100" t="str">
            <v>V</v>
          </cell>
          <cell r="BX100"/>
          <cell r="BY100"/>
          <cell r="BZ100"/>
          <cell r="CA100"/>
          <cell r="CB100"/>
          <cell r="CC100"/>
          <cell r="CD100">
            <v>19010101</v>
          </cell>
          <cell r="CE100">
            <v>63690</v>
          </cell>
          <cell r="CF100">
            <v>2819</v>
          </cell>
        </row>
        <row r="101">
          <cell r="BC101">
            <v>7019</v>
          </cell>
          <cell r="BD101" t="str">
            <v>I</v>
          </cell>
          <cell r="BE101" t="str">
            <v>F</v>
          </cell>
          <cell r="BF101" t="str">
            <v>PN</v>
          </cell>
          <cell r="BG101" t="str">
            <v>MX</v>
          </cell>
          <cell r="BH101"/>
          <cell r="BI101">
            <v>72</v>
          </cell>
          <cell r="BJ101" t="str">
            <v>Q</v>
          </cell>
          <cell r="BK101">
            <v>626</v>
          </cell>
          <cell r="BL101">
            <v>20170829</v>
          </cell>
          <cell r="BM101">
            <v>43556</v>
          </cell>
          <cell r="BN101">
            <v>20170829</v>
          </cell>
          <cell r="BO101"/>
          <cell r="BP101">
            <v>20190409</v>
          </cell>
          <cell r="BQ101"/>
          <cell r="BR101">
            <v>20000</v>
          </cell>
          <cell r="BS101">
            <v>21910</v>
          </cell>
          <cell r="BT101">
            <v>0</v>
          </cell>
          <cell r="BU101">
            <v>0</v>
          </cell>
          <cell r="BV101"/>
          <cell r="BW101" t="str">
            <v>V</v>
          </cell>
          <cell r="BX101"/>
          <cell r="BY101"/>
          <cell r="BZ101"/>
          <cell r="CA101"/>
          <cell r="CB101"/>
          <cell r="CC101"/>
          <cell r="CD101">
            <v>20180418</v>
          </cell>
          <cell r="CE101">
            <v>14181</v>
          </cell>
          <cell r="CF101">
            <v>626</v>
          </cell>
        </row>
        <row r="102">
          <cell r="BC102">
            <v>7022</v>
          </cell>
          <cell r="BD102" t="str">
            <v>I</v>
          </cell>
          <cell r="BE102" t="str">
            <v>F</v>
          </cell>
          <cell r="BF102" t="str">
            <v>PN</v>
          </cell>
          <cell r="BG102" t="str">
            <v>MX</v>
          </cell>
          <cell r="BH102"/>
          <cell r="BI102">
            <v>48</v>
          </cell>
          <cell r="BJ102" t="str">
            <v>Q</v>
          </cell>
          <cell r="BK102">
            <v>1981</v>
          </cell>
          <cell r="BL102">
            <v>20170904</v>
          </cell>
          <cell r="BM102">
            <v>43556</v>
          </cell>
          <cell r="BN102">
            <v>20170904</v>
          </cell>
          <cell r="BO102"/>
          <cell r="BP102">
            <v>20190409</v>
          </cell>
          <cell r="BQ102"/>
          <cell r="BR102">
            <v>57000</v>
          </cell>
          <cell r="BS102">
            <v>23772</v>
          </cell>
          <cell r="BT102">
            <v>0</v>
          </cell>
          <cell r="BU102">
            <v>0</v>
          </cell>
          <cell r="BV102"/>
          <cell r="BW102" t="str">
            <v>V</v>
          </cell>
          <cell r="BX102"/>
          <cell r="BY102"/>
          <cell r="BZ102"/>
          <cell r="CA102"/>
          <cell r="CB102"/>
          <cell r="CC102"/>
          <cell r="CD102">
            <v>19010101</v>
          </cell>
          <cell r="CE102">
            <v>20570</v>
          </cell>
          <cell r="CF102">
            <v>1981</v>
          </cell>
        </row>
        <row r="103">
          <cell r="BC103">
            <v>7024</v>
          </cell>
          <cell r="BD103" t="str">
            <v>I</v>
          </cell>
          <cell r="BE103" t="str">
            <v>F</v>
          </cell>
          <cell r="BF103" t="str">
            <v>PN</v>
          </cell>
          <cell r="BG103" t="str">
            <v>MX</v>
          </cell>
          <cell r="BH103"/>
          <cell r="BI103">
            <v>26</v>
          </cell>
          <cell r="BJ103" t="str">
            <v>Q</v>
          </cell>
          <cell r="BK103">
            <v>593</v>
          </cell>
          <cell r="BL103">
            <v>20170906</v>
          </cell>
          <cell r="BM103">
            <v>43132</v>
          </cell>
          <cell r="BN103">
            <v>20170906</v>
          </cell>
          <cell r="BO103"/>
          <cell r="BP103">
            <v>20190409</v>
          </cell>
          <cell r="BQ103"/>
          <cell r="BR103">
            <v>11484</v>
          </cell>
          <cell r="BS103">
            <v>14267</v>
          </cell>
          <cell r="BT103">
            <v>0</v>
          </cell>
          <cell r="BU103">
            <v>9488</v>
          </cell>
          <cell r="BV103"/>
          <cell r="BW103">
            <v>18</v>
          </cell>
          <cell r="BX103"/>
          <cell r="BY103"/>
          <cell r="BZ103"/>
          <cell r="CA103"/>
          <cell r="CB103"/>
          <cell r="CC103"/>
          <cell r="CD103">
            <v>20180218</v>
          </cell>
          <cell r="CE103">
            <v>8651</v>
          </cell>
          <cell r="CF103">
            <v>1981</v>
          </cell>
        </row>
        <row r="104">
          <cell r="BC104">
            <v>7025</v>
          </cell>
          <cell r="BD104" t="str">
            <v>I</v>
          </cell>
          <cell r="BE104" t="str">
            <v>F</v>
          </cell>
          <cell r="BF104" t="str">
            <v>PN</v>
          </cell>
          <cell r="BG104" t="str">
            <v>MX</v>
          </cell>
          <cell r="BH104"/>
          <cell r="BI104">
            <v>65</v>
          </cell>
          <cell r="BJ104" t="str">
            <v>Q</v>
          </cell>
          <cell r="BK104">
            <v>2496</v>
          </cell>
          <cell r="BL104">
            <v>20170906</v>
          </cell>
          <cell r="BM104">
            <v>43556</v>
          </cell>
          <cell r="BN104">
            <v>20170906</v>
          </cell>
          <cell r="BO104"/>
          <cell r="BP104">
            <v>20190409</v>
          </cell>
          <cell r="BQ104"/>
          <cell r="BR104">
            <v>83358</v>
          </cell>
          <cell r="BS104">
            <v>72384</v>
          </cell>
          <cell r="BT104">
            <v>0</v>
          </cell>
          <cell r="BU104">
            <v>0</v>
          </cell>
          <cell r="BV104"/>
          <cell r="BW104" t="str">
            <v>V</v>
          </cell>
          <cell r="BX104"/>
          <cell r="BY104"/>
          <cell r="BZ104"/>
          <cell r="CA104"/>
          <cell r="CB104"/>
          <cell r="CC104"/>
          <cell r="CD104">
            <v>19010101</v>
          </cell>
          <cell r="CE104">
            <v>52259</v>
          </cell>
          <cell r="CF104">
            <v>2496</v>
          </cell>
        </row>
        <row r="105">
          <cell r="BC105">
            <v>7026</v>
          </cell>
          <cell r="BD105" t="str">
            <v>I</v>
          </cell>
          <cell r="BE105" t="str">
            <v>F</v>
          </cell>
          <cell r="BF105" t="str">
            <v>PN</v>
          </cell>
          <cell r="BG105" t="str">
            <v>MX</v>
          </cell>
          <cell r="BH105"/>
          <cell r="BI105">
            <v>65</v>
          </cell>
          <cell r="BJ105" t="str">
            <v>Q</v>
          </cell>
          <cell r="BK105">
            <v>1996</v>
          </cell>
          <cell r="BL105">
            <v>20170906</v>
          </cell>
          <cell r="BM105">
            <v>43556</v>
          </cell>
          <cell r="BN105">
            <v>20170906</v>
          </cell>
          <cell r="BO105"/>
          <cell r="BP105">
            <v>20190409</v>
          </cell>
          <cell r="BQ105"/>
          <cell r="BR105">
            <v>66643</v>
          </cell>
          <cell r="BS105">
            <v>57884</v>
          </cell>
          <cell r="BT105">
            <v>0</v>
          </cell>
          <cell r="BU105">
            <v>0</v>
          </cell>
          <cell r="BV105"/>
          <cell r="BW105" t="str">
            <v>V</v>
          </cell>
          <cell r="BX105"/>
          <cell r="BY105"/>
          <cell r="BZ105"/>
          <cell r="CA105"/>
          <cell r="CB105"/>
          <cell r="CC105"/>
          <cell r="CD105">
            <v>19010101</v>
          </cell>
          <cell r="CE105">
            <v>41762</v>
          </cell>
          <cell r="CF105">
            <v>1996</v>
          </cell>
        </row>
        <row r="106">
          <cell r="BC106">
            <v>7028</v>
          </cell>
          <cell r="BD106" t="str">
            <v>I</v>
          </cell>
          <cell r="BE106" t="str">
            <v>F</v>
          </cell>
          <cell r="BF106" t="str">
            <v>PN</v>
          </cell>
          <cell r="BG106" t="str">
            <v>MX</v>
          </cell>
          <cell r="BH106"/>
          <cell r="BI106">
            <v>48</v>
          </cell>
          <cell r="BJ106" t="str">
            <v>Q</v>
          </cell>
          <cell r="BK106">
            <v>928</v>
          </cell>
          <cell r="BL106">
            <v>20170907</v>
          </cell>
          <cell r="BM106">
            <v>43556</v>
          </cell>
          <cell r="BN106">
            <v>20170907</v>
          </cell>
          <cell r="BO106"/>
          <cell r="BP106">
            <v>20190409</v>
          </cell>
          <cell r="BQ106"/>
          <cell r="BR106">
            <v>25000</v>
          </cell>
          <cell r="BS106">
            <v>11136</v>
          </cell>
          <cell r="BT106">
            <v>0</v>
          </cell>
          <cell r="BU106">
            <v>0</v>
          </cell>
          <cell r="BV106"/>
          <cell r="BW106" t="str">
            <v>V</v>
          </cell>
          <cell r="BX106"/>
          <cell r="BY106"/>
          <cell r="BZ106"/>
          <cell r="CA106"/>
          <cell r="CB106"/>
          <cell r="CC106"/>
          <cell r="CD106">
            <v>19010101</v>
          </cell>
          <cell r="CE106">
            <v>9431</v>
          </cell>
          <cell r="CF106">
            <v>928</v>
          </cell>
        </row>
        <row r="107">
          <cell r="BC107">
            <v>7029</v>
          </cell>
          <cell r="BD107" t="str">
            <v>I</v>
          </cell>
          <cell r="BE107" t="str">
            <v>F</v>
          </cell>
          <cell r="BF107" t="str">
            <v>PN</v>
          </cell>
          <cell r="BG107" t="str">
            <v>MX</v>
          </cell>
          <cell r="BH107"/>
          <cell r="BI107">
            <v>63</v>
          </cell>
          <cell r="BJ107" t="str">
            <v>Q</v>
          </cell>
          <cell r="BK107">
            <v>4510</v>
          </cell>
          <cell r="BL107">
            <v>20170907</v>
          </cell>
          <cell r="BM107">
            <v>43556</v>
          </cell>
          <cell r="BN107">
            <v>20170907</v>
          </cell>
          <cell r="BO107"/>
          <cell r="BP107">
            <v>20190409</v>
          </cell>
          <cell r="BQ107"/>
          <cell r="BR107">
            <v>153907</v>
          </cell>
          <cell r="BS107">
            <v>121770</v>
          </cell>
          <cell r="BT107">
            <v>0</v>
          </cell>
          <cell r="BU107">
            <v>0</v>
          </cell>
          <cell r="BV107"/>
          <cell r="BW107" t="str">
            <v>V</v>
          </cell>
          <cell r="BX107"/>
          <cell r="BY107"/>
          <cell r="BZ107"/>
          <cell r="CA107"/>
          <cell r="CB107"/>
          <cell r="CC107"/>
          <cell r="CD107">
            <v>19010101</v>
          </cell>
          <cell r="CE107">
            <v>91395</v>
          </cell>
          <cell r="CF107">
            <v>4510</v>
          </cell>
        </row>
        <row r="108">
          <cell r="BC108">
            <v>7030</v>
          </cell>
          <cell r="BD108" t="str">
            <v>I</v>
          </cell>
          <cell r="BE108" t="str">
            <v>F</v>
          </cell>
          <cell r="BF108" t="str">
            <v>PN</v>
          </cell>
          <cell r="BG108" t="str">
            <v>MX</v>
          </cell>
          <cell r="BH108"/>
          <cell r="BI108">
            <v>53</v>
          </cell>
          <cell r="BJ108" t="str">
            <v>Q</v>
          </cell>
          <cell r="BK108">
            <v>4832</v>
          </cell>
          <cell r="BL108">
            <v>20170907</v>
          </cell>
          <cell r="BM108">
            <v>43556</v>
          </cell>
          <cell r="BN108">
            <v>20170907</v>
          </cell>
          <cell r="BO108"/>
          <cell r="BP108">
            <v>20190409</v>
          </cell>
          <cell r="BQ108"/>
          <cell r="BR108">
            <v>151145</v>
          </cell>
          <cell r="BS108">
            <v>77312</v>
          </cell>
          <cell r="BT108">
            <v>0</v>
          </cell>
          <cell r="BU108">
            <v>0</v>
          </cell>
          <cell r="BV108"/>
          <cell r="BW108" t="str">
            <v>V</v>
          </cell>
          <cell r="BX108"/>
          <cell r="BY108"/>
          <cell r="BZ108"/>
          <cell r="CA108"/>
          <cell r="CB108"/>
          <cell r="CC108"/>
          <cell r="CD108">
            <v>19010101</v>
          </cell>
          <cell r="CE108">
            <v>64995</v>
          </cell>
          <cell r="CF108">
            <v>4832</v>
          </cell>
        </row>
        <row r="109">
          <cell r="BC109">
            <v>7031</v>
          </cell>
          <cell r="BD109" t="str">
            <v>I</v>
          </cell>
          <cell r="BE109" t="str">
            <v>F</v>
          </cell>
          <cell r="BF109" t="str">
            <v>PN</v>
          </cell>
          <cell r="BG109" t="str">
            <v>MX</v>
          </cell>
          <cell r="BH109"/>
          <cell r="BI109">
            <v>72</v>
          </cell>
          <cell r="BJ109" t="str">
            <v>Q</v>
          </cell>
          <cell r="BK109">
            <v>611</v>
          </cell>
          <cell r="BL109">
            <v>20170913</v>
          </cell>
          <cell r="BM109">
            <v>43556</v>
          </cell>
          <cell r="BN109">
            <v>20170913</v>
          </cell>
          <cell r="BO109"/>
          <cell r="BP109">
            <v>20190409</v>
          </cell>
          <cell r="BQ109"/>
          <cell r="BR109">
            <v>19500</v>
          </cell>
          <cell r="BS109">
            <v>22607</v>
          </cell>
          <cell r="BT109">
            <v>0</v>
          </cell>
          <cell r="BU109">
            <v>0</v>
          </cell>
          <cell r="BV109"/>
          <cell r="BW109" t="str">
            <v>V</v>
          </cell>
          <cell r="BX109"/>
          <cell r="BY109"/>
          <cell r="BZ109"/>
          <cell r="CA109"/>
          <cell r="CB109"/>
          <cell r="CC109"/>
          <cell r="CD109">
            <v>19010101</v>
          </cell>
          <cell r="CE109">
            <v>14256</v>
          </cell>
          <cell r="CF109">
            <v>611</v>
          </cell>
        </row>
        <row r="110">
          <cell r="BC110">
            <v>7032</v>
          </cell>
          <cell r="BD110" t="str">
            <v>I</v>
          </cell>
          <cell r="BE110" t="str">
            <v>F</v>
          </cell>
          <cell r="BF110" t="str">
            <v>PN</v>
          </cell>
          <cell r="BG110" t="str">
            <v>MX</v>
          </cell>
          <cell r="BH110"/>
          <cell r="BI110">
            <v>36</v>
          </cell>
          <cell r="BJ110" t="str">
            <v>Q</v>
          </cell>
          <cell r="BK110">
            <v>865</v>
          </cell>
          <cell r="BL110">
            <v>20170921</v>
          </cell>
          <cell r="BM110">
            <v>43556</v>
          </cell>
          <cell r="BN110">
            <v>20170921</v>
          </cell>
          <cell r="BO110"/>
          <cell r="BP110">
            <v>20190409</v>
          </cell>
          <cell r="BQ110"/>
          <cell r="BR110">
            <v>20954</v>
          </cell>
          <cell r="BS110">
            <v>865</v>
          </cell>
          <cell r="BT110">
            <v>0</v>
          </cell>
          <cell r="BU110">
            <v>0</v>
          </cell>
          <cell r="BV110"/>
          <cell r="BW110" t="str">
            <v>V</v>
          </cell>
          <cell r="BX110"/>
          <cell r="BY110"/>
          <cell r="BZ110"/>
          <cell r="CA110"/>
          <cell r="CB110"/>
          <cell r="CC110"/>
          <cell r="CD110">
            <v>19010101</v>
          </cell>
          <cell r="CE110">
            <v>843</v>
          </cell>
          <cell r="CF110">
            <v>865</v>
          </cell>
        </row>
        <row r="111">
          <cell r="BC111">
            <v>7034</v>
          </cell>
          <cell r="BD111" t="str">
            <v>I</v>
          </cell>
          <cell r="BE111" t="str">
            <v>F</v>
          </cell>
          <cell r="BF111" t="str">
            <v>PN</v>
          </cell>
          <cell r="BG111" t="str">
            <v>MX</v>
          </cell>
          <cell r="BH111"/>
          <cell r="BI111">
            <v>72</v>
          </cell>
          <cell r="BJ111" t="str">
            <v>Q</v>
          </cell>
          <cell r="BK111">
            <v>3640</v>
          </cell>
          <cell r="BL111">
            <v>20170928</v>
          </cell>
          <cell r="BM111">
            <v>43556</v>
          </cell>
          <cell r="BN111">
            <v>20170928</v>
          </cell>
          <cell r="BO111"/>
          <cell r="BP111">
            <v>20190409</v>
          </cell>
          <cell r="BQ111"/>
          <cell r="BR111">
            <v>126800</v>
          </cell>
          <cell r="BS111">
            <v>134680</v>
          </cell>
          <cell r="BT111">
            <v>0</v>
          </cell>
          <cell r="BU111">
            <v>0</v>
          </cell>
          <cell r="BV111"/>
          <cell r="BW111" t="str">
            <v>V</v>
          </cell>
          <cell r="BX111"/>
          <cell r="BY111"/>
          <cell r="BZ111"/>
          <cell r="CA111"/>
          <cell r="CB111"/>
          <cell r="CC111"/>
          <cell r="CD111">
            <v>19010101</v>
          </cell>
          <cell r="CE111">
            <v>89730</v>
          </cell>
          <cell r="CF111">
            <v>3640</v>
          </cell>
        </row>
        <row r="112">
          <cell r="BC112">
            <v>7037</v>
          </cell>
          <cell r="BD112" t="str">
            <v>I</v>
          </cell>
          <cell r="BE112" t="str">
            <v>F</v>
          </cell>
          <cell r="BF112" t="str">
            <v>PN</v>
          </cell>
          <cell r="BG112" t="str">
            <v>MX</v>
          </cell>
          <cell r="BH112"/>
          <cell r="BI112">
            <v>72</v>
          </cell>
          <cell r="BJ112" t="str">
            <v>Q</v>
          </cell>
          <cell r="BK112">
            <v>1435</v>
          </cell>
          <cell r="BL112">
            <v>20171005</v>
          </cell>
          <cell r="BM112">
            <v>43556</v>
          </cell>
          <cell r="BN112">
            <v>20171005</v>
          </cell>
          <cell r="BO112"/>
          <cell r="BP112">
            <v>20190409</v>
          </cell>
          <cell r="BQ112"/>
          <cell r="BR112">
            <v>50000</v>
          </cell>
          <cell r="BS112">
            <v>57400</v>
          </cell>
          <cell r="BT112">
            <v>0</v>
          </cell>
          <cell r="BU112">
            <v>0</v>
          </cell>
          <cell r="BV112"/>
          <cell r="BW112" t="str">
            <v>V</v>
          </cell>
          <cell r="BX112"/>
          <cell r="BY112"/>
          <cell r="BZ112"/>
          <cell r="CA112"/>
          <cell r="CB112"/>
          <cell r="CC112"/>
          <cell r="CD112">
            <v>43225</v>
          </cell>
          <cell r="CE112">
            <v>37157</v>
          </cell>
          <cell r="CF112">
            <v>1435</v>
          </cell>
        </row>
        <row r="113">
          <cell r="BC113">
            <v>7040</v>
          </cell>
          <cell r="BD113" t="str">
            <v>I</v>
          </cell>
          <cell r="BE113" t="str">
            <v>F</v>
          </cell>
          <cell r="BF113" t="str">
            <v>PN</v>
          </cell>
          <cell r="BG113" t="str">
            <v>MX</v>
          </cell>
          <cell r="BH113"/>
          <cell r="BI113">
            <v>48</v>
          </cell>
          <cell r="BJ113" t="str">
            <v>Q</v>
          </cell>
          <cell r="BK113">
            <v>1101</v>
          </cell>
          <cell r="BL113">
            <v>20171027</v>
          </cell>
          <cell r="BM113">
            <v>43556</v>
          </cell>
          <cell r="BN113">
            <v>20171027</v>
          </cell>
          <cell r="BO113"/>
          <cell r="BP113">
            <v>20190409</v>
          </cell>
          <cell r="BQ113"/>
          <cell r="BR113">
            <v>31678</v>
          </cell>
          <cell r="BS113">
            <v>17616</v>
          </cell>
          <cell r="BT113">
            <v>0</v>
          </cell>
          <cell r="BU113">
            <v>0</v>
          </cell>
          <cell r="BV113"/>
          <cell r="BW113" t="str">
            <v>V</v>
          </cell>
          <cell r="BX113"/>
          <cell r="BY113"/>
          <cell r="BZ113"/>
          <cell r="CA113"/>
          <cell r="CB113"/>
          <cell r="CC113"/>
          <cell r="CD113">
            <v>19010101</v>
          </cell>
          <cell r="CE113">
            <v>14582</v>
          </cell>
          <cell r="CF113">
            <v>1101</v>
          </cell>
        </row>
        <row r="114">
          <cell r="BC114">
            <v>7044</v>
          </cell>
          <cell r="BD114" t="str">
            <v>I</v>
          </cell>
          <cell r="BE114" t="str">
            <v>F</v>
          </cell>
          <cell r="BF114" t="str">
            <v>PN</v>
          </cell>
          <cell r="BG114" t="str">
            <v>MX</v>
          </cell>
          <cell r="BH114"/>
          <cell r="BI114">
            <v>36</v>
          </cell>
          <cell r="BJ114" t="str">
            <v>Q</v>
          </cell>
          <cell r="BK114">
            <v>1238</v>
          </cell>
          <cell r="BL114">
            <v>20171106</v>
          </cell>
          <cell r="BM114">
            <v>43556</v>
          </cell>
          <cell r="BN114">
            <v>20171106</v>
          </cell>
          <cell r="BO114"/>
          <cell r="BP114">
            <v>20190409</v>
          </cell>
          <cell r="BQ114"/>
          <cell r="BR114">
            <v>30000</v>
          </cell>
          <cell r="BS114">
            <v>7428</v>
          </cell>
          <cell r="BT114">
            <v>0</v>
          </cell>
          <cell r="BU114">
            <v>1238</v>
          </cell>
          <cell r="BV114"/>
          <cell r="BW114">
            <v>1</v>
          </cell>
          <cell r="BX114"/>
          <cell r="BY114"/>
          <cell r="BZ114"/>
          <cell r="CA114"/>
          <cell r="CB114"/>
          <cell r="CC114"/>
          <cell r="CD114">
            <v>43240</v>
          </cell>
          <cell r="CE114">
            <v>6875</v>
          </cell>
          <cell r="CF114">
            <v>1238</v>
          </cell>
        </row>
        <row r="115">
          <cell r="BC115">
            <v>7045</v>
          </cell>
          <cell r="BD115" t="str">
            <v>I</v>
          </cell>
          <cell r="BE115" t="str">
            <v>F</v>
          </cell>
          <cell r="BF115" t="str">
            <v>PN</v>
          </cell>
          <cell r="BG115" t="str">
            <v>MX</v>
          </cell>
          <cell r="BH115"/>
          <cell r="BI115">
            <v>54</v>
          </cell>
          <cell r="BJ115" t="str">
            <v>Q</v>
          </cell>
          <cell r="BK115">
            <v>1942</v>
          </cell>
          <cell r="BL115">
            <v>20171108</v>
          </cell>
          <cell r="BM115">
            <v>43556</v>
          </cell>
          <cell r="BN115">
            <v>20171108</v>
          </cell>
          <cell r="BO115"/>
          <cell r="BP115">
            <v>20190409</v>
          </cell>
          <cell r="BQ115"/>
          <cell r="BR115">
            <v>55341</v>
          </cell>
          <cell r="BS115">
            <v>42724</v>
          </cell>
          <cell r="BT115">
            <v>0</v>
          </cell>
          <cell r="BU115">
            <v>0</v>
          </cell>
          <cell r="BV115"/>
          <cell r="BW115" t="str">
            <v>V</v>
          </cell>
          <cell r="BX115"/>
          <cell r="BY115"/>
          <cell r="BZ115"/>
          <cell r="CA115"/>
          <cell r="CB115"/>
          <cell r="CC115"/>
          <cell r="CD115">
            <v>19010101</v>
          </cell>
          <cell r="CE115">
            <v>32035</v>
          </cell>
          <cell r="CF115">
            <v>1942</v>
          </cell>
        </row>
        <row r="116">
          <cell r="BC116">
            <v>7048</v>
          </cell>
          <cell r="BD116" t="str">
            <v>I</v>
          </cell>
          <cell r="BE116" t="str">
            <v>F</v>
          </cell>
          <cell r="BF116" t="str">
            <v>PN</v>
          </cell>
          <cell r="BG116" t="str">
            <v>MX</v>
          </cell>
          <cell r="BH116"/>
          <cell r="BI116">
            <v>48</v>
          </cell>
          <cell r="BJ116" t="str">
            <v>Q</v>
          </cell>
          <cell r="BK116">
            <v>1769</v>
          </cell>
          <cell r="BL116">
            <v>20171129</v>
          </cell>
          <cell r="BM116">
            <v>43556</v>
          </cell>
          <cell r="BN116">
            <v>20171129</v>
          </cell>
          <cell r="BO116"/>
          <cell r="BP116">
            <v>20190409</v>
          </cell>
          <cell r="BQ116"/>
          <cell r="BR116">
            <v>50880</v>
          </cell>
          <cell r="BS116">
            <v>31842</v>
          </cell>
          <cell r="BT116">
            <v>0</v>
          </cell>
          <cell r="BU116">
            <v>0</v>
          </cell>
          <cell r="BV116"/>
          <cell r="BW116" t="str">
            <v>V</v>
          </cell>
          <cell r="BX116"/>
          <cell r="BY116"/>
          <cell r="BZ116"/>
          <cell r="CA116"/>
          <cell r="CB116"/>
          <cell r="CC116"/>
          <cell r="CD116">
            <v>19010101</v>
          </cell>
          <cell r="CE116">
            <v>25772</v>
          </cell>
          <cell r="CF116">
            <v>1769</v>
          </cell>
        </row>
        <row r="117">
          <cell r="BC117">
            <v>7049</v>
          </cell>
          <cell r="BD117" t="str">
            <v>I</v>
          </cell>
          <cell r="BE117" t="str">
            <v>F</v>
          </cell>
          <cell r="BF117" t="str">
            <v>PN</v>
          </cell>
          <cell r="BG117" t="str">
            <v>MX</v>
          </cell>
          <cell r="BH117"/>
          <cell r="BI117">
            <v>48</v>
          </cell>
          <cell r="BJ117" t="str">
            <v>Q</v>
          </cell>
          <cell r="BK117">
            <v>696</v>
          </cell>
          <cell r="BL117">
            <v>20171207</v>
          </cell>
          <cell r="BM117">
            <v>43556</v>
          </cell>
          <cell r="BN117">
            <v>20171207</v>
          </cell>
          <cell r="BO117"/>
          <cell r="BP117">
            <v>20190409</v>
          </cell>
          <cell r="BQ117"/>
          <cell r="BR117">
            <v>21000</v>
          </cell>
          <cell r="BS117">
            <v>13224</v>
          </cell>
          <cell r="BT117">
            <v>0</v>
          </cell>
          <cell r="BU117">
            <v>0</v>
          </cell>
          <cell r="BV117"/>
          <cell r="BW117" t="str">
            <v>V</v>
          </cell>
          <cell r="BX117"/>
          <cell r="BY117"/>
          <cell r="BZ117"/>
          <cell r="CA117"/>
          <cell r="CB117"/>
          <cell r="CC117"/>
          <cell r="CD117">
            <v>19010101</v>
          </cell>
          <cell r="CE117">
            <v>10812</v>
          </cell>
          <cell r="CF117">
            <v>696</v>
          </cell>
        </row>
        <row r="118">
          <cell r="BC118">
            <v>7050</v>
          </cell>
          <cell r="BD118" t="str">
            <v>I</v>
          </cell>
          <cell r="BE118" t="str">
            <v>F</v>
          </cell>
          <cell r="BF118" t="str">
            <v>PN</v>
          </cell>
          <cell r="BG118" t="str">
            <v>MX</v>
          </cell>
          <cell r="BH118"/>
          <cell r="BI118">
            <v>36</v>
          </cell>
          <cell r="BJ118" t="str">
            <v>Q</v>
          </cell>
          <cell r="BK118">
            <v>275</v>
          </cell>
          <cell r="BL118">
            <v>20171208</v>
          </cell>
          <cell r="BM118">
            <v>43556</v>
          </cell>
          <cell r="BN118">
            <v>20171208</v>
          </cell>
          <cell r="BO118"/>
          <cell r="BP118">
            <v>20190409</v>
          </cell>
          <cell r="BQ118"/>
          <cell r="BR118">
            <v>7000</v>
          </cell>
          <cell r="BS118">
            <v>1925</v>
          </cell>
          <cell r="BT118">
            <v>0</v>
          </cell>
          <cell r="BU118">
            <v>0</v>
          </cell>
          <cell r="BV118"/>
          <cell r="BW118" t="str">
            <v>V</v>
          </cell>
          <cell r="BX118"/>
          <cell r="BY118"/>
          <cell r="BZ118"/>
          <cell r="CA118"/>
          <cell r="CB118"/>
          <cell r="CC118"/>
          <cell r="CD118">
            <v>19010101</v>
          </cell>
          <cell r="CE118">
            <v>1763</v>
          </cell>
          <cell r="CF118">
            <v>275</v>
          </cell>
        </row>
        <row r="119">
          <cell r="BC119">
            <v>7051</v>
          </cell>
          <cell r="BD119" t="str">
            <v>I</v>
          </cell>
          <cell r="BE119" t="str">
            <v>F</v>
          </cell>
          <cell r="BF119" t="str">
            <v>PN</v>
          </cell>
          <cell r="BG119" t="str">
            <v>MX</v>
          </cell>
          <cell r="BH119"/>
          <cell r="BI119">
            <v>72</v>
          </cell>
          <cell r="BJ119" t="str">
            <v>Q</v>
          </cell>
          <cell r="BK119">
            <v>737</v>
          </cell>
          <cell r="BL119">
            <v>20171208</v>
          </cell>
          <cell r="BM119">
            <v>43556</v>
          </cell>
          <cell r="BN119">
            <v>20171208</v>
          </cell>
          <cell r="BO119"/>
          <cell r="BP119">
            <v>20190409</v>
          </cell>
          <cell r="BQ119"/>
          <cell r="BR119">
            <v>29000</v>
          </cell>
          <cell r="BS119">
            <v>31691</v>
          </cell>
          <cell r="BT119">
            <v>0</v>
          </cell>
          <cell r="BU119">
            <v>0</v>
          </cell>
          <cell r="BV119"/>
          <cell r="BW119" t="str">
            <v>V</v>
          </cell>
          <cell r="BX119"/>
          <cell r="BY119"/>
          <cell r="BZ119"/>
          <cell r="CA119"/>
          <cell r="CB119"/>
          <cell r="CC119"/>
          <cell r="CD119">
            <v>19010101</v>
          </cell>
          <cell r="CE119">
            <v>21646</v>
          </cell>
          <cell r="CF119">
            <v>737</v>
          </cell>
        </row>
        <row r="120">
          <cell r="BC120">
            <v>7052</v>
          </cell>
          <cell r="BD120" t="str">
            <v>I</v>
          </cell>
          <cell r="BE120" t="str">
            <v>F</v>
          </cell>
          <cell r="BF120" t="str">
            <v>PN</v>
          </cell>
          <cell r="BG120" t="str">
            <v>MX</v>
          </cell>
          <cell r="BH120"/>
          <cell r="BI120">
            <v>48</v>
          </cell>
          <cell r="BJ120" t="str">
            <v>Q</v>
          </cell>
          <cell r="BK120">
            <v>864</v>
          </cell>
          <cell r="BL120">
            <v>20171208</v>
          </cell>
          <cell r="BM120">
            <v>43556</v>
          </cell>
          <cell r="BN120">
            <v>20171208</v>
          </cell>
          <cell r="BO120"/>
          <cell r="BP120">
            <v>20190409</v>
          </cell>
          <cell r="BQ120"/>
          <cell r="BR120">
            <v>25000</v>
          </cell>
          <cell r="BS120">
            <v>16416</v>
          </cell>
          <cell r="BT120">
            <v>0</v>
          </cell>
          <cell r="BU120">
            <v>0</v>
          </cell>
          <cell r="BV120"/>
          <cell r="BW120" t="str">
            <v>V</v>
          </cell>
          <cell r="BX120"/>
          <cell r="BY120"/>
          <cell r="BZ120"/>
          <cell r="CA120"/>
          <cell r="CB120"/>
          <cell r="CC120"/>
          <cell r="CD120">
            <v>19010101</v>
          </cell>
          <cell r="CE120">
            <v>13194</v>
          </cell>
          <cell r="CF120">
            <v>864</v>
          </cell>
        </row>
        <row r="121">
          <cell r="BC121">
            <v>7053</v>
          </cell>
          <cell r="BD121" t="str">
            <v>I</v>
          </cell>
          <cell r="BE121" t="str">
            <v>F</v>
          </cell>
          <cell r="BF121" t="str">
            <v>PN</v>
          </cell>
          <cell r="BG121" t="str">
            <v>MX</v>
          </cell>
          <cell r="BH121"/>
          <cell r="BI121">
            <v>48</v>
          </cell>
          <cell r="BJ121" t="str">
            <v>Q</v>
          </cell>
          <cell r="BK121">
            <v>4071</v>
          </cell>
          <cell r="BL121">
            <v>20171211</v>
          </cell>
          <cell r="BM121">
            <v>43556</v>
          </cell>
          <cell r="BN121">
            <v>20171211</v>
          </cell>
          <cell r="BO121"/>
          <cell r="BP121">
            <v>20190409</v>
          </cell>
          <cell r="BQ121"/>
          <cell r="BR121">
            <v>117107</v>
          </cell>
          <cell r="BS121">
            <v>89562</v>
          </cell>
          <cell r="BT121">
            <v>0</v>
          </cell>
          <cell r="BU121">
            <v>0</v>
          </cell>
          <cell r="BV121"/>
          <cell r="BW121" t="str">
            <v>V</v>
          </cell>
          <cell r="BX121"/>
          <cell r="BY121"/>
          <cell r="BZ121"/>
          <cell r="CA121"/>
          <cell r="CB121"/>
          <cell r="CC121"/>
          <cell r="CD121">
            <v>43136</v>
          </cell>
          <cell r="CE121">
            <v>69514</v>
          </cell>
          <cell r="CF121">
            <v>4071</v>
          </cell>
        </row>
        <row r="122">
          <cell r="BC122">
            <v>7054</v>
          </cell>
          <cell r="BD122" t="str">
            <v>I</v>
          </cell>
          <cell r="BE122" t="str">
            <v>F</v>
          </cell>
          <cell r="BF122" t="str">
            <v>PN</v>
          </cell>
          <cell r="BG122" t="str">
            <v>MX</v>
          </cell>
          <cell r="BH122"/>
          <cell r="BI122">
            <v>48</v>
          </cell>
          <cell r="BJ122" t="str">
            <v>Q</v>
          </cell>
          <cell r="BK122">
            <v>2598</v>
          </cell>
          <cell r="BL122">
            <v>20171220</v>
          </cell>
          <cell r="BM122">
            <v>43556</v>
          </cell>
          <cell r="BN122">
            <v>20171220</v>
          </cell>
          <cell r="BO122"/>
          <cell r="BP122">
            <v>20190409</v>
          </cell>
          <cell r="BQ122"/>
          <cell r="BR122">
            <v>70000</v>
          </cell>
          <cell r="BS122">
            <v>139804</v>
          </cell>
          <cell r="BT122">
            <v>0</v>
          </cell>
          <cell r="BU122">
            <v>49362</v>
          </cell>
          <cell r="BV122"/>
          <cell r="BW122">
            <v>19</v>
          </cell>
          <cell r="BX122"/>
          <cell r="BY122"/>
          <cell r="BZ122"/>
          <cell r="CA122"/>
          <cell r="CB122"/>
          <cell r="CC122"/>
          <cell r="CD122">
            <v>43164</v>
          </cell>
          <cell r="CE122">
            <v>69263</v>
          </cell>
          <cell r="CF122">
            <v>100</v>
          </cell>
        </row>
        <row r="123">
          <cell r="BC123">
            <v>7056</v>
          </cell>
          <cell r="BD123" t="str">
            <v>I</v>
          </cell>
          <cell r="BE123" t="str">
            <v>F</v>
          </cell>
          <cell r="BF123" t="str">
            <v>PN</v>
          </cell>
          <cell r="BG123" t="str">
            <v>MX</v>
          </cell>
          <cell r="BH123"/>
          <cell r="BI123">
            <v>72</v>
          </cell>
          <cell r="BJ123" t="str">
            <v>Q</v>
          </cell>
          <cell r="BK123">
            <v>4592</v>
          </cell>
          <cell r="BL123">
            <v>20180112</v>
          </cell>
          <cell r="BM123">
            <v>43556</v>
          </cell>
          <cell r="BN123">
            <v>20180112</v>
          </cell>
          <cell r="BO123"/>
          <cell r="BP123">
            <v>20190409</v>
          </cell>
          <cell r="BQ123"/>
          <cell r="BR123">
            <v>166287</v>
          </cell>
          <cell r="BS123">
            <v>202048</v>
          </cell>
          <cell r="BT123">
            <v>0</v>
          </cell>
          <cell r="BU123">
            <v>0</v>
          </cell>
          <cell r="BV123"/>
          <cell r="BW123" t="str">
            <v>V</v>
          </cell>
          <cell r="BX123"/>
          <cell r="BY123"/>
          <cell r="BZ123"/>
          <cell r="CA123"/>
          <cell r="CB123"/>
          <cell r="CC123"/>
          <cell r="CD123">
            <v>19010101</v>
          </cell>
          <cell r="CE123">
            <v>129227</v>
          </cell>
          <cell r="CF123">
            <v>4592</v>
          </cell>
        </row>
        <row r="124">
          <cell r="BC124">
            <v>7057</v>
          </cell>
          <cell r="BD124" t="str">
            <v>I</v>
          </cell>
          <cell r="BE124" t="str">
            <v>F</v>
          </cell>
          <cell r="BF124" t="str">
            <v>PN</v>
          </cell>
          <cell r="BG124" t="str">
            <v>MX</v>
          </cell>
          <cell r="BH124"/>
          <cell r="BI124">
            <v>48</v>
          </cell>
          <cell r="BJ124" t="str">
            <v>Q</v>
          </cell>
          <cell r="BK124">
            <v>1020</v>
          </cell>
          <cell r="BL124">
            <v>20180117</v>
          </cell>
          <cell r="BM124">
            <v>43556</v>
          </cell>
          <cell r="BN124">
            <v>20180117</v>
          </cell>
          <cell r="BO124"/>
          <cell r="BP124">
            <v>20190409</v>
          </cell>
          <cell r="BQ124"/>
          <cell r="BR124">
            <v>30200</v>
          </cell>
          <cell r="BS124">
            <v>20400</v>
          </cell>
          <cell r="BT124">
            <v>0</v>
          </cell>
          <cell r="BU124">
            <v>0</v>
          </cell>
          <cell r="BV124"/>
          <cell r="BW124" t="str">
            <v>V</v>
          </cell>
          <cell r="BX124"/>
          <cell r="BY124"/>
          <cell r="BZ124"/>
          <cell r="CA124"/>
          <cell r="CB124"/>
          <cell r="CC124"/>
          <cell r="CD124">
            <v>19010101</v>
          </cell>
          <cell r="CE124">
            <v>16396</v>
          </cell>
          <cell r="CF124">
            <v>1020</v>
          </cell>
        </row>
        <row r="125">
          <cell r="BC125">
            <v>7058</v>
          </cell>
          <cell r="BD125" t="str">
            <v>I</v>
          </cell>
          <cell r="BE125" t="str">
            <v>F</v>
          </cell>
          <cell r="BF125" t="str">
            <v>PN</v>
          </cell>
          <cell r="BG125" t="str">
            <v>MX</v>
          </cell>
          <cell r="BH125"/>
          <cell r="BI125">
            <v>36</v>
          </cell>
          <cell r="BJ125" t="str">
            <v>Q</v>
          </cell>
          <cell r="BK125">
            <v>289</v>
          </cell>
          <cell r="BL125">
            <v>20180119</v>
          </cell>
          <cell r="BM125">
            <v>43556</v>
          </cell>
          <cell r="BN125">
            <v>20180119</v>
          </cell>
          <cell r="BO125"/>
          <cell r="BP125">
            <v>20190409</v>
          </cell>
          <cell r="BQ125"/>
          <cell r="BR125">
            <v>7000</v>
          </cell>
          <cell r="BS125">
            <v>2601</v>
          </cell>
          <cell r="BT125">
            <v>0</v>
          </cell>
          <cell r="BU125">
            <v>0</v>
          </cell>
          <cell r="BV125"/>
          <cell r="BW125" t="str">
            <v>V</v>
          </cell>
          <cell r="BX125"/>
          <cell r="BY125"/>
          <cell r="BZ125"/>
          <cell r="CA125"/>
          <cell r="CB125"/>
          <cell r="CC125"/>
          <cell r="CD125">
            <v>19010101</v>
          </cell>
          <cell r="CE125">
            <v>2318</v>
          </cell>
          <cell r="CF125">
            <v>289</v>
          </cell>
        </row>
        <row r="126">
          <cell r="BC126">
            <v>7060</v>
          </cell>
          <cell r="BD126" t="str">
            <v>I</v>
          </cell>
          <cell r="BE126" t="str">
            <v>F</v>
          </cell>
          <cell r="BF126" t="str">
            <v>PN</v>
          </cell>
          <cell r="BG126" t="str">
            <v>MX</v>
          </cell>
          <cell r="BH126"/>
          <cell r="BI126">
            <v>72</v>
          </cell>
          <cell r="BJ126" t="str">
            <v>Q</v>
          </cell>
          <cell r="BK126">
            <v>1049</v>
          </cell>
          <cell r="BL126">
            <v>20180209</v>
          </cell>
          <cell r="BM126">
            <v>43556</v>
          </cell>
          <cell r="BN126">
            <v>20180209</v>
          </cell>
          <cell r="BO126"/>
          <cell r="BP126">
            <v>20190409</v>
          </cell>
          <cell r="BQ126"/>
          <cell r="BR126">
            <v>38000</v>
          </cell>
          <cell r="BS126">
            <v>48254</v>
          </cell>
          <cell r="BT126">
            <v>0</v>
          </cell>
          <cell r="BU126">
            <v>0</v>
          </cell>
          <cell r="BV126"/>
          <cell r="BW126" t="str">
            <v>V</v>
          </cell>
          <cell r="BX126"/>
          <cell r="BY126"/>
          <cell r="BZ126"/>
          <cell r="CA126"/>
          <cell r="CB126"/>
          <cell r="CC126"/>
          <cell r="CD126">
            <v>19010101</v>
          </cell>
          <cell r="CE126">
            <v>30330</v>
          </cell>
          <cell r="CF126">
            <v>1049</v>
          </cell>
        </row>
        <row r="127">
          <cell r="BC127">
            <v>7061</v>
          </cell>
          <cell r="BD127" t="str">
            <v>I</v>
          </cell>
          <cell r="BE127" t="str">
            <v>F</v>
          </cell>
          <cell r="BF127" t="str">
            <v>PN</v>
          </cell>
          <cell r="BG127" t="str">
            <v>MX</v>
          </cell>
          <cell r="BH127"/>
          <cell r="BI127">
            <v>60</v>
          </cell>
          <cell r="BJ127" t="str">
            <v>Q</v>
          </cell>
          <cell r="BK127">
            <v>1588</v>
          </cell>
          <cell r="BL127">
            <v>20180213</v>
          </cell>
          <cell r="BM127">
            <v>43556</v>
          </cell>
          <cell r="BN127">
            <v>20180213</v>
          </cell>
          <cell r="BO127"/>
          <cell r="BP127">
            <v>20190409</v>
          </cell>
          <cell r="BQ127"/>
          <cell r="BR127">
            <v>52949</v>
          </cell>
          <cell r="BS127">
            <v>53992</v>
          </cell>
          <cell r="BT127">
            <v>0</v>
          </cell>
          <cell r="BU127">
            <v>0</v>
          </cell>
          <cell r="BV127"/>
          <cell r="BW127" t="str">
            <v>V</v>
          </cell>
          <cell r="BX127"/>
          <cell r="BY127"/>
          <cell r="BZ127"/>
          <cell r="CA127"/>
          <cell r="CB127"/>
          <cell r="CC127"/>
          <cell r="CD127">
            <v>19010101</v>
          </cell>
          <cell r="CE127">
            <v>37910</v>
          </cell>
          <cell r="CF127">
            <v>1588</v>
          </cell>
        </row>
        <row r="128">
          <cell r="BC128">
            <v>7062</v>
          </cell>
          <cell r="BD128" t="str">
            <v>I</v>
          </cell>
          <cell r="BE128" t="str">
            <v>F</v>
          </cell>
          <cell r="BF128" t="str">
            <v>PN</v>
          </cell>
          <cell r="BG128" t="str">
            <v>MX</v>
          </cell>
          <cell r="BH128"/>
          <cell r="BI128">
            <v>72</v>
          </cell>
          <cell r="BJ128" t="str">
            <v>Q</v>
          </cell>
          <cell r="BK128">
            <v>986</v>
          </cell>
          <cell r="BL128">
            <v>20180216</v>
          </cell>
          <cell r="BM128">
            <v>43556</v>
          </cell>
          <cell r="BN128">
            <v>20180216</v>
          </cell>
          <cell r="BO128"/>
          <cell r="BP128">
            <v>20190409</v>
          </cell>
          <cell r="BQ128"/>
          <cell r="BR128">
            <v>35700</v>
          </cell>
          <cell r="BS128">
            <v>46342</v>
          </cell>
          <cell r="BT128">
            <v>0</v>
          </cell>
          <cell r="BU128">
            <v>0</v>
          </cell>
          <cell r="BV128"/>
          <cell r="BW128" t="str">
            <v>V</v>
          </cell>
          <cell r="BX128"/>
          <cell r="BY128"/>
          <cell r="BZ128"/>
          <cell r="CA128"/>
          <cell r="CB128"/>
          <cell r="CC128"/>
          <cell r="CD128">
            <v>19010101</v>
          </cell>
          <cell r="CE128">
            <v>28834</v>
          </cell>
          <cell r="CF128">
            <v>986</v>
          </cell>
        </row>
        <row r="129">
          <cell r="BC129">
            <v>7063</v>
          </cell>
          <cell r="BD129" t="str">
            <v>I</v>
          </cell>
          <cell r="BE129" t="str">
            <v>F</v>
          </cell>
          <cell r="BF129" t="str">
            <v>PN</v>
          </cell>
          <cell r="BG129" t="str">
            <v>MX</v>
          </cell>
          <cell r="BH129"/>
          <cell r="BI129">
            <v>72</v>
          </cell>
          <cell r="BJ129" t="str">
            <v>Q</v>
          </cell>
          <cell r="BK129">
            <v>218</v>
          </cell>
          <cell r="BL129">
            <v>20180219</v>
          </cell>
          <cell r="BM129">
            <v>43556</v>
          </cell>
          <cell r="BN129">
            <v>20180219</v>
          </cell>
          <cell r="BO129"/>
          <cell r="BP129">
            <v>20190409</v>
          </cell>
          <cell r="BQ129"/>
          <cell r="BR129">
            <v>7900</v>
          </cell>
          <cell r="BS129">
            <v>10246</v>
          </cell>
          <cell r="BT129">
            <v>0</v>
          </cell>
          <cell r="BU129">
            <v>0</v>
          </cell>
          <cell r="BV129"/>
          <cell r="BW129" t="str">
            <v>V</v>
          </cell>
          <cell r="BX129"/>
          <cell r="BY129"/>
          <cell r="BZ129"/>
          <cell r="CA129"/>
          <cell r="CB129"/>
          <cell r="CC129"/>
          <cell r="CD129">
            <v>19010101</v>
          </cell>
          <cell r="CE129">
            <v>6389</v>
          </cell>
          <cell r="CF129">
            <v>218</v>
          </cell>
        </row>
        <row r="130">
          <cell r="BC130">
            <v>7065</v>
          </cell>
          <cell r="BD130" t="str">
            <v>I</v>
          </cell>
          <cell r="BE130" t="str">
            <v>F</v>
          </cell>
          <cell r="BF130" t="str">
            <v>PN</v>
          </cell>
          <cell r="BG130" t="str">
            <v>MX</v>
          </cell>
          <cell r="BH130"/>
          <cell r="BI130">
            <v>72</v>
          </cell>
          <cell r="BJ130" t="str">
            <v>Q</v>
          </cell>
          <cell r="BK130">
            <v>754</v>
          </cell>
          <cell r="BL130">
            <v>20180221</v>
          </cell>
          <cell r="BM130">
            <v>43556</v>
          </cell>
          <cell r="BN130">
            <v>20180221</v>
          </cell>
          <cell r="BO130"/>
          <cell r="BP130">
            <v>20190409</v>
          </cell>
          <cell r="BQ130"/>
          <cell r="BR130">
            <v>27300</v>
          </cell>
          <cell r="BS130">
            <v>35438</v>
          </cell>
          <cell r="BT130">
            <v>0</v>
          </cell>
          <cell r="BU130">
            <v>0</v>
          </cell>
          <cell r="BV130"/>
          <cell r="BW130" t="str">
            <v>V</v>
          </cell>
          <cell r="BX130"/>
          <cell r="BY130"/>
          <cell r="BZ130"/>
          <cell r="CA130"/>
          <cell r="CB130"/>
          <cell r="CC130"/>
          <cell r="CD130">
            <v>19010101</v>
          </cell>
          <cell r="CE130">
            <v>22047</v>
          </cell>
          <cell r="CF130">
            <v>754</v>
          </cell>
        </row>
        <row r="131">
          <cell r="BC131">
            <v>7066</v>
          </cell>
          <cell r="BD131" t="str">
            <v>I</v>
          </cell>
          <cell r="BE131" t="str">
            <v>F</v>
          </cell>
          <cell r="BF131" t="str">
            <v>PN</v>
          </cell>
          <cell r="BG131" t="str">
            <v>MX</v>
          </cell>
          <cell r="BH131"/>
          <cell r="BI131">
            <v>72</v>
          </cell>
          <cell r="BJ131" t="str">
            <v>Q</v>
          </cell>
          <cell r="BK131">
            <v>1547</v>
          </cell>
          <cell r="BL131">
            <v>20180227</v>
          </cell>
          <cell r="BM131">
            <v>43556</v>
          </cell>
          <cell r="BN131">
            <v>20180227</v>
          </cell>
          <cell r="BO131"/>
          <cell r="BP131">
            <v>20190409</v>
          </cell>
          <cell r="BQ131"/>
          <cell r="BR131">
            <v>56000</v>
          </cell>
          <cell r="BS131">
            <v>72709</v>
          </cell>
          <cell r="BT131">
            <v>0</v>
          </cell>
          <cell r="BU131">
            <v>0</v>
          </cell>
          <cell r="BV131"/>
          <cell r="BW131" t="str">
            <v>V</v>
          </cell>
          <cell r="BX131"/>
          <cell r="BY131"/>
          <cell r="BZ131"/>
          <cell r="CA131"/>
          <cell r="CB131"/>
          <cell r="CC131"/>
          <cell r="CD131">
            <v>19010101</v>
          </cell>
          <cell r="CE131">
            <v>45225</v>
          </cell>
          <cell r="CF131">
            <v>1547</v>
          </cell>
        </row>
        <row r="132">
          <cell r="BC132">
            <v>7067</v>
          </cell>
          <cell r="BD132" t="str">
            <v>I</v>
          </cell>
          <cell r="BE132" t="str">
            <v>F</v>
          </cell>
          <cell r="BF132" t="str">
            <v>PN</v>
          </cell>
          <cell r="BG132" t="str">
            <v>MX</v>
          </cell>
          <cell r="BH132"/>
          <cell r="BI132">
            <v>72</v>
          </cell>
          <cell r="BJ132" t="str">
            <v>Q</v>
          </cell>
          <cell r="BK132">
            <v>584</v>
          </cell>
          <cell r="BL132">
            <v>20180227</v>
          </cell>
          <cell r="BM132">
            <v>43556</v>
          </cell>
          <cell r="BN132">
            <v>20180227</v>
          </cell>
          <cell r="BO132"/>
          <cell r="BP132">
            <v>20190409</v>
          </cell>
          <cell r="BQ132"/>
          <cell r="BR132">
            <v>21140</v>
          </cell>
          <cell r="BS132">
            <v>27448</v>
          </cell>
          <cell r="BT132">
            <v>0</v>
          </cell>
          <cell r="BU132">
            <v>0</v>
          </cell>
          <cell r="BV132"/>
          <cell r="BW132" t="str">
            <v>V</v>
          </cell>
          <cell r="BX132"/>
          <cell r="BY132"/>
          <cell r="BZ132"/>
          <cell r="CA132"/>
          <cell r="CB132"/>
          <cell r="CC132"/>
          <cell r="CD132">
            <v>19010101</v>
          </cell>
          <cell r="CE132">
            <v>17071</v>
          </cell>
          <cell r="CF132">
            <v>584</v>
          </cell>
        </row>
        <row r="133">
          <cell r="BC133">
            <v>7068</v>
          </cell>
          <cell r="BD133" t="str">
            <v>I</v>
          </cell>
          <cell r="BE133" t="str">
            <v>F</v>
          </cell>
          <cell r="BF133" t="str">
            <v>PN</v>
          </cell>
          <cell r="BG133" t="str">
            <v>MX</v>
          </cell>
          <cell r="BH133"/>
          <cell r="BI133">
            <v>72</v>
          </cell>
          <cell r="BJ133" t="str">
            <v>Q</v>
          </cell>
          <cell r="BK133">
            <v>511</v>
          </cell>
          <cell r="BL133">
            <v>20180227</v>
          </cell>
          <cell r="BM133">
            <v>43556</v>
          </cell>
          <cell r="BN133">
            <v>20180227</v>
          </cell>
          <cell r="BO133"/>
          <cell r="BP133">
            <v>20190409</v>
          </cell>
          <cell r="BQ133"/>
          <cell r="BR133">
            <v>18500</v>
          </cell>
          <cell r="BS133">
            <v>24528</v>
          </cell>
          <cell r="BT133">
            <v>0</v>
          </cell>
          <cell r="BU133">
            <v>0</v>
          </cell>
          <cell r="BV133"/>
          <cell r="BW133" t="str">
            <v>V</v>
          </cell>
          <cell r="BX133"/>
          <cell r="BY133"/>
          <cell r="BZ133"/>
          <cell r="CA133"/>
          <cell r="CB133"/>
          <cell r="CC133"/>
          <cell r="CD133">
            <v>19010101</v>
          </cell>
          <cell r="CE133">
            <v>15126</v>
          </cell>
          <cell r="CF133">
            <v>511</v>
          </cell>
        </row>
        <row r="134">
          <cell r="BC134">
            <v>7069</v>
          </cell>
          <cell r="BD134" t="str">
            <v>I</v>
          </cell>
          <cell r="BE134" t="str">
            <v>F</v>
          </cell>
          <cell r="BF134" t="str">
            <v>PN</v>
          </cell>
          <cell r="BG134" t="str">
            <v>MX</v>
          </cell>
          <cell r="BH134"/>
          <cell r="BI134">
            <v>60</v>
          </cell>
          <cell r="BJ134" t="str">
            <v>Q</v>
          </cell>
          <cell r="BK134">
            <v>1823</v>
          </cell>
          <cell r="BL134">
            <v>20180227</v>
          </cell>
          <cell r="BM134">
            <v>43556</v>
          </cell>
          <cell r="BN134">
            <v>20180227</v>
          </cell>
          <cell r="BO134"/>
          <cell r="BP134">
            <v>20190409</v>
          </cell>
          <cell r="BQ134"/>
          <cell r="BR134">
            <v>60776</v>
          </cell>
          <cell r="BS134">
            <v>65628</v>
          </cell>
          <cell r="BT134">
            <v>0</v>
          </cell>
          <cell r="BU134">
            <v>0</v>
          </cell>
          <cell r="BV134"/>
          <cell r="BW134" t="str">
            <v>V</v>
          </cell>
          <cell r="BX134"/>
          <cell r="BY134"/>
          <cell r="BZ134"/>
          <cell r="CA134"/>
          <cell r="CB134"/>
          <cell r="CC134"/>
          <cell r="CD134">
            <v>19010101</v>
          </cell>
          <cell r="CE134">
            <v>45202</v>
          </cell>
          <cell r="CF134">
            <v>1823</v>
          </cell>
        </row>
        <row r="135">
          <cell r="BC135">
            <v>7071</v>
          </cell>
          <cell r="BD135" t="str">
            <v>I</v>
          </cell>
          <cell r="BE135" t="str">
            <v>F</v>
          </cell>
          <cell r="BF135" t="str">
            <v>PN</v>
          </cell>
          <cell r="BG135" t="str">
            <v>MX</v>
          </cell>
          <cell r="BI135">
            <v>72</v>
          </cell>
          <cell r="BJ135" t="str">
            <v>Q</v>
          </cell>
          <cell r="BK135">
            <v>718</v>
          </cell>
          <cell r="BL135">
            <v>20180309</v>
          </cell>
          <cell r="BM135">
            <v>43556</v>
          </cell>
          <cell r="BN135">
            <v>20180309</v>
          </cell>
          <cell r="BP135">
            <v>20190409</v>
          </cell>
          <cell r="BR135">
            <v>25000</v>
          </cell>
          <cell r="BS135">
            <v>34464</v>
          </cell>
          <cell r="BT135">
            <v>0</v>
          </cell>
          <cell r="BU135">
            <v>0</v>
          </cell>
          <cell r="BW135" t="str">
            <v>V</v>
          </cell>
          <cell r="CD135">
            <v>19010101</v>
          </cell>
          <cell r="CE135">
            <v>20635</v>
          </cell>
          <cell r="CF135">
            <v>718</v>
          </cell>
        </row>
        <row r="136">
          <cell r="BC136">
            <v>7072</v>
          </cell>
          <cell r="BD136" t="str">
            <v>I</v>
          </cell>
          <cell r="BE136" t="str">
            <v>F</v>
          </cell>
          <cell r="BF136" t="str">
            <v>PN</v>
          </cell>
          <cell r="BG136" t="str">
            <v>MX</v>
          </cell>
          <cell r="BI136">
            <v>72</v>
          </cell>
          <cell r="BJ136" t="str">
            <v>Q</v>
          </cell>
          <cell r="BK136">
            <v>1350</v>
          </cell>
          <cell r="BL136">
            <v>20180316</v>
          </cell>
          <cell r="BM136">
            <v>43556</v>
          </cell>
          <cell r="BN136">
            <v>20180316</v>
          </cell>
          <cell r="BP136">
            <v>20190409</v>
          </cell>
          <cell r="BR136">
            <v>48900</v>
          </cell>
          <cell r="BS136">
            <v>68850</v>
          </cell>
          <cell r="BT136">
            <v>0</v>
          </cell>
          <cell r="BU136">
            <v>0</v>
          </cell>
          <cell r="BW136" t="str">
            <v>V</v>
          </cell>
          <cell r="CD136">
            <v>20180820</v>
          </cell>
          <cell r="CE136">
            <v>41377</v>
          </cell>
          <cell r="CF136">
            <v>1350</v>
          </cell>
        </row>
        <row r="137">
          <cell r="BC137">
            <v>7073</v>
          </cell>
          <cell r="BD137" t="str">
            <v>I</v>
          </cell>
          <cell r="BE137" t="str">
            <v>F</v>
          </cell>
          <cell r="BF137" t="str">
            <v>PN</v>
          </cell>
          <cell r="BG137" t="str">
            <v>MX</v>
          </cell>
          <cell r="BI137">
            <v>48</v>
          </cell>
          <cell r="BJ137" t="str">
            <v>Q</v>
          </cell>
          <cell r="BK137">
            <v>2251</v>
          </cell>
          <cell r="BL137">
            <v>20180321</v>
          </cell>
          <cell r="BM137">
            <v>43556</v>
          </cell>
          <cell r="BN137">
            <v>20180321</v>
          </cell>
          <cell r="BP137">
            <v>20190409</v>
          </cell>
          <cell r="BR137">
            <v>70000</v>
          </cell>
          <cell r="BS137">
            <v>56275</v>
          </cell>
          <cell r="BT137">
            <v>0</v>
          </cell>
          <cell r="BU137">
            <v>0</v>
          </cell>
          <cell r="BW137" t="str">
            <v>V</v>
          </cell>
          <cell r="CD137">
            <v>19010101</v>
          </cell>
          <cell r="CE137">
            <v>44307</v>
          </cell>
          <cell r="CF137">
            <v>2251</v>
          </cell>
        </row>
        <row r="138">
          <cell r="BC138">
            <v>7074</v>
          </cell>
          <cell r="BD138" t="str">
            <v>I</v>
          </cell>
          <cell r="BE138" t="str">
            <v>F</v>
          </cell>
          <cell r="BF138" t="str">
            <v>PN</v>
          </cell>
          <cell r="BG138" t="str">
            <v>MX</v>
          </cell>
          <cell r="BI138">
            <v>72</v>
          </cell>
          <cell r="BJ138" t="str">
            <v>Q</v>
          </cell>
          <cell r="BK138">
            <v>1458</v>
          </cell>
          <cell r="BL138">
            <v>20180322</v>
          </cell>
          <cell r="BM138">
            <v>43556</v>
          </cell>
          <cell r="BN138">
            <v>20180322</v>
          </cell>
          <cell r="BP138">
            <v>20190409</v>
          </cell>
          <cell r="BR138">
            <v>52800</v>
          </cell>
          <cell r="BS138">
            <v>71442</v>
          </cell>
          <cell r="BT138">
            <v>0</v>
          </cell>
          <cell r="BU138">
            <v>0</v>
          </cell>
          <cell r="BW138" t="str">
            <v>V</v>
          </cell>
          <cell r="CD138">
            <v>19010101</v>
          </cell>
          <cell r="CE138">
            <v>43683</v>
          </cell>
          <cell r="CF138">
            <v>1458</v>
          </cell>
        </row>
        <row r="139">
          <cell r="BC139">
            <v>7075</v>
          </cell>
          <cell r="BD139" t="str">
            <v>I</v>
          </cell>
          <cell r="BE139" t="str">
            <v>F</v>
          </cell>
          <cell r="BF139" t="str">
            <v>PN</v>
          </cell>
          <cell r="BG139" t="str">
            <v>MX</v>
          </cell>
          <cell r="BI139">
            <v>72</v>
          </cell>
          <cell r="BJ139" t="str">
            <v>Q</v>
          </cell>
          <cell r="BK139">
            <v>1105</v>
          </cell>
          <cell r="BL139">
            <v>20180322</v>
          </cell>
          <cell r="BM139">
            <v>43556</v>
          </cell>
          <cell r="BN139">
            <v>20180322</v>
          </cell>
          <cell r="BP139">
            <v>20190409</v>
          </cell>
          <cell r="BR139">
            <v>40000</v>
          </cell>
          <cell r="BS139">
            <v>54145</v>
          </cell>
          <cell r="BT139">
            <v>0</v>
          </cell>
          <cell r="BU139">
            <v>0</v>
          </cell>
          <cell r="BW139" t="str">
            <v>V</v>
          </cell>
          <cell r="CD139">
            <v>19010101</v>
          </cell>
          <cell r="CE139">
            <v>33085</v>
          </cell>
          <cell r="CF139">
            <v>1105</v>
          </cell>
        </row>
        <row r="140">
          <cell r="BC140">
            <v>7076</v>
          </cell>
          <cell r="BD140" t="str">
            <v>I</v>
          </cell>
          <cell r="BE140" t="str">
            <v>F</v>
          </cell>
          <cell r="BF140" t="str">
            <v>PN</v>
          </cell>
          <cell r="BG140" t="str">
            <v>MX</v>
          </cell>
          <cell r="BI140">
            <v>72</v>
          </cell>
          <cell r="BJ140" t="str">
            <v>Q</v>
          </cell>
          <cell r="BK140">
            <v>2093</v>
          </cell>
          <cell r="BL140">
            <v>20180322</v>
          </cell>
          <cell r="BM140">
            <v>43556</v>
          </cell>
          <cell r="BN140">
            <v>20180322</v>
          </cell>
          <cell r="BP140">
            <v>20190409</v>
          </cell>
          <cell r="BR140">
            <v>81000</v>
          </cell>
          <cell r="BS140">
            <v>102557</v>
          </cell>
          <cell r="BT140">
            <v>0</v>
          </cell>
          <cell r="BU140">
            <v>0</v>
          </cell>
          <cell r="BW140" t="str">
            <v>V</v>
          </cell>
          <cell r="CD140">
            <v>19010101</v>
          </cell>
          <cell r="CE140">
            <v>65919</v>
          </cell>
          <cell r="CF140">
            <v>2093</v>
          </cell>
        </row>
        <row r="141">
          <cell r="BC141">
            <v>7079</v>
          </cell>
          <cell r="BD141" t="str">
            <v>I</v>
          </cell>
          <cell r="BE141" t="str">
            <v>F</v>
          </cell>
          <cell r="BF141" t="str">
            <v>PN</v>
          </cell>
          <cell r="BG141" t="str">
            <v>MX</v>
          </cell>
          <cell r="BI141">
            <v>72</v>
          </cell>
          <cell r="BJ141" t="str">
            <v>Q</v>
          </cell>
          <cell r="BK141">
            <v>1381</v>
          </cell>
          <cell r="BL141">
            <v>20180326</v>
          </cell>
          <cell r="BM141">
            <v>43556</v>
          </cell>
          <cell r="BN141">
            <v>20180326</v>
          </cell>
          <cell r="BP141">
            <v>20190409</v>
          </cell>
          <cell r="BR141">
            <v>50000</v>
          </cell>
          <cell r="BS141">
            <v>67669</v>
          </cell>
          <cell r="BT141">
            <v>0</v>
          </cell>
          <cell r="BU141">
            <v>0</v>
          </cell>
          <cell r="BW141" t="str">
            <v>V</v>
          </cell>
          <cell r="CD141">
            <v>19010101</v>
          </cell>
          <cell r="CE141">
            <v>41357</v>
          </cell>
          <cell r="CF141">
            <v>1381</v>
          </cell>
        </row>
        <row r="142">
          <cell r="BC142">
            <v>7080</v>
          </cell>
          <cell r="BD142" t="str">
            <v>I</v>
          </cell>
          <cell r="BE142" t="str">
            <v>F</v>
          </cell>
          <cell r="BF142" t="str">
            <v>PN</v>
          </cell>
          <cell r="BG142" t="str">
            <v>MX</v>
          </cell>
          <cell r="BI142">
            <v>48</v>
          </cell>
          <cell r="BJ142" t="str">
            <v>Q</v>
          </cell>
          <cell r="BK142">
            <v>449</v>
          </cell>
          <cell r="BL142">
            <v>20180328</v>
          </cell>
          <cell r="BM142">
            <v>43556</v>
          </cell>
          <cell r="BN142">
            <v>20180328</v>
          </cell>
          <cell r="BP142">
            <v>20190409</v>
          </cell>
          <cell r="BR142">
            <v>12100</v>
          </cell>
          <cell r="BS142">
            <v>11225</v>
          </cell>
          <cell r="BT142">
            <v>0</v>
          </cell>
          <cell r="BU142">
            <v>0</v>
          </cell>
          <cell r="BW142" t="str">
            <v>V</v>
          </cell>
          <cell r="CD142">
            <v>19010101</v>
          </cell>
          <cell r="CE142">
            <v>8134</v>
          </cell>
          <cell r="CF142">
            <v>449</v>
          </cell>
        </row>
        <row r="143">
          <cell r="BC143">
            <v>7081</v>
          </cell>
          <cell r="BD143" t="str">
            <v>I</v>
          </cell>
          <cell r="BE143" t="str">
            <v>F</v>
          </cell>
          <cell r="BF143" t="str">
            <v>PN</v>
          </cell>
          <cell r="BG143" t="str">
            <v>MX</v>
          </cell>
          <cell r="BI143">
            <v>72</v>
          </cell>
          <cell r="BJ143" t="str">
            <v>Q</v>
          </cell>
          <cell r="BK143">
            <v>552</v>
          </cell>
          <cell r="BL143">
            <v>20180328</v>
          </cell>
          <cell r="BM143">
            <v>43556</v>
          </cell>
          <cell r="BN143">
            <v>20180328</v>
          </cell>
          <cell r="BP143">
            <v>20190409</v>
          </cell>
          <cell r="BR143">
            <v>20000</v>
          </cell>
          <cell r="BS143">
            <v>27048</v>
          </cell>
          <cell r="BT143">
            <v>0</v>
          </cell>
          <cell r="BU143">
            <v>0</v>
          </cell>
          <cell r="BW143" t="str">
            <v>V</v>
          </cell>
          <cell r="CD143">
            <v>19010101</v>
          </cell>
          <cell r="CE143">
            <v>16555</v>
          </cell>
          <cell r="CF143">
            <v>552</v>
          </cell>
        </row>
        <row r="144">
          <cell r="BC144">
            <v>7082</v>
          </cell>
          <cell r="BD144" t="str">
            <v>I</v>
          </cell>
          <cell r="BE144" t="str">
            <v>F</v>
          </cell>
          <cell r="BF144" t="str">
            <v>PN</v>
          </cell>
          <cell r="BG144" t="str">
            <v>MX</v>
          </cell>
          <cell r="BI144">
            <v>36</v>
          </cell>
          <cell r="BJ144" t="str">
            <v>Q</v>
          </cell>
          <cell r="BK144">
            <v>1651</v>
          </cell>
          <cell r="BL144">
            <v>20180405</v>
          </cell>
          <cell r="BM144">
            <v>43556</v>
          </cell>
          <cell r="BN144">
            <v>20180405</v>
          </cell>
          <cell r="BP144">
            <v>20190409</v>
          </cell>
          <cell r="BR144">
            <v>40000</v>
          </cell>
          <cell r="BS144">
            <v>23114</v>
          </cell>
          <cell r="BT144">
            <v>0</v>
          </cell>
          <cell r="BU144">
            <v>0</v>
          </cell>
          <cell r="BW144" t="str">
            <v>V</v>
          </cell>
          <cell r="CD144">
            <v>19010101</v>
          </cell>
          <cell r="CE144">
            <v>19545</v>
          </cell>
          <cell r="CF144">
            <v>1651</v>
          </cell>
        </row>
        <row r="145">
          <cell r="BC145">
            <v>7083</v>
          </cell>
          <cell r="BD145" t="str">
            <v>I</v>
          </cell>
          <cell r="BE145" t="str">
            <v>F</v>
          </cell>
          <cell r="BF145" t="str">
            <v>PN</v>
          </cell>
          <cell r="BG145" t="str">
            <v>MX</v>
          </cell>
          <cell r="BI145">
            <v>48</v>
          </cell>
          <cell r="BJ145" t="str">
            <v>Q</v>
          </cell>
          <cell r="BK145">
            <v>2195</v>
          </cell>
          <cell r="BL145">
            <v>20180406</v>
          </cell>
          <cell r="BM145">
            <v>43556</v>
          </cell>
          <cell r="BN145">
            <v>20180406</v>
          </cell>
          <cell r="BP145">
            <v>20190409</v>
          </cell>
          <cell r="BR145">
            <v>65000</v>
          </cell>
          <cell r="BS145">
            <v>57070</v>
          </cell>
          <cell r="BT145">
            <v>0</v>
          </cell>
          <cell r="BU145">
            <v>0</v>
          </cell>
          <cell r="BW145" t="str">
            <v>V</v>
          </cell>
          <cell r="CD145">
            <v>19010101</v>
          </cell>
          <cell r="CE145">
            <v>43252</v>
          </cell>
          <cell r="CF145">
            <v>2195</v>
          </cell>
        </row>
        <row r="146">
          <cell r="BC146">
            <v>7084</v>
          </cell>
          <cell r="BD146" t="str">
            <v>I</v>
          </cell>
          <cell r="BE146" t="str">
            <v>F</v>
          </cell>
          <cell r="BF146" t="str">
            <v>PN</v>
          </cell>
          <cell r="BG146" t="str">
            <v>MX</v>
          </cell>
          <cell r="BI146">
            <v>36</v>
          </cell>
          <cell r="BJ146" t="str">
            <v>Q</v>
          </cell>
          <cell r="BK146">
            <v>801</v>
          </cell>
          <cell r="BL146">
            <v>20180410</v>
          </cell>
          <cell r="BM146">
            <v>43556</v>
          </cell>
          <cell r="BN146">
            <v>20180410</v>
          </cell>
          <cell r="BP146">
            <v>20190409</v>
          </cell>
          <cell r="BR146">
            <v>20000</v>
          </cell>
          <cell r="BS146">
            <v>11214</v>
          </cell>
          <cell r="BT146">
            <v>0</v>
          </cell>
          <cell r="BU146">
            <v>0</v>
          </cell>
          <cell r="BW146" t="str">
            <v>V</v>
          </cell>
          <cell r="CD146">
            <v>19010101</v>
          </cell>
          <cell r="CE146">
            <v>9600</v>
          </cell>
          <cell r="CF146">
            <v>801</v>
          </cell>
        </row>
        <row r="147">
          <cell r="BC147">
            <v>7086</v>
          </cell>
          <cell r="BD147" t="str">
            <v>I</v>
          </cell>
          <cell r="BE147" t="str">
            <v>F</v>
          </cell>
          <cell r="BF147" t="str">
            <v>PN</v>
          </cell>
          <cell r="BG147" t="str">
            <v>MX</v>
          </cell>
          <cell r="BI147">
            <v>48</v>
          </cell>
          <cell r="BJ147" t="str">
            <v>Q</v>
          </cell>
          <cell r="BK147">
            <v>1446</v>
          </cell>
          <cell r="BL147">
            <v>20180410</v>
          </cell>
          <cell r="BM147">
            <v>43556</v>
          </cell>
          <cell r="BN147">
            <v>20180410</v>
          </cell>
          <cell r="BP147">
            <v>20190409</v>
          </cell>
          <cell r="BR147">
            <v>42800</v>
          </cell>
          <cell r="BS147">
            <v>37596</v>
          </cell>
          <cell r="BT147">
            <v>0</v>
          </cell>
          <cell r="BU147">
            <v>0</v>
          </cell>
          <cell r="BW147" t="str">
            <v>V</v>
          </cell>
          <cell r="CD147">
            <v>20180820</v>
          </cell>
          <cell r="CE147">
            <v>28460</v>
          </cell>
          <cell r="CF147">
            <v>1446</v>
          </cell>
        </row>
        <row r="148">
          <cell r="BC148">
            <v>7087</v>
          </cell>
          <cell r="BD148" t="str">
            <v>I</v>
          </cell>
          <cell r="BE148" t="str">
            <v>F</v>
          </cell>
          <cell r="BF148" t="str">
            <v>PN</v>
          </cell>
          <cell r="BG148" t="str">
            <v>MX</v>
          </cell>
          <cell r="BI148">
            <v>72</v>
          </cell>
          <cell r="BJ148" t="str">
            <v>Q</v>
          </cell>
          <cell r="BK148">
            <v>3876</v>
          </cell>
          <cell r="BL148">
            <v>20180412</v>
          </cell>
          <cell r="BM148">
            <v>43556</v>
          </cell>
          <cell r="BN148">
            <v>20180412</v>
          </cell>
          <cell r="BP148">
            <v>20190409</v>
          </cell>
          <cell r="BR148">
            <v>150000</v>
          </cell>
          <cell r="BS148">
            <v>193800</v>
          </cell>
          <cell r="BT148">
            <v>0</v>
          </cell>
          <cell r="BU148">
            <v>0</v>
          </cell>
          <cell r="BW148" t="str">
            <v>V</v>
          </cell>
          <cell r="CD148">
            <v>19010101</v>
          </cell>
          <cell r="CE148">
            <v>123552</v>
          </cell>
          <cell r="CF148">
            <v>3876</v>
          </cell>
        </row>
        <row r="149">
          <cell r="BC149">
            <v>7089</v>
          </cell>
          <cell r="BD149" t="str">
            <v>I</v>
          </cell>
          <cell r="BE149" t="str">
            <v>F</v>
          </cell>
          <cell r="BF149" t="str">
            <v>PN</v>
          </cell>
          <cell r="BG149" t="str">
            <v>MX</v>
          </cell>
          <cell r="BI149">
            <v>72</v>
          </cell>
          <cell r="BJ149" t="str">
            <v>Q</v>
          </cell>
          <cell r="BK149">
            <v>1435</v>
          </cell>
          <cell r="BL149">
            <v>20180416</v>
          </cell>
          <cell r="BM149">
            <v>43556</v>
          </cell>
          <cell r="BN149">
            <v>20180416</v>
          </cell>
          <cell r="BP149">
            <v>20190409</v>
          </cell>
          <cell r="BR149">
            <v>50000</v>
          </cell>
          <cell r="BS149">
            <v>71750</v>
          </cell>
          <cell r="BT149">
            <v>0</v>
          </cell>
          <cell r="BU149">
            <v>0</v>
          </cell>
          <cell r="BW149" t="str">
            <v>V</v>
          </cell>
          <cell r="CD149">
            <v>19010101</v>
          </cell>
          <cell r="CE149">
            <v>42219</v>
          </cell>
          <cell r="CF149">
            <v>1435</v>
          </cell>
        </row>
        <row r="150">
          <cell r="BC150">
            <v>7090</v>
          </cell>
          <cell r="BD150" t="str">
            <v>I</v>
          </cell>
          <cell r="BE150" t="str">
            <v>F</v>
          </cell>
          <cell r="BF150" t="str">
            <v>PN</v>
          </cell>
          <cell r="BG150" t="str">
            <v>MX</v>
          </cell>
          <cell r="BI150">
            <v>72</v>
          </cell>
          <cell r="BJ150" t="str">
            <v>Q</v>
          </cell>
          <cell r="BK150">
            <v>2326</v>
          </cell>
          <cell r="BL150">
            <v>20180416</v>
          </cell>
          <cell r="BM150">
            <v>43556</v>
          </cell>
          <cell r="BN150">
            <v>20180416</v>
          </cell>
          <cell r="BP150">
            <v>20190409</v>
          </cell>
          <cell r="BR150">
            <v>90000</v>
          </cell>
          <cell r="BS150">
            <v>118626</v>
          </cell>
          <cell r="BT150">
            <v>0</v>
          </cell>
          <cell r="BU150">
            <v>0</v>
          </cell>
          <cell r="BW150" t="str">
            <v>V</v>
          </cell>
          <cell r="CD150">
            <v>19010101</v>
          </cell>
          <cell r="CE150">
            <v>74994</v>
          </cell>
          <cell r="CF150">
            <v>2326</v>
          </cell>
        </row>
        <row r="151">
          <cell r="BC151">
            <v>7091</v>
          </cell>
          <cell r="BD151" t="str">
            <v>I</v>
          </cell>
          <cell r="BE151" t="str">
            <v>F</v>
          </cell>
          <cell r="BF151" t="str">
            <v>PN</v>
          </cell>
          <cell r="BG151" t="str">
            <v>MX</v>
          </cell>
          <cell r="BI151">
            <v>24</v>
          </cell>
          <cell r="BJ151" t="str">
            <v>Q</v>
          </cell>
          <cell r="BK151">
            <v>853</v>
          </cell>
          <cell r="BL151">
            <v>20180419</v>
          </cell>
          <cell r="BM151">
            <v>43556</v>
          </cell>
          <cell r="BN151">
            <v>20180419</v>
          </cell>
          <cell r="BP151">
            <v>20190409</v>
          </cell>
          <cell r="BR151">
            <v>15000</v>
          </cell>
          <cell r="BS151">
            <v>2559</v>
          </cell>
          <cell r="BT151">
            <v>0</v>
          </cell>
          <cell r="BU151">
            <v>0</v>
          </cell>
          <cell r="BW151" t="str">
            <v>V</v>
          </cell>
          <cell r="CD151">
            <v>19010101</v>
          </cell>
          <cell r="CE151">
            <v>2442</v>
          </cell>
          <cell r="CF151">
            <v>853</v>
          </cell>
        </row>
        <row r="152">
          <cell r="BC152">
            <v>7092</v>
          </cell>
          <cell r="BD152" t="str">
            <v>I</v>
          </cell>
          <cell r="BE152" t="str">
            <v>F</v>
          </cell>
          <cell r="BF152" t="str">
            <v>PN</v>
          </cell>
          <cell r="BG152" t="str">
            <v>MX</v>
          </cell>
          <cell r="BI152">
            <v>39</v>
          </cell>
          <cell r="BJ152" t="str">
            <v>Q</v>
          </cell>
          <cell r="BK152">
            <v>1999</v>
          </cell>
          <cell r="BL152">
            <v>20180420</v>
          </cell>
          <cell r="BM152">
            <v>43556</v>
          </cell>
          <cell r="BN152">
            <v>20180420</v>
          </cell>
          <cell r="BP152">
            <v>20190409</v>
          </cell>
          <cell r="BR152">
            <v>52200</v>
          </cell>
          <cell r="BS152">
            <v>35982</v>
          </cell>
          <cell r="BT152">
            <v>0</v>
          </cell>
          <cell r="BU152">
            <v>0</v>
          </cell>
          <cell r="BW152" t="str">
            <v>V</v>
          </cell>
          <cell r="CD152">
            <v>19010101</v>
          </cell>
          <cell r="CE152">
            <v>29517</v>
          </cell>
          <cell r="CF152">
            <v>1999</v>
          </cell>
        </row>
        <row r="153">
          <cell r="BC153">
            <v>7093</v>
          </cell>
          <cell r="BD153" t="str">
            <v>I</v>
          </cell>
          <cell r="BE153" t="str">
            <v>F</v>
          </cell>
          <cell r="BF153" t="str">
            <v>PN</v>
          </cell>
          <cell r="BG153" t="str">
            <v>MX</v>
          </cell>
          <cell r="BI153">
            <v>72</v>
          </cell>
          <cell r="BJ153" t="str">
            <v>Q</v>
          </cell>
          <cell r="BK153">
            <v>4891</v>
          </cell>
          <cell r="BL153">
            <v>20180420</v>
          </cell>
          <cell r="BM153">
            <v>43556</v>
          </cell>
          <cell r="BN153">
            <v>20180420</v>
          </cell>
          <cell r="BO153"/>
          <cell r="BP153">
            <v>20190409</v>
          </cell>
          <cell r="BQ153"/>
          <cell r="BR153">
            <v>177120</v>
          </cell>
          <cell r="BS153">
            <v>249441</v>
          </cell>
          <cell r="BT153">
            <v>0</v>
          </cell>
          <cell r="BU153">
            <v>0</v>
          </cell>
          <cell r="BV153"/>
          <cell r="BW153" t="str">
            <v>V</v>
          </cell>
          <cell r="CD153">
            <v>43266</v>
          </cell>
          <cell r="CE153">
            <v>149843</v>
          </cell>
          <cell r="CF153">
            <v>4891</v>
          </cell>
        </row>
        <row r="154">
          <cell r="BC154">
            <v>7094</v>
          </cell>
          <cell r="BD154" t="str">
            <v>I</v>
          </cell>
          <cell r="BE154" t="str">
            <v>F</v>
          </cell>
          <cell r="BF154" t="str">
            <v>PN</v>
          </cell>
          <cell r="BG154" t="str">
            <v>MX</v>
          </cell>
          <cell r="BI154">
            <v>24</v>
          </cell>
          <cell r="BJ154" t="str">
            <v>Q</v>
          </cell>
          <cell r="BK154">
            <v>410</v>
          </cell>
          <cell r="BL154">
            <v>20180425</v>
          </cell>
          <cell r="BM154">
            <v>43556</v>
          </cell>
          <cell r="BN154">
            <v>20180425</v>
          </cell>
          <cell r="BP154">
            <v>20190409</v>
          </cell>
          <cell r="BR154">
            <v>7200</v>
          </cell>
          <cell r="BS154">
            <v>1230</v>
          </cell>
          <cell r="BT154">
            <v>0</v>
          </cell>
          <cell r="BU154">
            <v>0</v>
          </cell>
          <cell r="BW154" t="str">
            <v>V</v>
          </cell>
          <cell r="CD154">
            <v>19010101</v>
          </cell>
          <cell r="CE154">
            <v>1154</v>
          </cell>
          <cell r="CF154">
            <v>410</v>
          </cell>
        </row>
        <row r="155">
          <cell r="BC155">
            <v>7095</v>
          </cell>
          <cell r="BD155" t="str">
            <v>I</v>
          </cell>
          <cell r="BE155" t="str">
            <v>F</v>
          </cell>
          <cell r="BF155" t="str">
            <v>PN</v>
          </cell>
          <cell r="BG155" t="str">
            <v>MX</v>
          </cell>
          <cell r="BI155">
            <v>48</v>
          </cell>
          <cell r="BJ155" t="str">
            <v>Q</v>
          </cell>
          <cell r="BK155">
            <v>354</v>
          </cell>
          <cell r="BL155">
            <v>20180426</v>
          </cell>
          <cell r="BM155">
            <v>43556</v>
          </cell>
          <cell r="BN155">
            <v>20180426</v>
          </cell>
          <cell r="BP155">
            <v>20190409</v>
          </cell>
          <cell r="BR155">
            <v>10000</v>
          </cell>
          <cell r="BS155">
            <v>9558</v>
          </cell>
          <cell r="BT155">
            <v>0</v>
          </cell>
          <cell r="BU155">
            <v>0</v>
          </cell>
          <cell r="BW155" t="str">
            <v>V</v>
          </cell>
          <cell r="CD155">
            <v>19010101</v>
          </cell>
          <cell r="CE155">
            <v>6974</v>
          </cell>
          <cell r="CF155">
            <v>354</v>
          </cell>
        </row>
        <row r="156">
          <cell r="BC156">
            <v>7096</v>
          </cell>
          <cell r="BD156" t="str">
            <v>I</v>
          </cell>
          <cell r="BE156" t="str">
            <v>F</v>
          </cell>
          <cell r="BF156" t="str">
            <v>PN</v>
          </cell>
          <cell r="BG156" t="str">
            <v>MX</v>
          </cell>
          <cell r="BI156">
            <v>72</v>
          </cell>
          <cell r="BJ156" t="str">
            <v>Q</v>
          </cell>
          <cell r="BK156">
            <v>3912</v>
          </cell>
          <cell r="BL156">
            <v>20180430</v>
          </cell>
          <cell r="BM156">
            <v>43556</v>
          </cell>
          <cell r="BN156">
            <v>20180430</v>
          </cell>
          <cell r="BO156"/>
          <cell r="BP156">
            <v>20190409</v>
          </cell>
          <cell r="BQ156"/>
          <cell r="BR156">
            <v>141673</v>
          </cell>
          <cell r="BS156">
            <v>207336</v>
          </cell>
          <cell r="BT156">
            <v>0</v>
          </cell>
          <cell r="BU156">
            <v>0</v>
          </cell>
          <cell r="BW156" t="str">
            <v>V</v>
          </cell>
          <cell r="CD156">
            <v>43266</v>
          </cell>
          <cell r="CE156">
            <v>122384</v>
          </cell>
          <cell r="CF156">
            <v>3912</v>
          </cell>
        </row>
        <row r="157">
          <cell r="BC157">
            <v>7097</v>
          </cell>
          <cell r="BD157" t="str">
            <v>I</v>
          </cell>
          <cell r="BE157" t="str">
            <v>F</v>
          </cell>
          <cell r="BF157" t="str">
            <v>PN</v>
          </cell>
          <cell r="BG157" t="str">
            <v>MX</v>
          </cell>
          <cell r="BI157">
            <v>72</v>
          </cell>
          <cell r="BJ157" t="str">
            <v>Q</v>
          </cell>
          <cell r="BK157">
            <v>138</v>
          </cell>
          <cell r="BL157">
            <v>20180503</v>
          </cell>
          <cell r="BM157">
            <v>43556</v>
          </cell>
          <cell r="BN157">
            <v>20180503</v>
          </cell>
          <cell r="BP157">
            <v>20190409</v>
          </cell>
          <cell r="BR157">
            <v>5000</v>
          </cell>
          <cell r="BS157">
            <v>7038</v>
          </cell>
          <cell r="BT157">
            <v>0</v>
          </cell>
          <cell r="BU157">
            <v>0</v>
          </cell>
          <cell r="BW157" t="str">
            <v>V</v>
          </cell>
          <cell r="CD157">
            <v>19010101</v>
          </cell>
          <cell r="CE157">
            <v>4235</v>
          </cell>
          <cell r="CF157">
            <v>138</v>
          </cell>
        </row>
        <row r="158">
          <cell r="BC158">
            <v>7098</v>
          </cell>
          <cell r="BD158" t="str">
            <v>I</v>
          </cell>
          <cell r="BE158" t="str">
            <v>F</v>
          </cell>
          <cell r="BF158" t="str">
            <v>PN</v>
          </cell>
          <cell r="BG158" t="str">
            <v>MX</v>
          </cell>
          <cell r="BI158">
            <v>24</v>
          </cell>
          <cell r="BJ158" t="str">
            <v>Q</v>
          </cell>
          <cell r="BK158">
            <v>853</v>
          </cell>
          <cell r="BL158">
            <v>20180508</v>
          </cell>
          <cell r="BM158">
            <v>43556</v>
          </cell>
          <cell r="BN158">
            <v>20180508</v>
          </cell>
          <cell r="BP158">
            <v>20190409</v>
          </cell>
          <cell r="BR158">
            <v>15000</v>
          </cell>
          <cell r="BS158">
            <v>2559</v>
          </cell>
          <cell r="BT158">
            <v>0</v>
          </cell>
          <cell r="BU158">
            <v>0</v>
          </cell>
          <cell r="BW158" t="str">
            <v>V</v>
          </cell>
          <cell r="CD158">
            <v>19010101</v>
          </cell>
          <cell r="CE158">
            <v>2517</v>
          </cell>
          <cell r="CF158">
            <v>853</v>
          </cell>
        </row>
        <row r="159">
          <cell r="BC159">
            <v>7099</v>
          </cell>
          <cell r="BD159" t="str">
            <v>I</v>
          </cell>
          <cell r="BE159" t="str">
            <v>F</v>
          </cell>
          <cell r="BF159" t="str">
            <v>PN</v>
          </cell>
          <cell r="BG159" t="str">
            <v>MX</v>
          </cell>
          <cell r="BI159">
            <v>72</v>
          </cell>
          <cell r="BJ159" t="str">
            <v>Q</v>
          </cell>
          <cell r="BK159">
            <v>930</v>
          </cell>
          <cell r="BL159">
            <v>20180508</v>
          </cell>
          <cell r="BM159">
            <v>43556</v>
          </cell>
          <cell r="BN159">
            <v>20180508</v>
          </cell>
          <cell r="BO159"/>
          <cell r="BP159">
            <v>20190409</v>
          </cell>
          <cell r="BQ159"/>
          <cell r="BR159">
            <v>35514</v>
          </cell>
          <cell r="BS159">
            <v>49290</v>
          </cell>
          <cell r="BT159">
            <v>0</v>
          </cell>
          <cell r="BU159">
            <v>0</v>
          </cell>
          <cell r="BW159" t="str">
            <v>V</v>
          </cell>
          <cell r="BX159"/>
          <cell r="CD159">
            <v>19010101</v>
          </cell>
          <cell r="CE159">
            <v>30357</v>
          </cell>
          <cell r="CF159">
            <v>930</v>
          </cell>
        </row>
        <row r="160">
          <cell r="BC160">
            <v>7100</v>
          </cell>
          <cell r="BD160" t="str">
            <v>I</v>
          </cell>
          <cell r="BE160" t="str">
            <v>F</v>
          </cell>
          <cell r="BF160" t="str">
            <v>PN</v>
          </cell>
          <cell r="BG160" t="str">
            <v>MX</v>
          </cell>
          <cell r="BI160">
            <v>72</v>
          </cell>
          <cell r="BJ160" t="str">
            <v>Q</v>
          </cell>
          <cell r="BK160">
            <v>1298</v>
          </cell>
          <cell r="BL160">
            <v>20180517</v>
          </cell>
          <cell r="BM160">
            <v>43556</v>
          </cell>
          <cell r="BN160">
            <v>20180517</v>
          </cell>
          <cell r="BP160">
            <v>20190409</v>
          </cell>
          <cell r="BR160">
            <v>47000</v>
          </cell>
          <cell r="BS160">
            <v>70092</v>
          </cell>
          <cell r="BT160">
            <v>0</v>
          </cell>
          <cell r="BU160">
            <v>0</v>
          </cell>
          <cell r="BW160" t="str">
            <v>V</v>
          </cell>
          <cell r="CD160">
            <v>43286</v>
          </cell>
          <cell r="CE160">
            <v>41005</v>
          </cell>
          <cell r="CF160">
            <v>1298</v>
          </cell>
        </row>
        <row r="161">
          <cell r="BC161">
            <v>7102</v>
          </cell>
          <cell r="BD161" t="str">
            <v>I</v>
          </cell>
          <cell r="BE161" t="str">
            <v>F</v>
          </cell>
          <cell r="BF161" t="str">
            <v>PN</v>
          </cell>
          <cell r="BG161" t="str">
            <v>MX</v>
          </cell>
          <cell r="BI161">
            <v>67</v>
          </cell>
          <cell r="BJ161" t="str">
            <v>Q</v>
          </cell>
          <cell r="BK161">
            <v>1628</v>
          </cell>
          <cell r="BL161">
            <v>20180521</v>
          </cell>
          <cell r="BM161">
            <v>43556</v>
          </cell>
          <cell r="BN161">
            <v>20180521</v>
          </cell>
          <cell r="BP161">
            <v>20190409</v>
          </cell>
          <cell r="BR161">
            <v>57158</v>
          </cell>
          <cell r="BS161">
            <v>78144</v>
          </cell>
          <cell r="BT161">
            <v>0</v>
          </cell>
          <cell r="BU161">
            <v>0</v>
          </cell>
          <cell r="BW161" t="str">
            <v>V</v>
          </cell>
          <cell r="CD161">
            <v>19010101</v>
          </cell>
          <cell r="CE161">
            <v>48222</v>
          </cell>
          <cell r="CF161">
            <v>1628</v>
          </cell>
        </row>
        <row r="162">
          <cell r="BC162">
            <v>7104</v>
          </cell>
          <cell r="BD162" t="str">
            <v>I</v>
          </cell>
          <cell r="BE162" t="str">
            <v>F</v>
          </cell>
          <cell r="BF162" t="str">
            <v>PN</v>
          </cell>
          <cell r="BG162" t="str">
            <v>MX</v>
          </cell>
          <cell r="BI162">
            <v>48</v>
          </cell>
          <cell r="BJ162" t="str">
            <v>Q</v>
          </cell>
          <cell r="BK162">
            <v>541</v>
          </cell>
          <cell r="BL162">
            <v>20180523</v>
          </cell>
          <cell r="BM162">
            <v>43556</v>
          </cell>
          <cell r="BN162">
            <v>20180523</v>
          </cell>
          <cell r="BP162">
            <v>20190409</v>
          </cell>
          <cell r="BR162">
            <v>16010</v>
          </cell>
          <cell r="BS162">
            <v>16230</v>
          </cell>
          <cell r="BT162">
            <v>0</v>
          </cell>
          <cell r="BU162">
            <v>0</v>
          </cell>
          <cell r="BW162" t="str">
            <v>V</v>
          </cell>
          <cell r="CD162">
            <v>43286</v>
          </cell>
          <cell r="CE162">
            <v>11819</v>
          </cell>
          <cell r="CF162">
            <v>541</v>
          </cell>
        </row>
        <row r="163">
          <cell r="BC163">
            <v>7105</v>
          </cell>
          <cell r="BD163" t="str">
            <v>I</v>
          </cell>
          <cell r="BE163" t="str">
            <v>F</v>
          </cell>
          <cell r="BF163" t="str">
            <v>PN</v>
          </cell>
          <cell r="BG163" t="str">
            <v>MX</v>
          </cell>
          <cell r="BI163">
            <v>72</v>
          </cell>
          <cell r="BJ163" t="str">
            <v>Q</v>
          </cell>
          <cell r="BK163">
            <v>276</v>
          </cell>
          <cell r="BL163">
            <v>20180523</v>
          </cell>
          <cell r="BM163">
            <v>43556</v>
          </cell>
          <cell r="BN163">
            <v>20180523</v>
          </cell>
          <cell r="BP163">
            <v>20190409</v>
          </cell>
          <cell r="BR163">
            <v>10000</v>
          </cell>
          <cell r="BS163">
            <v>14904</v>
          </cell>
          <cell r="BT163">
            <v>0</v>
          </cell>
          <cell r="BU163">
            <v>0</v>
          </cell>
          <cell r="BW163" t="str">
            <v>V</v>
          </cell>
          <cell r="CD163">
            <v>19010101</v>
          </cell>
          <cell r="CE163">
            <v>8727</v>
          </cell>
          <cell r="CF163">
            <v>276</v>
          </cell>
        </row>
        <row r="164">
          <cell r="BC164">
            <v>7106</v>
          </cell>
          <cell r="BD164" t="str">
            <v>I</v>
          </cell>
          <cell r="BE164" t="str">
            <v>F</v>
          </cell>
          <cell r="BF164" t="str">
            <v>PN</v>
          </cell>
          <cell r="BG164" t="str">
            <v>MX</v>
          </cell>
          <cell r="BI164">
            <v>48</v>
          </cell>
          <cell r="BJ164" t="str">
            <v>Q</v>
          </cell>
          <cell r="BK164">
            <v>1482</v>
          </cell>
          <cell r="BL164">
            <v>20180525</v>
          </cell>
          <cell r="BM164">
            <v>43556</v>
          </cell>
          <cell r="BN164">
            <v>20180525</v>
          </cell>
          <cell r="BP164">
            <v>20190409</v>
          </cell>
          <cell r="BR164">
            <v>45000</v>
          </cell>
          <cell r="BS164">
            <v>42978</v>
          </cell>
          <cell r="BT164">
            <v>0</v>
          </cell>
          <cell r="BU164">
            <v>0</v>
          </cell>
          <cell r="BW164" t="str">
            <v>V</v>
          </cell>
          <cell r="CD164">
            <v>43286</v>
          </cell>
          <cell r="CE164">
            <v>32215</v>
          </cell>
          <cell r="CF164">
            <v>1482</v>
          </cell>
        </row>
        <row r="165">
          <cell r="BC165">
            <v>7107</v>
          </cell>
          <cell r="BD165" t="str">
            <v>I</v>
          </cell>
          <cell r="BE165" t="str">
            <v>F</v>
          </cell>
          <cell r="BF165" t="str">
            <v>PN</v>
          </cell>
          <cell r="BG165" t="str">
            <v>MX</v>
          </cell>
          <cell r="BI165">
            <v>72</v>
          </cell>
          <cell r="BJ165" t="str">
            <v>Q</v>
          </cell>
          <cell r="BK165">
            <v>414</v>
          </cell>
          <cell r="BL165">
            <v>20180525</v>
          </cell>
          <cell r="BM165">
            <v>43556</v>
          </cell>
          <cell r="BN165">
            <v>20180525</v>
          </cell>
          <cell r="BP165">
            <v>20190409</v>
          </cell>
          <cell r="BR165">
            <v>15000</v>
          </cell>
          <cell r="BS165">
            <v>22356</v>
          </cell>
          <cell r="BT165">
            <v>0</v>
          </cell>
          <cell r="BU165">
            <v>0</v>
          </cell>
          <cell r="BW165" t="str">
            <v>V</v>
          </cell>
          <cell r="CD165">
            <v>43286</v>
          </cell>
          <cell r="CE165">
            <v>13091</v>
          </cell>
          <cell r="CF165">
            <v>414</v>
          </cell>
        </row>
        <row r="166">
          <cell r="BC166">
            <v>7108</v>
          </cell>
          <cell r="BD166" t="str">
            <v>I</v>
          </cell>
          <cell r="BE166" t="str">
            <v>F</v>
          </cell>
          <cell r="BF166" t="str">
            <v>PN</v>
          </cell>
          <cell r="BG166" t="str">
            <v>MX</v>
          </cell>
          <cell r="BI166">
            <v>51</v>
          </cell>
          <cell r="BJ166" t="str">
            <v>Q</v>
          </cell>
          <cell r="BK166">
            <v>3410</v>
          </cell>
          <cell r="BL166">
            <v>20180529</v>
          </cell>
          <cell r="BM166">
            <v>43556</v>
          </cell>
          <cell r="BN166">
            <v>20180529</v>
          </cell>
          <cell r="BP166">
            <v>20190409</v>
          </cell>
          <cell r="BR166">
            <v>104451</v>
          </cell>
          <cell r="BS166">
            <v>112530</v>
          </cell>
          <cell r="BT166">
            <v>0</v>
          </cell>
          <cell r="BU166">
            <v>6820</v>
          </cell>
          <cell r="BW166">
            <v>2</v>
          </cell>
          <cell r="CD166">
            <v>43286</v>
          </cell>
          <cell r="CE166">
            <v>79698</v>
          </cell>
          <cell r="CF166">
            <v>3410</v>
          </cell>
        </row>
        <row r="167">
          <cell r="BC167">
            <v>7109</v>
          </cell>
          <cell r="BD167" t="str">
            <v>I</v>
          </cell>
          <cell r="BE167" t="str">
            <v>F</v>
          </cell>
          <cell r="BF167" t="str">
            <v>PN</v>
          </cell>
          <cell r="BG167" t="str">
            <v>MX</v>
          </cell>
          <cell r="BI167">
            <v>48</v>
          </cell>
          <cell r="BJ167" t="str">
            <v>Q</v>
          </cell>
          <cell r="BK167">
            <v>709</v>
          </cell>
          <cell r="BL167">
            <v>20180531</v>
          </cell>
          <cell r="BM167">
            <v>43556</v>
          </cell>
          <cell r="BN167">
            <v>20180531</v>
          </cell>
          <cell r="BP167">
            <v>20190409</v>
          </cell>
          <cell r="BR167">
            <v>20000</v>
          </cell>
          <cell r="BS167">
            <v>21270</v>
          </cell>
          <cell r="BT167">
            <v>0</v>
          </cell>
          <cell r="BU167">
            <v>0</v>
          </cell>
          <cell r="BW167" t="str">
            <v>V</v>
          </cell>
          <cell r="CD167">
            <v>43286</v>
          </cell>
          <cell r="CE167">
            <v>14983</v>
          </cell>
          <cell r="CF167">
            <v>709</v>
          </cell>
        </row>
        <row r="168">
          <cell r="BC168">
            <v>7110</v>
          </cell>
          <cell r="BD168" t="str">
            <v>I</v>
          </cell>
          <cell r="BE168" t="str">
            <v>F</v>
          </cell>
          <cell r="BF168" t="str">
            <v>PN</v>
          </cell>
          <cell r="BG168" t="str">
            <v>MX</v>
          </cell>
          <cell r="BI168">
            <v>72</v>
          </cell>
          <cell r="BJ168" t="str">
            <v>Q</v>
          </cell>
          <cell r="BK168">
            <v>1030</v>
          </cell>
          <cell r="BL168">
            <v>20180531</v>
          </cell>
          <cell r="BM168">
            <v>43556</v>
          </cell>
          <cell r="BN168">
            <v>20180531</v>
          </cell>
          <cell r="BP168">
            <v>20190409</v>
          </cell>
          <cell r="BR168">
            <v>35000</v>
          </cell>
          <cell r="BS168">
            <v>56650</v>
          </cell>
          <cell r="BT168">
            <v>0</v>
          </cell>
          <cell r="BU168">
            <v>0</v>
          </cell>
          <cell r="BW168" t="str">
            <v>V</v>
          </cell>
          <cell r="CD168">
            <v>43286</v>
          </cell>
          <cell r="CE168">
            <v>31181</v>
          </cell>
          <cell r="CF168">
            <v>1030</v>
          </cell>
        </row>
        <row r="169">
          <cell r="BC169">
            <v>7111</v>
          </cell>
          <cell r="BD169" t="str">
            <v>I</v>
          </cell>
          <cell r="BE169" t="str">
            <v>F</v>
          </cell>
          <cell r="BF169" t="str">
            <v>PN</v>
          </cell>
          <cell r="BG169" t="str">
            <v>MX</v>
          </cell>
          <cell r="BI169">
            <v>72</v>
          </cell>
          <cell r="BJ169" t="str">
            <v>Q</v>
          </cell>
          <cell r="BK169">
            <v>470</v>
          </cell>
          <cell r="BL169">
            <v>20180607</v>
          </cell>
          <cell r="BM169">
            <v>43556</v>
          </cell>
          <cell r="BN169">
            <v>20180607</v>
          </cell>
          <cell r="BP169">
            <v>20190409</v>
          </cell>
          <cell r="BR169">
            <v>15000</v>
          </cell>
          <cell r="BS169">
            <v>25850</v>
          </cell>
          <cell r="BT169">
            <v>0</v>
          </cell>
          <cell r="BU169">
            <v>0</v>
          </cell>
          <cell r="BW169" t="str">
            <v>V</v>
          </cell>
          <cell r="CD169">
            <v>19010101</v>
          </cell>
          <cell r="CE169">
            <v>13491</v>
          </cell>
          <cell r="CF169">
            <v>470</v>
          </cell>
        </row>
        <row r="170">
          <cell r="BC170">
            <v>7112</v>
          </cell>
          <cell r="BD170" t="str">
            <v>I</v>
          </cell>
          <cell r="BE170" t="str">
            <v>F</v>
          </cell>
          <cell r="BF170" t="str">
            <v>PN</v>
          </cell>
          <cell r="BG170" t="str">
            <v>MX</v>
          </cell>
          <cell r="BI170">
            <v>36</v>
          </cell>
          <cell r="BJ170" t="str">
            <v>Q</v>
          </cell>
          <cell r="BK170">
            <v>1997</v>
          </cell>
          <cell r="BL170">
            <v>20180608</v>
          </cell>
          <cell r="BM170">
            <v>43556</v>
          </cell>
          <cell r="BN170">
            <v>20180608</v>
          </cell>
          <cell r="BP170">
            <v>20190409</v>
          </cell>
          <cell r="BR170">
            <v>49500</v>
          </cell>
          <cell r="BS170">
            <v>37943</v>
          </cell>
          <cell r="BT170">
            <v>0</v>
          </cell>
          <cell r="BU170">
            <v>0</v>
          </cell>
          <cell r="BW170" t="str">
            <v>V</v>
          </cell>
          <cell r="CD170">
            <v>19010101</v>
          </cell>
          <cell r="CE170">
            <v>30811</v>
          </cell>
          <cell r="CF170">
            <v>1997</v>
          </cell>
        </row>
        <row r="171">
          <cell r="BC171">
            <v>7113</v>
          </cell>
          <cell r="BD171" t="str">
            <v>I</v>
          </cell>
          <cell r="BE171" t="str">
            <v>F</v>
          </cell>
          <cell r="BF171" t="str">
            <v>PN</v>
          </cell>
          <cell r="BG171" t="str">
            <v>MX</v>
          </cell>
          <cell r="BI171">
            <v>24</v>
          </cell>
          <cell r="BJ171" t="str">
            <v>Q</v>
          </cell>
          <cell r="BK171">
            <v>569</v>
          </cell>
          <cell r="BL171">
            <v>20180611</v>
          </cell>
          <cell r="BM171">
            <v>43314</v>
          </cell>
          <cell r="BN171">
            <v>20180611</v>
          </cell>
          <cell r="BP171">
            <v>20190409</v>
          </cell>
          <cell r="BR171">
            <v>10000</v>
          </cell>
          <cell r="BS171">
            <v>14656</v>
          </cell>
          <cell r="BT171">
            <v>0</v>
          </cell>
          <cell r="BU171">
            <v>5121</v>
          </cell>
          <cell r="BW171">
            <v>9</v>
          </cell>
          <cell r="CD171">
            <v>20180820</v>
          </cell>
          <cell r="CE171">
            <v>9697</v>
          </cell>
          <cell r="CF171">
            <v>1997</v>
          </cell>
        </row>
        <row r="172">
          <cell r="BC172">
            <v>7114</v>
          </cell>
          <cell r="BD172" t="str">
            <v>I</v>
          </cell>
          <cell r="BE172" t="str">
            <v>F</v>
          </cell>
          <cell r="BF172" t="str">
            <v>PN</v>
          </cell>
          <cell r="BG172" t="str">
            <v>MX</v>
          </cell>
          <cell r="BI172">
            <v>48</v>
          </cell>
          <cell r="BJ172" t="str">
            <v>Q</v>
          </cell>
          <cell r="BK172">
            <v>1091</v>
          </cell>
          <cell r="BL172">
            <v>20180618</v>
          </cell>
          <cell r="BM172">
            <v>43556</v>
          </cell>
          <cell r="BN172">
            <v>20180618</v>
          </cell>
          <cell r="BP172">
            <v>20190409</v>
          </cell>
          <cell r="BR172">
            <v>32300</v>
          </cell>
          <cell r="BS172">
            <v>37094</v>
          </cell>
          <cell r="BT172">
            <v>0</v>
          </cell>
          <cell r="BU172">
            <v>0</v>
          </cell>
          <cell r="BW172" t="str">
            <v>V</v>
          </cell>
          <cell r="CD172">
            <v>19010101</v>
          </cell>
          <cell r="CE172">
            <v>26024</v>
          </cell>
          <cell r="CF172">
            <v>1091</v>
          </cell>
        </row>
        <row r="173">
          <cell r="BC173">
            <v>7115</v>
          </cell>
          <cell r="BD173" t="str">
            <v>I</v>
          </cell>
          <cell r="BE173" t="str">
            <v>F</v>
          </cell>
          <cell r="BF173" t="str">
            <v>PN</v>
          </cell>
          <cell r="BG173" t="str">
            <v>MX</v>
          </cell>
          <cell r="BI173">
            <v>48</v>
          </cell>
          <cell r="BJ173" t="str">
            <v>Q</v>
          </cell>
          <cell r="BK173">
            <v>1483</v>
          </cell>
          <cell r="BL173">
            <v>20180619</v>
          </cell>
          <cell r="BM173">
            <v>43556</v>
          </cell>
          <cell r="BN173">
            <v>20180619</v>
          </cell>
          <cell r="BP173">
            <v>20190409</v>
          </cell>
          <cell r="BR173">
            <v>43900</v>
          </cell>
          <cell r="BS173">
            <v>47456</v>
          </cell>
          <cell r="BT173">
            <v>0</v>
          </cell>
          <cell r="BU173">
            <v>0</v>
          </cell>
          <cell r="BW173" t="str">
            <v>V</v>
          </cell>
          <cell r="CD173">
            <v>19010101</v>
          </cell>
          <cell r="CE173">
            <v>33919</v>
          </cell>
          <cell r="CF173">
            <v>1483</v>
          </cell>
        </row>
        <row r="174">
          <cell r="BC174">
            <v>7118</v>
          </cell>
          <cell r="BD174" t="str">
            <v>I</v>
          </cell>
          <cell r="BE174" t="str">
            <v>F</v>
          </cell>
          <cell r="BF174" t="str">
            <v>PN</v>
          </cell>
          <cell r="BG174" t="str">
            <v>MX</v>
          </cell>
          <cell r="BI174">
            <v>72</v>
          </cell>
          <cell r="BJ174" t="str">
            <v>Q</v>
          </cell>
          <cell r="BK174">
            <v>1519</v>
          </cell>
          <cell r="BL174">
            <v>20180718</v>
          </cell>
          <cell r="BM174">
            <v>43556</v>
          </cell>
          <cell r="BN174">
            <v>20180718</v>
          </cell>
          <cell r="BP174">
            <v>20190409</v>
          </cell>
          <cell r="BR174">
            <v>55000</v>
          </cell>
          <cell r="BS174">
            <v>86583</v>
          </cell>
          <cell r="BT174">
            <v>0</v>
          </cell>
          <cell r="BU174">
            <v>0</v>
          </cell>
          <cell r="BW174" t="str">
            <v>V</v>
          </cell>
          <cell r="CD174">
            <v>19010101</v>
          </cell>
          <cell r="CE174">
            <v>49347</v>
          </cell>
          <cell r="CF174">
            <v>1519</v>
          </cell>
        </row>
        <row r="175">
          <cell r="BC175">
            <v>7119</v>
          </cell>
          <cell r="BD175" t="str">
            <v>I</v>
          </cell>
          <cell r="BE175" t="str">
            <v>F</v>
          </cell>
          <cell r="BF175" t="str">
            <v>PN</v>
          </cell>
          <cell r="BG175" t="str">
            <v>MX</v>
          </cell>
          <cell r="BI175">
            <v>72</v>
          </cell>
          <cell r="BJ175" t="str">
            <v>Q</v>
          </cell>
          <cell r="BK175">
            <v>1480</v>
          </cell>
          <cell r="BL175">
            <v>20180718</v>
          </cell>
          <cell r="BM175">
            <v>43556</v>
          </cell>
          <cell r="BN175">
            <v>20180718</v>
          </cell>
          <cell r="BP175">
            <v>20190409</v>
          </cell>
          <cell r="BR175">
            <v>55000</v>
          </cell>
          <cell r="BS175">
            <v>82880</v>
          </cell>
          <cell r="BT175">
            <v>0</v>
          </cell>
          <cell r="BU175">
            <v>0</v>
          </cell>
          <cell r="BW175" t="str">
            <v>V</v>
          </cell>
          <cell r="CD175">
            <v>19010101</v>
          </cell>
          <cell r="CE175">
            <v>48749</v>
          </cell>
          <cell r="CF175">
            <v>1480</v>
          </cell>
        </row>
        <row r="176">
          <cell r="BC176">
            <v>7122</v>
          </cell>
          <cell r="BD176" t="str">
            <v>I</v>
          </cell>
          <cell r="BE176" t="str">
            <v>F</v>
          </cell>
          <cell r="BF176" t="str">
            <v>PN</v>
          </cell>
          <cell r="BG176" t="str">
            <v>MX</v>
          </cell>
          <cell r="BI176">
            <v>72</v>
          </cell>
          <cell r="BJ176" t="str">
            <v>Q</v>
          </cell>
          <cell r="BK176">
            <v>2006</v>
          </cell>
          <cell r="BL176">
            <v>20180727</v>
          </cell>
          <cell r="BM176">
            <v>43483</v>
          </cell>
          <cell r="BN176">
            <v>20180727</v>
          </cell>
          <cell r="BP176">
            <v>20190409</v>
          </cell>
          <cell r="BR176">
            <v>74559</v>
          </cell>
          <cell r="BS176">
            <v>126378</v>
          </cell>
          <cell r="BT176">
            <v>0</v>
          </cell>
          <cell r="BU176">
            <v>0</v>
          </cell>
          <cell r="BW176" t="str">
            <v>V</v>
          </cell>
          <cell r="CD176">
            <v>20181007</v>
          </cell>
          <cell r="CE176">
            <v>70091</v>
          </cell>
          <cell r="CF176">
            <v>1480</v>
          </cell>
        </row>
        <row r="177">
          <cell r="BC177">
            <v>7123</v>
          </cell>
          <cell r="BD177" t="str">
            <v>I</v>
          </cell>
          <cell r="BE177" t="str">
            <v>F</v>
          </cell>
          <cell r="BF177" t="str">
            <v>PN</v>
          </cell>
          <cell r="BG177" t="str">
            <v>MX</v>
          </cell>
          <cell r="BI177">
            <v>72</v>
          </cell>
          <cell r="BJ177" t="str">
            <v>Q</v>
          </cell>
          <cell r="BK177">
            <v>1488</v>
          </cell>
          <cell r="BL177">
            <v>20180727</v>
          </cell>
          <cell r="BM177">
            <v>43556</v>
          </cell>
          <cell r="BN177">
            <v>20180727</v>
          </cell>
          <cell r="BP177">
            <v>20190409</v>
          </cell>
          <cell r="BR177">
            <v>55320</v>
          </cell>
          <cell r="BS177">
            <v>84816</v>
          </cell>
          <cell r="BT177">
            <v>0</v>
          </cell>
          <cell r="BU177">
            <v>0</v>
          </cell>
          <cell r="BW177" t="str">
            <v>V</v>
          </cell>
          <cell r="CD177">
            <v>19010101</v>
          </cell>
          <cell r="CE177">
            <v>49441</v>
          </cell>
          <cell r="CF177">
            <v>1488</v>
          </cell>
        </row>
        <row r="178">
          <cell r="BC178">
            <v>7124</v>
          </cell>
          <cell r="BD178" t="str">
            <v>I</v>
          </cell>
          <cell r="BE178" t="str">
            <v>F</v>
          </cell>
          <cell r="BF178" t="str">
            <v>PN</v>
          </cell>
          <cell r="BG178" t="str">
            <v>MX</v>
          </cell>
          <cell r="BI178">
            <v>48</v>
          </cell>
          <cell r="BJ178" t="str">
            <v>Q</v>
          </cell>
          <cell r="BK178">
            <v>1250</v>
          </cell>
          <cell r="BL178">
            <v>20180731</v>
          </cell>
          <cell r="BM178">
            <v>43556</v>
          </cell>
          <cell r="BN178">
            <v>20180731</v>
          </cell>
          <cell r="BP178">
            <v>20190409</v>
          </cell>
          <cell r="BR178">
            <v>37000</v>
          </cell>
          <cell r="BS178">
            <v>41250</v>
          </cell>
          <cell r="BT178">
            <v>0</v>
          </cell>
          <cell r="BU178">
            <v>0</v>
          </cell>
          <cell r="BW178" t="str">
            <v>V</v>
          </cell>
          <cell r="CD178">
            <v>19010101</v>
          </cell>
          <cell r="CE178">
            <v>29203</v>
          </cell>
          <cell r="CF178">
            <v>1250</v>
          </cell>
        </row>
        <row r="179">
          <cell r="BC179">
            <v>7125</v>
          </cell>
          <cell r="BD179" t="str">
            <v>I</v>
          </cell>
          <cell r="BE179" t="str">
            <v>F</v>
          </cell>
          <cell r="BF179" t="str">
            <v>PN</v>
          </cell>
          <cell r="BG179" t="str">
            <v>MX</v>
          </cell>
          <cell r="BI179">
            <v>36</v>
          </cell>
          <cell r="BJ179" t="str">
            <v>Q</v>
          </cell>
          <cell r="BK179">
            <v>739</v>
          </cell>
          <cell r="BL179">
            <v>20180806</v>
          </cell>
          <cell r="BM179">
            <v>43556</v>
          </cell>
          <cell r="BN179">
            <v>20180806</v>
          </cell>
          <cell r="BP179">
            <v>20190409</v>
          </cell>
          <cell r="BR179">
            <v>17000</v>
          </cell>
          <cell r="BS179">
            <v>16258</v>
          </cell>
          <cell r="BT179">
            <v>0</v>
          </cell>
          <cell r="BU179">
            <v>0</v>
          </cell>
          <cell r="BW179" t="str">
            <v>V</v>
          </cell>
          <cell r="CD179">
            <v>19010101</v>
          </cell>
          <cell r="CE179">
            <v>12206</v>
          </cell>
          <cell r="CF179">
            <v>739</v>
          </cell>
        </row>
        <row r="180">
          <cell r="BC180">
            <v>7128</v>
          </cell>
          <cell r="BD180" t="str">
            <v>I</v>
          </cell>
          <cell r="BE180" t="str">
            <v>F</v>
          </cell>
          <cell r="BF180" t="str">
            <v>PN</v>
          </cell>
          <cell r="BG180" t="str">
            <v>MX</v>
          </cell>
          <cell r="BI180">
            <v>52</v>
          </cell>
          <cell r="BJ180" t="str">
            <v>Q</v>
          </cell>
          <cell r="BK180">
            <v>1974</v>
          </cell>
          <cell r="BL180">
            <v>20180813</v>
          </cell>
          <cell r="BM180">
            <v>43556</v>
          </cell>
          <cell r="BN180">
            <v>20180813</v>
          </cell>
          <cell r="BP180">
            <v>20190409</v>
          </cell>
          <cell r="BR180">
            <v>61117</v>
          </cell>
          <cell r="BS180">
            <v>76986</v>
          </cell>
          <cell r="BT180">
            <v>0</v>
          </cell>
          <cell r="BU180">
            <v>1974</v>
          </cell>
          <cell r="BW180">
            <v>1</v>
          </cell>
          <cell r="CD180">
            <v>20190207</v>
          </cell>
          <cell r="CE180">
            <v>51565</v>
          </cell>
          <cell r="CF180">
            <v>1974</v>
          </cell>
        </row>
        <row r="181">
          <cell r="BC181">
            <v>7129</v>
          </cell>
          <cell r="BD181" t="str">
            <v>I</v>
          </cell>
          <cell r="BE181" t="str">
            <v>F</v>
          </cell>
          <cell r="BF181" t="str">
            <v>PP</v>
          </cell>
          <cell r="BG181" t="str">
            <v>MX</v>
          </cell>
          <cell r="BI181">
            <v>48</v>
          </cell>
          <cell r="BJ181" t="str">
            <v>Q</v>
          </cell>
          <cell r="BK181">
            <v>1617</v>
          </cell>
          <cell r="BL181">
            <v>20180814</v>
          </cell>
          <cell r="BM181">
            <v>43556</v>
          </cell>
          <cell r="BN181">
            <v>20180814</v>
          </cell>
          <cell r="BP181">
            <v>20190409</v>
          </cell>
          <cell r="BR181">
            <v>47872</v>
          </cell>
          <cell r="BS181">
            <v>54978</v>
          </cell>
          <cell r="BT181">
            <v>0</v>
          </cell>
          <cell r="BU181">
            <v>0</v>
          </cell>
          <cell r="BW181" t="str">
            <v>V</v>
          </cell>
          <cell r="CD181">
            <v>19010101</v>
          </cell>
          <cell r="CE181">
            <v>38566</v>
          </cell>
          <cell r="CF181">
            <v>1617</v>
          </cell>
        </row>
        <row r="182">
          <cell r="BC182">
            <v>7130</v>
          </cell>
          <cell r="BD182" t="str">
            <v>I</v>
          </cell>
          <cell r="BE182" t="str">
            <v>F</v>
          </cell>
          <cell r="BF182" t="str">
            <v>PP</v>
          </cell>
          <cell r="BG182" t="str">
            <v>MX</v>
          </cell>
          <cell r="BI182">
            <v>72</v>
          </cell>
          <cell r="BJ182" t="str">
            <v>Q</v>
          </cell>
          <cell r="BK182">
            <v>542</v>
          </cell>
          <cell r="BL182">
            <v>20180815</v>
          </cell>
          <cell r="BM182">
            <v>43556</v>
          </cell>
          <cell r="BN182">
            <v>20180815</v>
          </cell>
          <cell r="BP182">
            <v>20190409</v>
          </cell>
          <cell r="BR182">
            <v>17300</v>
          </cell>
          <cell r="BS182">
            <v>31436</v>
          </cell>
          <cell r="BT182">
            <v>0</v>
          </cell>
          <cell r="BU182">
            <v>0</v>
          </cell>
          <cell r="BW182" t="str">
            <v>V</v>
          </cell>
          <cell r="CD182">
            <v>19010101</v>
          </cell>
          <cell r="CE182">
            <v>15673</v>
          </cell>
          <cell r="CF182">
            <v>542</v>
          </cell>
        </row>
        <row r="183">
          <cell r="BC183">
            <v>7133</v>
          </cell>
          <cell r="BD183" t="str">
            <v>I</v>
          </cell>
          <cell r="BE183" t="str">
            <v>F</v>
          </cell>
          <cell r="BF183" t="str">
            <v>PP</v>
          </cell>
          <cell r="BG183" t="str">
            <v>MX</v>
          </cell>
          <cell r="BI183">
            <v>60</v>
          </cell>
          <cell r="BJ183" t="str">
            <v>Q</v>
          </cell>
          <cell r="BK183">
            <v>754</v>
          </cell>
          <cell r="BL183">
            <v>20180820</v>
          </cell>
          <cell r="BM183">
            <v>43556</v>
          </cell>
          <cell r="BN183">
            <v>20180820</v>
          </cell>
          <cell r="BP183">
            <v>20190409</v>
          </cell>
          <cell r="BR183">
            <v>25133</v>
          </cell>
          <cell r="BS183">
            <v>35438</v>
          </cell>
          <cell r="BT183">
            <v>0</v>
          </cell>
          <cell r="BU183">
            <v>0</v>
          </cell>
          <cell r="BW183" t="str">
            <v>V</v>
          </cell>
          <cell r="CD183">
            <v>19010101</v>
          </cell>
          <cell r="CE183">
            <v>22054</v>
          </cell>
          <cell r="CF183">
            <v>754</v>
          </cell>
        </row>
        <row r="184">
          <cell r="BC184">
            <v>7134</v>
          </cell>
          <cell r="BD184" t="str">
            <v>I</v>
          </cell>
          <cell r="BE184" t="str">
            <v>F</v>
          </cell>
          <cell r="BF184" t="str">
            <v>PP</v>
          </cell>
          <cell r="BG184" t="str">
            <v>MX</v>
          </cell>
          <cell r="BI184">
            <v>50</v>
          </cell>
          <cell r="BJ184" t="str">
            <v>Q</v>
          </cell>
          <cell r="BK184">
            <v>895</v>
          </cell>
          <cell r="BL184">
            <v>20180822</v>
          </cell>
          <cell r="BM184">
            <v>43556</v>
          </cell>
          <cell r="BN184">
            <v>20180822</v>
          </cell>
          <cell r="BP184">
            <v>20190409</v>
          </cell>
          <cell r="BR184">
            <v>27117</v>
          </cell>
          <cell r="BS184">
            <v>34010</v>
          </cell>
          <cell r="BT184">
            <v>0</v>
          </cell>
          <cell r="BU184">
            <v>0</v>
          </cell>
          <cell r="BW184" t="str">
            <v>V</v>
          </cell>
          <cell r="CD184">
            <v>19010101</v>
          </cell>
          <cell r="CE184">
            <v>22984</v>
          </cell>
          <cell r="CF184">
            <v>895</v>
          </cell>
        </row>
        <row r="185">
          <cell r="BC185">
            <v>7135</v>
          </cell>
          <cell r="BD185" t="str">
            <v>I</v>
          </cell>
          <cell r="BE185" t="str">
            <v>F</v>
          </cell>
          <cell r="BF185" t="str">
            <v>PP</v>
          </cell>
          <cell r="BG185" t="str">
            <v>MX</v>
          </cell>
          <cell r="BI185">
            <v>48</v>
          </cell>
          <cell r="BJ185" t="str">
            <v>Q</v>
          </cell>
          <cell r="BK185">
            <v>5498</v>
          </cell>
          <cell r="BL185">
            <v>20180830</v>
          </cell>
          <cell r="BM185">
            <v>43556</v>
          </cell>
          <cell r="BN185">
            <v>20180830</v>
          </cell>
          <cell r="BP185">
            <v>20190409</v>
          </cell>
          <cell r="BR185">
            <v>167609</v>
          </cell>
          <cell r="BS185">
            <v>197928</v>
          </cell>
          <cell r="BT185">
            <v>0</v>
          </cell>
          <cell r="BU185">
            <v>0</v>
          </cell>
          <cell r="BW185" t="str">
            <v>V</v>
          </cell>
          <cell r="CD185">
            <v>19010101</v>
          </cell>
          <cell r="CE185">
            <v>139454</v>
          </cell>
          <cell r="CF185">
            <v>5498</v>
          </cell>
        </row>
        <row r="186">
          <cell r="BC186">
            <v>7136</v>
          </cell>
          <cell r="BD186" t="str">
            <v>I</v>
          </cell>
          <cell r="BE186" t="str">
            <v>F</v>
          </cell>
          <cell r="BF186" t="str">
            <v>PP</v>
          </cell>
          <cell r="BG186" t="str">
            <v>MX</v>
          </cell>
          <cell r="BI186">
            <v>72</v>
          </cell>
          <cell r="BJ186" t="str">
            <v>Q</v>
          </cell>
          <cell r="BK186">
            <v>157</v>
          </cell>
          <cell r="BL186">
            <v>20180831</v>
          </cell>
          <cell r="BM186">
            <v>43528</v>
          </cell>
          <cell r="BN186">
            <v>20180831</v>
          </cell>
          <cell r="BP186">
            <v>20190409</v>
          </cell>
          <cell r="BR186">
            <v>5000</v>
          </cell>
          <cell r="BS186">
            <v>9577</v>
          </cell>
          <cell r="BT186">
            <v>0</v>
          </cell>
          <cell r="BU186">
            <v>0</v>
          </cell>
          <cell r="BW186" t="str">
            <v>V</v>
          </cell>
          <cell r="CD186">
            <v>19010101</v>
          </cell>
          <cell r="CE186">
            <v>4696</v>
          </cell>
          <cell r="CF186">
            <v>5498</v>
          </cell>
        </row>
        <row r="187">
          <cell r="BC187">
            <v>7137</v>
          </cell>
          <cell r="BD187" t="str">
            <v>I</v>
          </cell>
          <cell r="BE187" t="str">
            <v>F</v>
          </cell>
          <cell r="BF187" t="str">
            <v>PP</v>
          </cell>
          <cell r="BG187" t="str">
            <v>MX</v>
          </cell>
          <cell r="BI187">
            <v>48</v>
          </cell>
          <cell r="BJ187" t="str">
            <v>Q</v>
          </cell>
          <cell r="BK187">
            <v>844</v>
          </cell>
          <cell r="BL187">
            <v>20180831</v>
          </cell>
          <cell r="BM187">
            <v>43556</v>
          </cell>
          <cell r="BN187">
            <v>20180831</v>
          </cell>
          <cell r="BP187">
            <v>20190409</v>
          </cell>
          <cell r="BR187">
            <v>25000</v>
          </cell>
          <cell r="BS187">
            <v>30384</v>
          </cell>
          <cell r="BT187">
            <v>0</v>
          </cell>
          <cell r="BU187">
            <v>0</v>
          </cell>
          <cell r="BW187" t="str">
            <v>V</v>
          </cell>
          <cell r="CD187">
            <v>19010101</v>
          </cell>
          <cell r="CE187">
            <v>20930</v>
          </cell>
          <cell r="CF187">
            <v>844</v>
          </cell>
        </row>
        <row r="188">
          <cell r="BC188">
            <v>7139</v>
          </cell>
          <cell r="BD188" t="str">
            <v>I</v>
          </cell>
          <cell r="BE188" t="str">
            <v>F</v>
          </cell>
          <cell r="BF188" t="str">
            <v>PP</v>
          </cell>
          <cell r="BG188" t="str">
            <v>MX</v>
          </cell>
          <cell r="BI188">
            <v>60</v>
          </cell>
          <cell r="BJ188" t="str">
            <v>Q</v>
          </cell>
          <cell r="BK188">
            <v>476</v>
          </cell>
          <cell r="BL188">
            <v>20180906</v>
          </cell>
          <cell r="BM188">
            <v>43556</v>
          </cell>
          <cell r="BN188">
            <v>20180906</v>
          </cell>
          <cell r="BP188">
            <v>20190409</v>
          </cell>
          <cell r="BR188">
            <v>15000</v>
          </cell>
          <cell r="BS188">
            <v>22848</v>
          </cell>
          <cell r="BT188">
            <v>0</v>
          </cell>
          <cell r="BU188">
            <v>0</v>
          </cell>
          <cell r="BW188" t="str">
            <v>V</v>
          </cell>
          <cell r="CD188">
            <v>19010101</v>
          </cell>
          <cell r="CE188">
            <v>13442</v>
          </cell>
          <cell r="CF188">
            <v>476</v>
          </cell>
        </row>
        <row r="189">
          <cell r="BC189">
            <v>7140</v>
          </cell>
          <cell r="BD189" t="str">
            <v>I</v>
          </cell>
          <cell r="BE189" t="str">
            <v>F</v>
          </cell>
          <cell r="BF189" t="str">
            <v>PP</v>
          </cell>
          <cell r="BG189" t="str">
            <v>MX</v>
          </cell>
          <cell r="BI189">
            <v>72</v>
          </cell>
          <cell r="BJ189" t="str">
            <v>Q</v>
          </cell>
          <cell r="BK189">
            <v>1439</v>
          </cell>
          <cell r="BL189">
            <v>20180907</v>
          </cell>
          <cell r="BM189">
            <v>43556</v>
          </cell>
          <cell r="BN189">
            <v>20180907</v>
          </cell>
          <cell r="BP189">
            <v>20190409</v>
          </cell>
          <cell r="BR189">
            <v>50000</v>
          </cell>
          <cell r="BS189">
            <v>87779</v>
          </cell>
          <cell r="BT189">
            <v>0</v>
          </cell>
          <cell r="BU189">
            <v>0</v>
          </cell>
          <cell r="BW189" t="str">
            <v>V</v>
          </cell>
          <cell r="CD189">
            <v>19010101</v>
          </cell>
          <cell r="CE189">
            <v>46607</v>
          </cell>
          <cell r="CF189">
            <v>1439</v>
          </cell>
        </row>
        <row r="190">
          <cell r="BC190">
            <v>7144</v>
          </cell>
          <cell r="BD190" t="str">
            <v>I</v>
          </cell>
          <cell r="BE190" t="str">
            <v>F</v>
          </cell>
          <cell r="BF190" t="str">
            <v>PP</v>
          </cell>
          <cell r="BG190" t="str">
            <v>MX</v>
          </cell>
          <cell r="BI190">
            <v>57</v>
          </cell>
          <cell r="BJ190" t="str">
            <v>Q</v>
          </cell>
          <cell r="BK190">
            <v>770</v>
          </cell>
          <cell r="BL190">
            <v>20180907</v>
          </cell>
          <cell r="BM190">
            <v>43556</v>
          </cell>
          <cell r="BN190">
            <v>20180907</v>
          </cell>
          <cell r="BP190">
            <v>20190409</v>
          </cell>
          <cell r="BR190">
            <v>25020</v>
          </cell>
          <cell r="BS190">
            <v>35420</v>
          </cell>
          <cell r="BT190">
            <v>0</v>
          </cell>
          <cell r="BU190">
            <v>0</v>
          </cell>
          <cell r="BW190" t="str">
            <v>V</v>
          </cell>
          <cell r="CD190">
            <v>19010101</v>
          </cell>
          <cell r="CE190">
            <v>22248</v>
          </cell>
          <cell r="CF190">
            <v>770</v>
          </cell>
        </row>
        <row r="191">
          <cell r="BC191">
            <v>7145</v>
          </cell>
          <cell r="BD191" t="str">
            <v>I</v>
          </cell>
          <cell r="BE191" t="str">
            <v>F</v>
          </cell>
          <cell r="BF191" t="str">
            <v>PP</v>
          </cell>
          <cell r="BG191" t="str">
            <v>MX</v>
          </cell>
          <cell r="BI191">
            <v>60</v>
          </cell>
          <cell r="BJ191" t="str">
            <v>Q</v>
          </cell>
          <cell r="BK191">
            <v>1228</v>
          </cell>
          <cell r="BL191">
            <v>20180920</v>
          </cell>
          <cell r="BM191">
            <v>43556</v>
          </cell>
          <cell r="BN191">
            <v>20180920</v>
          </cell>
          <cell r="BP191">
            <v>20190409</v>
          </cell>
          <cell r="BR191">
            <v>38687</v>
          </cell>
          <cell r="BS191">
            <v>60172</v>
          </cell>
          <cell r="BT191">
            <v>0</v>
          </cell>
          <cell r="BU191">
            <v>0</v>
          </cell>
          <cell r="BW191" t="str">
            <v>V</v>
          </cell>
          <cell r="CD191">
            <v>19010101</v>
          </cell>
          <cell r="CE191">
            <v>35045</v>
          </cell>
          <cell r="CF191">
            <v>1228</v>
          </cell>
        </row>
        <row r="192">
          <cell r="BC192">
            <v>7146</v>
          </cell>
          <cell r="BD192" t="str">
            <v>I</v>
          </cell>
          <cell r="BE192" t="str">
            <v>F</v>
          </cell>
          <cell r="BF192" t="str">
            <v>PP</v>
          </cell>
          <cell r="BG192" t="str">
            <v>MX</v>
          </cell>
          <cell r="BI192">
            <v>72</v>
          </cell>
          <cell r="BJ192" t="str">
            <v>Q</v>
          </cell>
          <cell r="BK192">
            <v>2762</v>
          </cell>
          <cell r="BL192">
            <v>20180928</v>
          </cell>
          <cell r="BM192">
            <v>43556</v>
          </cell>
          <cell r="BN192">
            <v>20180928</v>
          </cell>
          <cell r="BP192">
            <v>20190409</v>
          </cell>
          <cell r="BR192">
            <v>100000</v>
          </cell>
          <cell r="BS192">
            <v>168482</v>
          </cell>
          <cell r="BT192">
            <v>0</v>
          </cell>
          <cell r="BU192">
            <v>0</v>
          </cell>
          <cell r="BW192" t="str">
            <v>V</v>
          </cell>
          <cell r="CD192">
            <v>19010101</v>
          </cell>
          <cell r="CE192">
            <v>92970</v>
          </cell>
          <cell r="CF192">
            <v>2762</v>
          </cell>
        </row>
        <row r="193">
          <cell r="BC193">
            <v>7148</v>
          </cell>
          <cell r="BD193" t="str">
            <v>I</v>
          </cell>
          <cell r="BE193" t="str">
            <v>F</v>
          </cell>
          <cell r="BF193" t="str">
            <v>PP</v>
          </cell>
          <cell r="BG193" t="str">
            <v>MX</v>
          </cell>
          <cell r="BI193">
            <v>48</v>
          </cell>
          <cell r="BJ193" t="str">
            <v>Q</v>
          </cell>
          <cell r="BK193">
            <v>557</v>
          </cell>
          <cell r="BL193">
            <v>20181003</v>
          </cell>
          <cell r="BM193">
            <v>43556</v>
          </cell>
          <cell r="BN193">
            <v>20181003</v>
          </cell>
          <cell r="BP193">
            <v>20190409</v>
          </cell>
          <cell r="BR193">
            <v>15000</v>
          </cell>
          <cell r="BS193">
            <v>21166</v>
          </cell>
          <cell r="BT193">
            <v>0</v>
          </cell>
          <cell r="BU193">
            <v>0</v>
          </cell>
          <cell r="BW193" t="str">
            <v>V</v>
          </cell>
          <cell r="CD193">
            <v>19010101</v>
          </cell>
          <cell r="CE193">
            <v>13215</v>
          </cell>
          <cell r="CF193">
            <v>557</v>
          </cell>
        </row>
        <row r="194">
          <cell r="BC194">
            <v>7149</v>
          </cell>
          <cell r="BD194" t="str">
            <v>I</v>
          </cell>
          <cell r="BE194" t="str">
            <v>F</v>
          </cell>
          <cell r="BF194" t="str">
            <v>PP</v>
          </cell>
          <cell r="BG194" t="str">
            <v>MX</v>
          </cell>
          <cell r="BI194">
            <v>50</v>
          </cell>
          <cell r="BJ194" t="str">
            <v>Q</v>
          </cell>
          <cell r="BK194">
            <v>2871</v>
          </cell>
          <cell r="BL194">
            <v>20181004</v>
          </cell>
          <cell r="BM194">
            <v>43556</v>
          </cell>
          <cell r="BN194">
            <v>20181004</v>
          </cell>
          <cell r="BP194">
            <v>20190409</v>
          </cell>
          <cell r="BR194">
            <v>87000</v>
          </cell>
          <cell r="BS194">
            <v>114840</v>
          </cell>
          <cell r="BT194">
            <v>0</v>
          </cell>
          <cell r="BU194">
            <v>0</v>
          </cell>
          <cell r="BW194" t="str">
            <v>V</v>
          </cell>
          <cell r="CD194">
            <v>19010101</v>
          </cell>
          <cell r="CE194">
            <v>76196</v>
          </cell>
          <cell r="CF194">
            <v>2871</v>
          </cell>
        </row>
        <row r="195">
          <cell r="BC195">
            <v>7150</v>
          </cell>
          <cell r="BD195" t="str">
            <v>I</v>
          </cell>
          <cell r="BE195" t="str">
            <v>F</v>
          </cell>
          <cell r="BF195" t="str">
            <v>PP</v>
          </cell>
          <cell r="BG195" t="str">
            <v>MX</v>
          </cell>
          <cell r="BI195">
            <v>48</v>
          </cell>
          <cell r="BJ195" t="str">
            <v>Q</v>
          </cell>
          <cell r="BK195">
            <v>2433</v>
          </cell>
          <cell r="BL195">
            <v>20181005</v>
          </cell>
          <cell r="BM195">
            <v>43556</v>
          </cell>
          <cell r="BN195">
            <v>20181005</v>
          </cell>
          <cell r="BP195">
            <v>20190409</v>
          </cell>
          <cell r="BR195">
            <v>70000</v>
          </cell>
          <cell r="BS195">
            <v>92454</v>
          </cell>
          <cell r="BT195">
            <v>0</v>
          </cell>
          <cell r="BU195">
            <v>0</v>
          </cell>
          <cell r="BW195" t="str">
            <v>V</v>
          </cell>
          <cell r="CD195">
            <v>19010101</v>
          </cell>
          <cell r="CE195">
            <v>61011</v>
          </cell>
          <cell r="CF195">
            <v>2433</v>
          </cell>
        </row>
        <row r="196">
          <cell r="BC196">
            <v>7151</v>
          </cell>
          <cell r="BD196" t="str">
            <v>I</v>
          </cell>
          <cell r="BE196" t="str">
            <v>F</v>
          </cell>
          <cell r="BF196" t="str">
            <v>PP</v>
          </cell>
          <cell r="BG196" t="str">
            <v>MX</v>
          </cell>
          <cell r="BI196">
            <v>48</v>
          </cell>
          <cell r="BJ196" t="str">
            <v>Q</v>
          </cell>
          <cell r="BK196">
            <v>1594</v>
          </cell>
          <cell r="BL196">
            <v>20181010</v>
          </cell>
          <cell r="BM196">
            <v>43556</v>
          </cell>
          <cell r="BN196">
            <v>20181010</v>
          </cell>
          <cell r="BP196">
            <v>20190409</v>
          </cell>
          <cell r="BR196">
            <v>45000</v>
          </cell>
          <cell r="BS196">
            <v>60572</v>
          </cell>
          <cell r="BT196">
            <v>0</v>
          </cell>
          <cell r="BU196">
            <v>0</v>
          </cell>
          <cell r="BW196" t="str">
            <v>V</v>
          </cell>
          <cell r="CD196">
            <v>19010101</v>
          </cell>
          <cell r="CE196">
            <v>39347</v>
          </cell>
          <cell r="CF196">
            <v>1594</v>
          </cell>
        </row>
        <row r="197">
          <cell r="BC197">
            <v>7152</v>
          </cell>
          <cell r="BD197" t="str">
            <v>I</v>
          </cell>
          <cell r="BE197" t="str">
            <v>F</v>
          </cell>
          <cell r="BF197" t="str">
            <v>PP</v>
          </cell>
          <cell r="BG197" t="str">
            <v>MX</v>
          </cell>
          <cell r="BI197">
            <v>72</v>
          </cell>
          <cell r="BJ197" t="str">
            <v>Q</v>
          </cell>
          <cell r="BK197">
            <v>251</v>
          </cell>
          <cell r="BL197">
            <v>20181015</v>
          </cell>
          <cell r="BM197">
            <v>43556</v>
          </cell>
          <cell r="BN197">
            <v>20181015</v>
          </cell>
          <cell r="BP197">
            <v>20190409</v>
          </cell>
          <cell r="BR197">
            <v>8000</v>
          </cell>
          <cell r="BS197">
            <v>15813</v>
          </cell>
          <cell r="BT197">
            <v>0</v>
          </cell>
          <cell r="BU197">
            <v>0</v>
          </cell>
          <cell r="BW197" t="str">
            <v>V</v>
          </cell>
          <cell r="CD197">
            <v>19010101</v>
          </cell>
          <cell r="CE197">
            <v>7617</v>
          </cell>
          <cell r="CF197">
            <v>251</v>
          </cell>
        </row>
        <row r="198">
          <cell r="BC198">
            <v>7154</v>
          </cell>
          <cell r="BD198" t="str">
            <v>I</v>
          </cell>
          <cell r="BE198" t="str">
            <v>F</v>
          </cell>
          <cell r="BF198" t="str">
            <v>PP</v>
          </cell>
          <cell r="BG198" t="str">
            <v>MX</v>
          </cell>
          <cell r="BI198">
            <v>48</v>
          </cell>
          <cell r="BJ198" t="str">
            <v>Q</v>
          </cell>
          <cell r="BK198">
            <v>742</v>
          </cell>
          <cell r="BL198">
            <v>20181016</v>
          </cell>
          <cell r="BM198">
            <v>43556</v>
          </cell>
          <cell r="BN198">
            <v>20181016</v>
          </cell>
          <cell r="BP198">
            <v>20190409</v>
          </cell>
          <cell r="BR198">
            <v>20000</v>
          </cell>
          <cell r="BS198">
            <v>28938</v>
          </cell>
          <cell r="BT198">
            <v>0</v>
          </cell>
          <cell r="BU198">
            <v>0</v>
          </cell>
          <cell r="BW198" t="str">
            <v>V</v>
          </cell>
          <cell r="CD198">
            <v>19010101</v>
          </cell>
          <cell r="CE198">
            <v>17891</v>
          </cell>
          <cell r="CF198">
            <v>742</v>
          </cell>
        </row>
        <row r="199">
          <cell r="BC199">
            <v>7155</v>
          </cell>
          <cell r="BD199" t="str">
            <v>I</v>
          </cell>
          <cell r="BE199" t="str">
            <v>F</v>
          </cell>
          <cell r="BF199" t="str">
            <v>PP</v>
          </cell>
          <cell r="BG199" t="str">
            <v>MX</v>
          </cell>
          <cell r="BI199">
            <v>58</v>
          </cell>
          <cell r="BJ199" t="str">
            <v>Q</v>
          </cell>
          <cell r="BK199">
            <v>1496</v>
          </cell>
          <cell r="BL199">
            <v>20181016</v>
          </cell>
          <cell r="BM199">
            <v>43556</v>
          </cell>
          <cell r="BN199">
            <v>20181016</v>
          </cell>
          <cell r="BP199">
            <v>20190409</v>
          </cell>
          <cell r="BR199">
            <v>44000</v>
          </cell>
          <cell r="BS199">
            <v>77792</v>
          </cell>
          <cell r="BT199">
            <v>0</v>
          </cell>
          <cell r="BU199">
            <v>0</v>
          </cell>
          <cell r="BW199" t="str">
            <v>V</v>
          </cell>
          <cell r="CD199">
            <v>19010101</v>
          </cell>
          <cell r="CE199">
            <v>41906</v>
          </cell>
          <cell r="CF199">
            <v>1496</v>
          </cell>
        </row>
        <row r="200">
          <cell r="BC200">
            <v>7156</v>
          </cell>
          <cell r="BD200" t="str">
            <v>I</v>
          </cell>
          <cell r="BE200" t="str">
            <v>F</v>
          </cell>
          <cell r="BF200" t="str">
            <v>PP</v>
          </cell>
          <cell r="BG200" t="str">
            <v>MX</v>
          </cell>
          <cell r="BI200">
            <v>72</v>
          </cell>
          <cell r="BJ200" t="str">
            <v>Q</v>
          </cell>
          <cell r="BK200">
            <v>1409</v>
          </cell>
          <cell r="BL200">
            <v>20181018</v>
          </cell>
          <cell r="BM200">
            <v>43556</v>
          </cell>
          <cell r="BN200">
            <v>20181018</v>
          </cell>
          <cell r="BP200">
            <v>20190409</v>
          </cell>
          <cell r="BR200">
            <v>45000</v>
          </cell>
          <cell r="BS200">
            <v>88767</v>
          </cell>
          <cell r="BT200">
            <v>0</v>
          </cell>
          <cell r="BU200">
            <v>0</v>
          </cell>
          <cell r="BW200" t="str">
            <v>V</v>
          </cell>
          <cell r="CD200">
            <v>19010101</v>
          </cell>
          <cell r="CE200">
            <v>42867</v>
          </cell>
          <cell r="CF200">
            <v>1409</v>
          </cell>
        </row>
        <row r="201">
          <cell r="BC201">
            <v>7159</v>
          </cell>
          <cell r="BD201" t="str">
            <v>I</v>
          </cell>
          <cell r="BE201" t="str">
            <v>F</v>
          </cell>
          <cell r="BF201" t="str">
            <v>PP</v>
          </cell>
          <cell r="BG201" t="str">
            <v>MX</v>
          </cell>
          <cell r="BI201">
            <v>70</v>
          </cell>
          <cell r="BJ201" t="str">
            <v>Q</v>
          </cell>
          <cell r="BK201">
            <v>498</v>
          </cell>
          <cell r="BL201">
            <v>20181025</v>
          </cell>
          <cell r="BM201">
            <v>43556</v>
          </cell>
          <cell r="BN201">
            <v>20181025</v>
          </cell>
          <cell r="BP201">
            <v>20190409</v>
          </cell>
          <cell r="BR201">
            <v>17816</v>
          </cell>
          <cell r="BS201">
            <v>30378</v>
          </cell>
          <cell r="BT201">
            <v>0</v>
          </cell>
          <cell r="BU201">
            <v>0</v>
          </cell>
          <cell r="BW201" t="str">
            <v>V</v>
          </cell>
          <cell r="CD201">
            <v>19010101</v>
          </cell>
          <cell r="CE201">
            <v>16730</v>
          </cell>
          <cell r="CF201">
            <v>498</v>
          </cell>
        </row>
        <row r="202">
          <cell r="BC202">
            <v>7160</v>
          </cell>
          <cell r="BD202" t="str">
            <v>I</v>
          </cell>
          <cell r="BE202" t="str">
            <v>F</v>
          </cell>
          <cell r="BF202" t="str">
            <v>PP</v>
          </cell>
          <cell r="BG202" t="str">
            <v>MX</v>
          </cell>
          <cell r="BI202">
            <v>48</v>
          </cell>
          <cell r="BJ202" t="str">
            <v>Q</v>
          </cell>
          <cell r="BK202">
            <v>742</v>
          </cell>
          <cell r="BL202">
            <v>20181031</v>
          </cell>
          <cell r="BM202">
            <v>43556</v>
          </cell>
          <cell r="BN202">
            <v>20181031</v>
          </cell>
          <cell r="BP202">
            <v>20190409</v>
          </cell>
          <cell r="BR202">
            <v>20000</v>
          </cell>
          <cell r="BS202">
            <v>29680</v>
          </cell>
          <cell r="BT202">
            <v>0</v>
          </cell>
          <cell r="BU202">
            <v>0</v>
          </cell>
          <cell r="BW202" t="str">
            <v>V</v>
          </cell>
          <cell r="CD202">
            <v>19010101</v>
          </cell>
          <cell r="CE202">
            <v>18150</v>
          </cell>
          <cell r="CF202">
            <v>742</v>
          </cell>
        </row>
        <row r="203">
          <cell r="BC203">
            <v>7162</v>
          </cell>
          <cell r="BD203" t="str">
            <v>I</v>
          </cell>
          <cell r="BE203" t="str">
            <v>F</v>
          </cell>
          <cell r="BF203" t="str">
            <v>PP</v>
          </cell>
          <cell r="BG203" t="str">
            <v>MX</v>
          </cell>
          <cell r="BI203">
            <v>48</v>
          </cell>
          <cell r="BJ203" t="str">
            <v>Q</v>
          </cell>
          <cell r="BK203">
            <v>3066</v>
          </cell>
          <cell r="BL203">
            <v>20181115</v>
          </cell>
          <cell r="BM203">
            <v>43556</v>
          </cell>
          <cell r="BN203">
            <v>20181115</v>
          </cell>
          <cell r="BP203">
            <v>20190409</v>
          </cell>
          <cell r="BR203">
            <v>82600</v>
          </cell>
          <cell r="BS203">
            <v>125706</v>
          </cell>
          <cell r="BT203">
            <v>0</v>
          </cell>
          <cell r="BU203">
            <v>0</v>
          </cell>
          <cell r="BW203" t="str">
            <v>V</v>
          </cell>
          <cell r="CD203">
            <v>19010101</v>
          </cell>
          <cell r="CE203">
            <v>76002</v>
          </cell>
          <cell r="CF203">
            <v>3066</v>
          </cell>
        </row>
        <row r="204">
          <cell r="BC204">
            <v>7163</v>
          </cell>
          <cell r="BD204" t="str">
            <v>I</v>
          </cell>
          <cell r="BE204" t="str">
            <v>F</v>
          </cell>
          <cell r="BF204" t="str">
            <v>PP</v>
          </cell>
          <cell r="BG204" t="str">
            <v>MX</v>
          </cell>
          <cell r="BI204">
            <v>60</v>
          </cell>
          <cell r="BJ204" t="str">
            <v>Q</v>
          </cell>
          <cell r="BK204">
            <v>1292</v>
          </cell>
          <cell r="BL204">
            <v>20181116</v>
          </cell>
          <cell r="BM204">
            <v>43556</v>
          </cell>
          <cell r="BN204">
            <v>20181116</v>
          </cell>
          <cell r="BP204">
            <v>20190409</v>
          </cell>
          <cell r="BR204">
            <v>40702</v>
          </cell>
          <cell r="BS204">
            <v>69768</v>
          </cell>
          <cell r="BT204">
            <v>0</v>
          </cell>
          <cell r="BU204">
            <v>0</v>
          </cell>
          <cell r="BW204" t="str">
            <v>V</v>
          </cell>
          <cell r="CD204">
            <v>19010101</v>
          </cell>
          <cell r="CE204">
            <v>38736</v>
          </cell>
          <cell r="CF204">
            <v>1292</v>
          </cell>
        </row>
        <row r="205">
          <cell r="BC205">
            <v>7164</v>
          </cell>
          <cell r="BD205" t="str">
            <v>I</v>
          </cell>
          <cell r="BE205" t="str">
            <v>F</v>
          </cell>
          <cell r="BF205" t="str">
            <v>PP</v>
          </cell>
          <cell r="BG205" t="str">
            <v>MX</v>
          </cell>
          <cell r="BI205">
            <v>48</v>
          </cell>
          <cell r="BJ205" t="str">
            <v>Q</v>
          </cell>
          <cell r="BK205">
            <v>267</v>
          </cell>
          <cell r="BL205">
            <v>20181120</v>
          </cell>
          <cell r="BM205">
            <v>43556</v>
          </cell>
          <cell r="BN205">
            <v>20181120</v>
          </cell>
          <cell r="BP205">
            <v>20190409</v>
          </cell>
          <cell r="BR205">
            <v>7200</v>
          </cell>
          <cell r="BS205">
            <v>10947</v>
          </cell>
          <cell r="BT205">
            <v>0</v>
          </cell>
          <cell r="BU205">
            <v>0</v>
          </cell>
          <cell r="BW205" t="str">
            <v>V</v>
          </cell>
          <cell r="CD205">
            <v>19010101</v>
          </cell>
          <cell r="CE205">
            <v>6627</v>
          </cell>
          <cell r="CF205">
            <v>267</v>
          </cell>
        </row>
        <row r="206">
          <cell r="BC206">
            <v>7166</v>
          </cell>
          <cell r="BD206" t="str">
            <v>I</v>
          </cell>
          <cell r="BE206" t="str">
            <v>F</v>
          </cell>
          <cell r="BF206" t="str">
            <v>PP</v>
          </cell>
          <cell r="BG206" t="str">
            <v>MX</v>
          </cell>
          <cell r="BI206">
            <v>48</v>
          </cell>
          <cell r="BJ206" t="str">
            <v>Q</v>
          </cell>
          <cell r="BK206">
            <v>709</v>
          </cell>
          <cell r="BL206">
            <v>20181122</v>
          </cell>
          <cell r="BM206">
            <v>43556</v>
          </cell>
          <cell r="BN206">
            <v>20181122</v>
          </cell>
          <cell r="BP206">
            <v>20190409</v>
          </cell>
          <cell r="BR206">
            <v>20000</v>
          </cell>
          <cell r="BS206">
            <v>29069</v>
          </cell>
          <cell r="BT206">
            <v>0</v>
          </cell>
          <cell r="BU206">
            <v>0</v>
          </cell>
          <cell r="BW206" t="str">
            <v>V</v>
          </cell>
          <cell r="CD206">
            <v>19010101</v>
          </cell>
          <cell r="CE206">
            <v>18302</v>
          </cell>
          <cell r="CF206">
            <v>709</v>
          </cell>
        </row>
        <row r="207">
          <cell r="BC207">
            <v>7167</v>
          </cell>
          <cell r="BD207" t="str">
            <v>I</v>
          </cell>
          <cell r="BE207" t="str">
            <v>F</v>
          </cell>
          <cell r="BF207" t="str">
            <v>PP</v>
          </cell>
          <cell r="BG207" t="str">
            <v>MX</v>
          </cell>
          <cell r="BI207">
            <v>48</v>
          </cell>
          <cell r="BJ207" t="str">
            <v>Q</v>
          </cell>
          <cell r="BK207">
            <v>943</v>
          </cell>
          <cell r="BL207">
            <v>20181122</v>
          </cell>
          <cell r="BM207">
            <v>43556</v>
          </cell>
          <cell r="BN207">
            <v>20181122</v>
          </cell>
          <cell r="BP207">
            <v>20190409</v>
          </cell>
          <cell r="BR207">
            <v>25400</v>
          </cell>
          <cell r="BS207">
            <v>38663</v>
          </cell>
          <cell r="BT207">
            <v>0</v>
          </cell>
          <cell r="BU207">
            <v>0</v>
          </cell>
          <cell r="BW207" t="str">
            <v>V</v>
          </cell>
          <cell r="CD207">
            <v>19010101</v>
          </cell>
          <cell r="CE207">
            <v>23370</v>
          </cell>
          <cell r="CF207">
            <v>943</v>
          </cell>
        </row>
        <row r="208">
          <cell r="BC208">
            <v>7168</v>
          </cell>
          <cell r="BD208" t="str">
            <v>I</v>
          </cell>
          <cell r="BE208" t="str">
            <v>F</v>
          </cell>
          <cell r="BF208" t="str">
            <v>PP</v>
          </cell>
          <cell r="BG208" t="str">
            <v>MX</v>
          </cell>
          <cell r="BI208">
            <v>72</v>
          </cell>
          <cell r="BJ208" t="str">
            <v>Q</v>
          </cell>
          <cell r="BK208">
            <v>2101</v>
          </cell>
          <cell r="BL208">
            <v>20181123</v>
          </cell>
          <cell r="BM208">
            <v>43556</v>
          </cell>
          <cell r="BN208">
            <v>20181123</v>
          </cell>
          <cell r="BP208">
            <v>20190409</v>
          </cell>
          <cell r="BR208">
            <v>76067</v>
          </cell>
          <cell r="BS208">
            <v>140767</v>
          </cell>
          <cell r="BT208">
            <v>0</v>
          </cell>
          <cell r="BU208">
            <v>2101</v>
          </cell>
          <cell r="BW208">
            <v>1</v>
          </cell>
          <cell r="CD208">
            <v>20190122</v>
          </cell>
          <cell r="CE208">
            <v>73735</v>
          </cell>
          <cell r="CF208">
            <v>2101</v>
          </cell>
        </row>
        <row r="209">
          <cell r="BC209">
            <v>7169</v>
          </cell>
          <cell r="BD209" t="str">
            <v>I</v>
          </cell>
          <cell r="BE209" t="str">
            <v>F</v>
          </cell>
          <cell r="BF209" t="str">
            <v>PP</v>
          </cell>
          <cell r="BG209" t="str">
            <v>MX</v>
          </cell>
          <cell r="BI209">
            <v>72</v>
          </cell>
          <cell r="BJ209" t="str">
            <v>Q</v>
          </cell>
          <cell r="BK209">
            <v>815</v>
          </cell>
          <cell r="BL209">
            <v>20181127</v>
          </cell>
          <cell r="BM209">
            <v>43556</v>
          </cell>
          <cell r="BN209">
            <v>20181127</v>
          </cell>
          <cell r="BP209">
            <v>20190409</v>
          </cell>
          <cell r="BR209">
            <v>29500</v>
          </cell>
          <cell r="BS209">
            <v>54605</v>
          </cell>
          <cell r="BT209">
            <v>0</v>
          </cell>
          <cell r="BU209">
            <v>815</v>
          </cell>
          <cell r="BW209">
            <v>1</v>
          </cell>
          <cell r="CD209">
            <v>20190122</v>
          </cell>
          <cell r="CE209">
            <v>28595</v>
          </cell>
          <cell r="CF209">
            <v>815</v>
          </cell>
        </row>
        <row r="210">
          <cell r="BC210">
            <v>7170</v>
          </cell>
          <cell r="BD210" t="str">
            <v>I</v>
          </cell>
          <cell r="BE210" t="str">
            <v>F</v>
          </cell>
          <cell r="BF210" t="str">
            <v>PP</v>
          </cell>
          <cell r="BG210" t="str">
            <v>MX</v>
          </cell>
          <cell r="BI210">
            <v>48</v>
          </cell>
          <cell r="BJ210" t="str">
            <v>Q</v>
          </cell>
          <cell r="BK210">
            <v>1858</v>
          </cell>
          <cell r="BL210">
            <v>20181127</v>
          </cell>
          <cell r="BM210">
            <v>43556</v>
          </cell>
          <cell r="BN210">
            <v>20181127</v>
          </cell>
          <cell r="BP210">
            <v>20190409</v>
          </cell>
          <cell r="BR210">
            <v>55000</v>
          </cell>
          <cell r="BS210">
            <v>79894</v>
          </cell>
          <cell r="BT210">
            <v>0</v>
          </cell>
          <cell r="BU210">
            <v>1858</v>
          </cell>
          <cell r="BW210">
            <v>1</v>
          </cell>
          <cell r="CD210">
            <v>20190122</v>
          </cell>
          <cell r="CE210">
            <v>51544</v>
          </cell>
          <cell r="CF210">
            <v>1858</v>
          </cell>
        </row>
        <row r="211">
          <cell r="BC211">
            <v>7171</v>
          </cell>
          <cell r="BD211" t="str">
            <v>I</v>
          </cell>
          <cell r="BE211" t="str">
            <v>F</v>
          </cell>
          <cell r="BF211" t="str">
            <v>PP</v>
          </cell>
          <cell r="BG211" t="str">
            <v>MX</v>
          </cell>
          <cell r="BI211">
            <v>48</v>
          </cell>
          <cell r="BJ211" t="str">
            <v>Q</v>
          </cell>
          <cell r="BK211">
            <v>1915</v>
          </cell>
          <cell r="BL211">
            <v>20181128</v>
          </cell>
          <cell r="BM211">
            <v>43556</v>
          </cell>
          <cell r="BN211">
            <v>20181128</v>
          </cell>
          <cell r="BP211">
            <v>20190409</v>
          </cell>
          <cell r="BR211">
            <v>56700</v>
          </cell>
          <cell r="BS211">
            <v>80430</v>
          </cell>
          <cell r="BT211">
            <v>0</v>
          </cell>
          <cell r="BU211">
            <v>1915</v>
          </cell>
          <cell r="BW211">
            <v>1</v>
          </cell>
          <cell r="CD211">
            <v>20190122</v>
          </cell>
          <cell r="CE211">
            <v>52442</v>
          </cell>
          <cell r="CF211">
            <v>1915</v>
          </cell>
        </row>
        <row r="212">
          <cell r="BC212">
            <v>7172</v>
          </cell>
          <cell r="BD212" t="str">
            <v>I</v>
          </cell>
          <cell r="BE212" t="str">
            <v>F</v>
          </cell>
          <cell r="BF212" t="str">
            <v>PP</v>
          </cell>
          <cell r="BG212" t="str">
            <v>MX</v>
          </cell>
          <cell r="BI212">
            <v>51</v>
          </cell>
          <cell r="BJ212" t="str">
            <v>Q</v>
          </cell>
          <cell r="BK212">
            <v>1239</v>
          </cell>
          <cell r="BL212">
            <v>20181128</v>
          </cell>
          <cell r="BM212">
            <v>43556</v>
          </cell>
          <cell r="BN212">
            <v>20181128</v>
          </cell>
          <cell r="BP212">
            <v>20190409</v>
          </cell>
          <cell r="BR212">
            <v>37966</v>
          </cell>
          <cell r="BS212">
            <v>56994</v>
          </cell>
          <cell r="BT212">
            <v>0</v>
          </cell>
          <cell r="BU212">
            <v>1239</v>
          </cell>
          <cell r="BW212">
            <v>1</v>
          </cell>
          <cell r="CD212">
            <v>20190122</v>
          </cell>
          <cell r="CE212">
            <v>35808</v>
          </cell>
          <cell r="CF212">
            <v>1239</v>
          </cell>
        </row>
        <row r="213">
          <cell r="BC213">
            <v>7173</v>
          </cell>
          <cell r="BD213" t="str">
            <v>I</v>
          </cell>
          <cell r="BE213" t="str">
            <v>F</v>
          </cell>
          <cell r="BF213" t="str">
            <v>PP</v>
          </cell>
          <cell r="BG213" t="str">
            <v>MX</v>
          </cell>
          <cell r="BI213">
            <v>48</v>
          </cell>
          <cell r="BJ213" t="str">
            <v>Q</v>
          </cell>
          <cell r="BK213">
            <v>186</v>
          </cell>
          <cell r="BL213">
            <v>20181130</v>
          </cell>
          <cell r="BM213">
            <v>43556</v>
          </cell>
          <cell r="BN213">
            <v>20181130</v>
          </cell>
          <cell r="BP213">
            <v>20190409</v>
          </cell>
          <cell r="BR213">
            <v>5000</v>
          </cell>
          <cell r="BS213">
            <v>7812</v>
          </cell>
          <cell r="BT213">
            <v>0</v>
          </cell>
          <cell r="BU213">
            <v>0</v>
          </cell>
          <cell r="BW213" t="str">
            <v>V</v>
          </cell>
          <cell r="CD213">
            <v>19010101</v>
          </cell>
          <cell r="CE213">
            <v>4660</v>
          </cell>
          <cell r="CF213">
            <v>186</v>
          </cell>
        </row>
        <row r="214">
          <cell r="BC214">
            <v>7174</v>
          </cell>
          <cell r="BD214" t="str">
            <v>I</v>
          </cell>
          <cell r="BE214" t="str">
            <v>F</v>
          </cell>
          <cell r="BF214" t="str">
            <v>PP</v>
          </cell>
          <cell r="BG214" t="str">
            <v>MX</v>
          </cell>
          <cell r="BI214">
            <v>72</v>
          </cell>
          <cell r="BJ214" t="str">
            <v>Q</v>
          </cell>
          <cell r="BK214">
            <v>5500</v>
          </cell>
          <cell r="BL214">
            <v>20181130</v>
          </cell>
          <cell r="BM214">
            <v>43556</v>
          </cell>
          <cell r="BN214">
            <v>20181130</v>
          </cell>
          <cell r="BP214">
            <v>20190409</v>
          </cell>
          <cell r="BR214">
            <v>200196</v>
          </cell>
          <cell r="BS214">
            <v>368500</v>
          </cell>
          <cell r="BT214">
            <v>0</v>
          </cell>
          <cell r="BU214">
            <v>0</v>
          </cell>
          <cell r="BW214" t="str">
            <v>V</v>
          </cell>
          <cell r="CD214">
            <v>19010101</v>
          </cell>
          <cell r="CE214">
            <v>194012</v>
          </cell>
          <cell r="CF214">
            <v>5500</v>
          </cell>
        </row>
        <row r="215">
          <cell r="BC215">
            <v>7178</v>
          </cell>
          <cell r="BD215" t="str">
            <v>I</v>
          </cell>
          <cell r="BE215" t="str">
            <v>F</v>
          </cell>
          <cell r="BF215" t="str">
            <v>PP</v>
          </cell>
          <cell r="BG215" t="str">
            <v>MX</v>
          </cell>
          <cell r="BI215">
            <v>48</v>
          </cell>
          <cell r="BJ215" t="str">
            <v>Q</v>
          </cell>
          <cell r="BK215">
            <v>3192</v>
          </cell>
          <cell r="BL215">
            <v>20181218</v>
          </cell>
          <cell r="BM215">
            <v>43556</v>
          </cell>
          <cell r="BN215">
            <v>20181218</v>
          </cell>
          <cell r="BP215">
            <v>20190409</v>
          </cell>
          <cell r="BR215">
            <v>94500</v>
          </cell>
          <cell r="BS215">
            <v>137256</v>
          </cell>
          <cell r="BT215">
            <v>0</v>
          </cell>
          <cell r="BU215">
            <v>0</v>
          </cell>
          <cell r="BW215" t="str">
            <v>V</v>
          </cell>
          <cell r="CD215">
            <v>19010101</v>
          </cell>
          <cell r="CE215">
            <v>88566</v>
          </cell>
          <cell r="CF215">
            <v>3192</v>
          </cell>
        </row>
        <row r="216">
          <cell r="BC216">
            <v>7179</v>
          </cell>
          <cell r="BD216" t="str">
            <v>I</v>
          </cell>
          <cell r="BE216" t="str">
            <v>F</v>
          </cell>
          <cell r="BF216" t="str">
            <v>PP</v>
          </cell>
          <cell r="BG216" t="str">
            <v>MX</v>
          </cell>
          <cell r="BI216">
            <v>48</v>
          </cell>
          <cell r="BJ216" t="str">
            <v>Q</v>
          </cell>
          <cell r="BK216">
            <v>2356</v>
          </cell>
          <cell r="BL216">
            <v>20181218</v>
          </cell>
          <cell r="BM216">
            <v>43556</v>
          </cell>
          <cell r="BN216">
            <v>20181218</v>
          </cell>
          <cell r="BP216">
            <v>20190409</v>
          </cell>
          <cell r="BR216">
            <v>70578</v>
          </cell>
          <cell r="BS216">
            <v>101308</v>
          </cell>
          <cell r="BT216">
            <v>0</v>
          </cell>
          <cell r="BU216">
            <v>0</v>
          </cell>
          <cell r="BW216" t="str">
            <v>V</v>
          </cell>
          <cell r="CD216">
            <v>19010101</v>
          </cell>
          <cell r="CE216">
            <v>66082</v>
          </cell>
          <cell r="CF216">
            <v>2356</v>
          </cell>
        </row>
        <row r="217">
          <cell r="BC217">
            <v>7180</v>
          </cell>
          <cell r="BD217" t="str">
            <v>I</v>
          </cell>
          <cell r="BE217" t="str">
            <v>F</v>
          </cell>
          <cell r="BF217" t="str">
            <v>PP</v>
          </cell>
          <cell r="BG217" t="str">
            <v>MX</v>
          </cell>
          <cell r="BI217">
            <v>48</v>
          </cell>
          <cell r="BJ217" t="str">
            <v>Q</v>
          </cell>
          <cell r="BK217">
            <v>752</v>
          </cell>
          <cell r="BL217">
            <v>20181218</v>
          </cell>
          <cell r="BM217">
            <v>43556</v>
          </cell>
          <cell r="BN217">
            <v>20181218</v>
          </cell>
          <cell r="BP217">
            <v>20190409</v>
          </cell>
          <cell r="BR217">
            <v>20000</v>
          </cell>
          <cell r="BS217">
            <v>32336</v>
          </cell>
          <cell r="BT217">
            <v>0</v>
          </cell>
          <cell r="BU217">
            <v>0</v>
          </cell>
          <cell r="BW217" t="str">
            <v>V</v>
          </cell>
          <cell r="CD217">
            <v>19010101</v>
          </cell>
          <cell r="CE217">
            <v>18908</v>
          </cell>
          <cell r="CF217">
            <v>752</v>
          </cell>
        </row>
        <row r="218">
          <cell r="BC218">
            <v>7182</v>
          </cell>
          <cell r="BD218" t="str">
            <v>I</v>
          </cell>
          <cell r="BE218" t="str">
            <v>F</v>
          </cell>
          <cell r="BF218" t="str">
            <v>PP</v>
          </cell>
          <cell r="BG218" t="str">
            <v>MX</v>
          </cell>
          <cell r="BI218">
            <v>72</v>
          </cell>
          <cell r="BJ218" t="str">
            <v>Q</v>
          </cell>
          <cell r="BK218">
            <v>3045</v>
          </cell>
          <cell r="BL218">
            <v>20181218</v>
          </cell>
          <cell r="BM218">
            <v>43556</v>
          </cell>
          <cell r="BN218">
            <v>20181218</v>
          </cell>
          <cell r="BP218">
            <v>20190409</v>
          </cell>
          <cell r="BR218">
            <v>110261</v>
          </cell>
          <cell r="BS218">
            <v>204015</v>
          </cell>
          <cell r="BT218">
            <v>0</v>
          </cell>
          <cell r="BU218">
            <v>0</v>
          </cell>
          <cell r="BW218" t="str">
            <v>V</v>
          </cell>
          <cell r="CD218">
            <v>19010101</v>
          </cell>
          <cell r="CE218">
            <v>106883</v>
          </cell>
          <cell r="CF218">
            <v>3045</v>
          </cell>
        </row>
        <row r="219">
          <cell r="BC219">
            <v>7184</v>
          </cell>
          <cell r="BD219" t="str">
            <v>I</v>
          </cell>
          <cell r="BE219" t="str">
            <v>F</v>
          </cell>
          <cell r="BF219" t="str">
            <v>PP</v>
          </cell>
          <cell r="BG219" t="str">
            <v>MX</v>
          </cell>
          <cell r="BI219">
            <v>24</v>
          </cell>
          <cell r="BJ219" t="str">
            <v>Q</v>
          </cell>
          <cell r="BK219">
            <v>3236</v>
          </cell>
          <cell r="BL219">
            <v>20190108</v>
          </cell>
          <cell r="BM219">
            <v>43556</v>
          </cell>
          <cell r="BN219">
            <v>20190108</v>
          </cell>
          <cell r="BP219">
            <v>20190409</v>
          </cell>
          <cell r="BR219">
            <v>60000</v>
          </cell>
          <cell r="BS219">
            <v>64720</v>
          </cell>
          <cell r="BT219">
            <v>0</v>
          </cell>
          <cell r="BU219">
            <v>0</v>
          </cell>
          <cell r="BW219" t="str">
            <v>V</v>
          </cell>
          <cell r="CD219">
            <v>19010101</v>
          </cell>
          <cell r="CE219">
            <v>52020</v>
          </cell>
          <cell r="CF219">
            <v>3236</v>
          </cell>
        </row>
        <row r="220">
          <cell r="BC220">
            <v>7185</v>
          </cell>
          <cell r="BD220" t="str">
            <v>I</v>
          </cell>
          <cell r="BE220" t="str">
            <v>F</v>
          </cell>
          <cell r="BF220" t="str">
            <v>PP</v>
          </cell>
          <cell r="BG220" t="str">
            <v>MX</v>
          </cell>
          <cell r="BI220">
            <v>36</v>
          </cell>
          <cell r="BJ220" t="str">
            <v>Q</v>
          </cell>
          <cell r="BK220">
            <v>11149</v>
          </cell>
          <cell r="BL220">
            <v>20181227</v>
          </cell>
          <cell r="BM220">
            <v>43558</v>
          </cell>
          <cell r="BN220">
            <v>20181227</v>
          </cell>
          <cell r="BP220">
            <v>20190409</v>
          </cell>
          <cell r="BR220">
            <v>300000</v>
          </cell>
          <cell r="BS220">
            <v>356768</v>
          </cell>
          <cell r="BT220">
            <v>0</v>
          </cell>
          <cell r="BU220">
            <v>0</v>
          </cell>
          <cell r="BW220" t="str">
            <v>V</v>
          </cell>
          <cell r="CD220">
            <v>19010101</v>
          </cell>
          <cell r="CE220">
            <v>274782</v>
          </cell>
          <cell r="CF220">
            <v>11149</v>
          </cell>
        </row>
        <row r="221">
          <cell r="BC221">
            <v>7186</v>
          </cell>
          <cell r="BD221" t="str">
            <v>I</v>
          </cell>
          <cell r="BE221" t="str">
            <v>F</v>
          </cell>
          <cell r="BF221" t="str">
            <v>PP</v>
          </cell>
          <cell r="BG221" t="str">
            <v>MX</v>
          </cell>
          <cell r="BI221">
            <v>48</v>
          </cell>
          <cell r="BJ221" t="str">
            <v>Q</v>
          </cell>
          <cell r="BK221">
            <v>898</v>
          </cell>
          <cell r="BL221">
            <v>20190111</v>
          </cell>
          <cell r="BM221">
            <v>43556</v>
          </cell>
          <cell r="BN221">
            <v>20190111</v>
          </cell>
          <cell r="BP221">
            <v>20190409</v>
          </cell>
          <cell r="BR221">
            <v>26589</v>
          </cell>
          <cell r="BS221">
            <v>40410</v>
          </cell>
          <cell r="BT221">
            <v>0</v>
          </cell>
          <cell r="BU221">
            <v>0</v>
          </cell>
          <cell r="BW221" t="str">
            <v>V</v>
          </cell>
          <cell r="CD221">
            <v>19010101</v>
          </cell>
          <cell r="CE221">
            <v>25610</v>
          </cell>
          <cell r="CF221">
            <v>898</v>
          </cell>
        </row>
        <row r="222">
          <cell r="BC222">
            <v>7187</v>
          </cell>
          <cell r="BD222" t="str">
            <v>I</v>
          </cell>
          <cell r="BE222" t="str">
            <v>F</v>
          </cell>
          <cell r="BF222" t="str">
            <v>PP</v>
          </cell>
          <cell r="BG222" t="str">
            <v>MX</v>
          </cell>
          <cell r="BI222">
            <v>24</v>
          </cell>
          <cell r="BJ222" t="str">
            <v>Q</v>
          </cell>
          <cell r="BK222">
            <v>2427</v>
          </cell>
          <cell r="BL222">
            <v>20190115</v>
          </cell>
          <cell r="BM222">
            <v>43556</v>
          </cell>
          <cell r="BN222">
            <v>20190115</v>
          </cell>
          <cell r="BP222">
            <v>20190409</v>
          </cell>
          <cell r="BR222">
            <v>45000</v>
          </cell>
          <cell r="BS222">
            <v>48540</v>
          </cell>
          <cell r="BT222">
            <v>0</v>
          </cell>
          <cell r="BU222">
            <v>0</v>
          </cell>
          <cell r="BW222" t="str">
            <v>V</v>
          </cell>
          <cell r="CD222">
            <v>19010101</v>
          </cell>
          <cell r="CE222">
            <v>39017</v>
          </cell>
          <cell r="CF222">
            <v>2427</v>
          </cell>
        </row>
        <row r="223">
          <cell r="BC223">
            <v>7188</v>
          </cell>
          <cell r="BD223" t="str">
            <v>I</v>
          </cell>
          <cell r="BE223" t="str">
            <v>F</v>
          </cell>
          <cell r="BF223" t="str">
            <v>PP</v>
          </cell>
          <cell r="BG223" t="str">
            <v>MX</v>
          </cell>
          <cell r="BI223">
            <v>60</v>
          </cell>
          <cell r="BJ223" t="str">
            <v>Q</v>
          </cell>
          <cell r="BK223">
            <v>4500</v>
          </cell>
          <cell r="BL223">
            <v>20190117</v>
          </cell>
          <cell r="BM223">
            <v>43556</v>
          </cell>
          <cell r="BN223">
            <v>20190117</v>
          </cell>
          <cell r="BP223">
            <v>20190409</v>
          </cell>
          <cell r="BR223">
            <v>150000</v>
          </cell>
          <cell r="BS223">
            <v>256500</v>
          </cell>
          <cell r="BT223">
            <v>0</v>
          </cell>
          <cell r="BU223">
            <v>0</v>
          </cell>
          <cell r="BW223" t="str">
            <v>V</v>
          </cell>
          <cell r="CD223">
            <v>19010101</v>
          </cell>
          <cell r="CE223">
            <v>146207</v>
          </cell>
          <cell r="CF223">
            <v>4500</v>
          </cell>
        </row>
        <row r="224">
          <cell r="BC224">
            <v>7189</v>
          </cell>
          <cell r="BD224" t="str">
            <v>I</v>
          </cell>
          <cell r="BE224" t="str">
            <v>F</v>
          </cell>
          <cell r="BF224" t="str">
            <v>PP</v>
          </cell>
          <cell r="BG224" t="str">
            <v>MX</v>
          </cell>
          <cell r="BI224">
            <v>60</v>
          </cell>
          <cell r="BJ224" t="str">
            <v>Q</v>
          </cell>
          <cell r="BK224">
            <v>1341</v>
          </cell>
          <cell r="BL224">
            <v>20190121</v>
          </cell>
          <cell r="BM224">
            <v>43556</v>
          </cell>
          <cell r="BN224">
            <v>20190121</v>
          </cell>
          <cell r="BP224">
            <v>20190409</v>
          </cell>
          <cell r="BR224">
            <v>40000</v>
          </cell>
          <cell r="BS224">
            <v>76437</v>
          </cell>
          <cell r="BT224">
            <v>0</v>
          </cell>
          <cell r="BU224">
            <v>0</v>
          </cell>
          <cell r="BW224" t="str">
            <v>V</v>
          </cell>
          <cell r="CD224">
            <v>19010101</v>
          </cell>
          <cell r="CE224">
            <v>39146</v>
          </cell>
          <cell r="CF224">
            <v>1341</v>
          </cell>
        </row>
        <row r="225">
          <cell r="BC225">
            <v>7191</v>
          </cell>
          <cell r="BD225" t="str">
            <v>I</v>
          </cell>
          <cell r="BE225" t="str">
            <v>F</v>
          </cell>
          <cell r="BF225" t="str">
            <v>PP</v>
          </cell>
          <cell r="BG225" t="str">
            <v>MX</v>
          </cell>
          <cell r="BI225">
            <v>24</v>
          </cell>
          <cell r="BJ225" t="str">
            <v>Q</v>
          </cell>
          <cell r="BK225">
            <v>3348</v>
          </cell>
          <cell r="BL225">
            <v>20190121</v>
          </cell>
          <cell r="BM225">
            <v>43556</v>
          </cell>
          <cell r="BN225">
            <v>20190121</v>
          </cell>
          <cell r="BP225">
            <v>20190409</v>
          </cell>
          <cell r="BR225">
            <v>62080</v>
          </cell>
          <cell r="BS225">
            <v>70308</v>
          </cell>
          <cell r="BT225">
            <v>0</v>
          </cell>
          <cell r="BU225">
            <v>0</v>
          </cell>
          <cell r="BW225" t="str">
            <v>V</v>
          </cell>
          <cell r="CD225">
            <v>19010101</v>
          </cell>
          <cell r="CE225">
            <v>55955</v>
          </cell>
          <cell r="CF225">
            <v>3348</v>
          </cell>
        </row>
        <row r="226">
          <cell r="BC226">
            <v>7192</v>
          </cell>
          <cell r="BD226" t="str">
            <v>I</v>
          </cell>
          <cell r="BE226" t="str">
            <v>F</v>
          </cell>
          <cell r="BF226" t="str">
            <v>PP</v>
          </cell>
          <cell r="BG226" t="str">
            <v>MX</v>
          </cell>
          <cell r="BI226">
            <v>72</v>
          </cell>
          <cell r="BJ226" t="str">
            <v>Q</v>
          </cell>
          <cell r="BK226">
            <v>2192</v>
          </cell>
          <cell r="BL226">
            <v>20190128</v>
          </cell>
          <cell r="BM226">
            <v>43556</v>
          </cell>
          <cell r="BN226">
            <v>20190128</v>
          </cell>
          <cell r="BP226">
            <v>20190409</v>
          </cell>
          <cell r="BR226">
            <v>70000</v>
          </cell>
          <cell r="BS226">
            <v>151248</v>
          </cell>
          <cell r="BT226">
            <v>0</v>
          </cell>
          <cell r="BU226">
            <v>0</v>
          </cell>
          <cell r="BW226" t="str">
            <v>V</v>
          </cell>
          <cell r="CD226">
            <v>19010101</v>
          </cell>
          <cell r="CE226">
            <v>68981</v>
          </cell>
          <cell r="CF226">
            <v>2192</v>
          </cell>
        </row>
        <row r="227">
          <cell r="BC227">
            <v>7193</v>
          </cell>
          <cell r="BD227" t="str">
            <v>I</v>
          </cell>
          <cell r="BE227" t="str">
            <v>F</v>
          </cell>
          <cell r="BF227" t="str">
            <v>PP</v>
          </cell>
          <cell r="BG227" t="str">
            <v>MX</v>
          </cell>
          <cell r="BI227">
            <v>72</v>
          </cell>
          <cell r="BJ227" t="str">
            <v>Q</v>
          </cell>
          <cell r="BK227">
            <v>2690</v>
          </cell>
          <cell r="BL227">
            <v>20190128</v>
          </cell>
          <cell r="BM227">
            <v>43556</v>
          </cell>
          <cell r="BN227">
            <v>20190128</v>
          </cell>
          <cell r="BP227">
            <v>20190409</v>
          </cell>
          <cell r="BR227">
            <v>97394</v>
          </cell>
          <cell r="BS227">
            <v>188300</v>
          </cell>
          <cell r="BT227">
            <v>0</v>
          </cell>
          <cell r="BU227">
            <v>0</v>
          </cell>
          <cell r="BW227" t="str">
            <v>V</v>
          </cell>
          <cell r="CD227">
            <v>19010101</v>
          </cell>
          <cell r="CE227">
            <v>96237</v>
          </cell>
          <cell r="CF227">
            <v>2690</v>
          </cell>
        </row>
        <row r="228">
          <cell r="BC228">
            <v>7194</v>
          </cell>
          <cell r="BD228" t="str">
            <v>I</v>
          </cell>
          <cell r="BE228" t="str">
            <v>F</v>
          </cell>
          <cell r="BF228" t="str">
            <v>PP</v>
          </cell>
          <cell r="BG228" t="str">
            <v>MX</v>
          </cell>
          <cell r="BH228"/>
          <cell r="BI228">
            <v>60</v>
          </cell>
          <cell r="BJ228" t="str">
            <v>Q</v>
          </cell>
          <cell r="BK228">
            <v>1845</v>
          </cell>
          <cell r="BL228">
            <v>20190201</v>
          </cell>
          <cell r="BM228">
            <v>43556</v>
          </cell>
          <cell r="BN228">
            <v>20190201</v>
          </cell>
          <cell r="BO228"/>
          <cell r="BP228">
            <v>20190409</v>
          </cell>
          <cell r="BQ228"/>
          <cell r="BR228">
            <v>61489</v>
          </cell>
          <cell r="BS228">
            <v>107010</v>
          </cell>
          <cell r="BT228">
            <v>0</v>
          </cell>
          <cell r="BU228">
            <v>0</v>
          </cell>
          <cell r="BV228"/>
          <cell r="BW228" t="str">
            <v>V</v>
          </cell>
          <cell r="BX228"/>
          <cell r="BY228"/>
          <cell r="BZ228"/>
          <cell r="CA228"/>
          <cell r="CB228"/>
          <cell r="CC228"/>
          <cell r="CD228">
            <v>19010101</v>
          </cell>
          <cell r="CE228">
            <v>60462</v>
          </cell>
          <cell r="CF228">
            <v>1845</v>
          </cell>
        </row>
        <row r="229">
          <cell r="BC229">
            <v>7195</v>
          </cell>
          <cell r="BD229" t="str">
            <v>I</v>
          </cell>
          <cell r="BE229" t="str">
            <v>F</v>
          </cell>
          <cell r="BF229" t="str">
            <v>PP</v>
          </cell>
          <cell r="BG229" t="str">
            <v>MX</v>
          </cell>
          <cell r="BH229"/>
          <cell r="BI229">
            <v>24</v>
          </cell>
          <cell r="BJ229" t="str">
            <v>Q</v>
          </cell>
          <cell r="BK229">
            <v>569</v>
          </cell>
          <cell r="BL229">
            <v>20190206</v>
          </cell>
          <cell r="BM229">
            <v>43556</v>
          </cell>
          <cell r="BN229">
            <v>20190206</v>
          </cell>
          <cell r="BO229"/>
          <cell r="BP229">
            <v>20190409</v>
          </cell>
          <cell r="BQ229"/>
          <cell r="BR229">
            <v>10000</v>
          </cell>
          <cell r="BS229">
            <v>12518</v>
          </cell>
          <cell r="BT229">
            <v>0</v>
          </cell>
          <cell r="BU229">
            <v>0</v>
          </cell>
          <cell r="BV229"/>
          <cell r="BW229" t="str">
            <v>V</v>
          </cell>
          <cell r="BX229"/>
          <cell r="BY229"/>
          <cell r="BZ229"/>
          <cell r="CA229"/>
          <cell r="CB229"/>
          <cell r="CC229"/>
          <cell r="CD229">
            <v>19010101</v>
          </cell>
          <cell r="CE229">
            <v>9386</v>
          </cell>
          <cell r="CF229">
            <v>569</v>
          </cell>
        </row>
        <row r="230">
          <cell r="BC230">
            <v>7196</v>
          </cell>
          <cell r="BD230" t="str">
            <v>I</v>
          </cell>
          <cell r="BE230" t="str">
            <v>F</v>
          </cell>
          <cell r="BF230" t="str">
            <v>PP</v>
          </cell>
          <cell r="BG230" t="str">
            <v>MX</v>
          </cell>
          <cell r="BH230"/>
          <cell r="BI230">
            <v>48</v>
          </cell>
          <cell r="BJ230" t="str">
            <v>Q</v>
          </cell>
          <cell r="BK230">
            <v>2163</v>
          </cell>
          <cell r="BL230">
            <v>20190207</v>
          </cell>
          <cell r="BM230">
            <v>43556</v>
          </cell>
          <cell r="BN230">
            <v>20190207</v>
          </cell>
          <cell r="BO230"/>
          <cell r="BP230">
            <v>20190409</v>
          </cell>
          <cell r="BQ230"/>
          <cell r="BR230">
            <v>63750</v>
          </cell>
          <cell r="BS230">
            <v>99498</v>
          </cell>
          <cell r="BT230">
            <v>0</v>
          </cell>
          <cell r="BU230">
            <v>0</v>
          </cell>
          <cell r="BV230"/>
          <cell r="BW230" t="str">
            <v>V</v>
          </cell>
          <cell r="BX230"/>
          <cell r="BY230"/>
          <cell r="BZ230"/>
          <cell r="CA230"/>
          <cell r="CB230"/>
          <cell r="CC230"/>
          <cell r="CD230">
            <v>19010101</v>
          </cell>
          <cell r="CE230">
            <v>62211</v>
          </cell>
          <cell r="CF230">
            <v>2163</v>
          </cell>
        </row>
        <row r="231">
          <cell r="BC231">
            <v>7197</v>
          </cell>
          <cell r="BD231" t="str">
            <v>I</v>
          </cell>
          <cell r="BE231" t="str">
            <v>F</v>
          </cell>
          <cell r="BF231" t="str">
            <v>PP</v>
          </cell>
          <cell r="BG231" t="str">
            <v>MX</v>
          </cell>
          <cell r="BH231"/>
          <cell r="BI231">
            <v>72</v>
          </cell>
          <cell r="BJ231" t="str">
            <v>Q</v>
          </cell>
          <cell r="BK231">
            <v>1999</v>
          </cell>
          <cell r="BL231">
            <v>20190207</v>
          </cell>
          <cell r="BM231">
            <v>43556</v>
          </cell>
          <cell r="BN231">
            <v>20190207</v>
          </cell>
          <cell r="BO231"/>
          <cell r="BP231">
            <v>20190409</v>
          </cell>
          <cell r="BQ231"/>
          <cell r="BR231">
            <v>72398</v>
          </cell>
          <cell r="BS231">
            <v>139930</v>
          </cell>
          <cell r="BT231">
            <v>0</v>
          </cell>
          <cell r="BU231">
            <v>0</v>
          </cell>
          <cell r="BV231"/>
          <cell r="BW231" t="str">
            <v>V</v>
          </cell>
          <cell r="BX231"/>
          <cell r="BY231"/>
          <cell r="BZ231"/>
          <cell r="CA231"/>
          <cell r="CB231"/>
          <cell r="CC231"/>
          <cell r="CD231">
            <v>19010101</v>
          </cell>
          <cell r="CE231">
            <v>71539</v>
          </cell>
          <cell r="CF231">
            <v>1999</v>
          </cell>
        </row>
        <row r="232">
          <cell r="BC232">
            <v>7198</v>
          </cell>
          <cell r="BD232" t="str">
            <v>I</v>
          </cell>
          <cell r="BE232" t="str">
            <v>F</v>
          </cell>
          <cell r="BF232" t="str">
            <v>PP</v>
          </cell>
          <cell r="BG232" t="str">
            <v>MX</v>
          </cell>
          <cell r="BH232"/>
          <cell r="BI232">
            <v>58</v>
          </cell>
          <cell r="BJ232" t="str">
            <v>Q</v>
          </cell>
          <cell r="BK232">
            <v>1770</v>
          </cell>
          <cell r="BL232">
            <v>20190207</v>
          </cell>
          <cell r="BM232">
            <v>43556</v>
          </cell>
          <cell r="BN232">
            <v>20190207</v>
          </cell>
          <cell r="BO232"/>
          <cell r="BP232">
            <v>20190409</v>
          </cell>
          <cell r="BQ232"/>
          <cell r="BR232">
            <v>57699</v>
          </cell>
          <cell r="BS232">
            <v>99120</v>
          </cell>
          <cell r="BT232">
            <v>0</v>
          </cell>
          <cell r="BU232">
            <v>0</v>
          </cell>
          <cell r="BV232"/>
          <cell r="BW232" t="str">
            <v>V</v>
          </cell>
          <cell r="BX232"/>
          <cell r="BY232"/>
          <cell r="BZ232"/>
          <cell r="CA232"/>
          <cell r="CB232"/>
          <cell r="CC232"/>
          <cell r="CD232">
            <v>19010101</v>
          </cell>
          <cell r="CE232">
            <v>56685</v>
          </cell>
          <cell r="CF232">
            <v>1770</v>
          </cell>
        </row>
        <row r="233">
          <cell r="BC233">
            <v>7200</v>
          </cell>
          <cell r="BD233" t="str">
            <v>I</v>
          </cell>
          <cell r="BE233" t="str">
            <v>F</v>
          </cell>
          <cell r="BF233" t="str">
            <v>PP</v>
          </cell>
          <cell r="BG233" t="str">
            <v>MX</v>
          </cell>
          <cell r="BH233"/>
          <cell r="BI233">
            <v>72</v>
          </cell>
          <cell r="BJ233" t="str">
            <v>Q</v>
          </cell>
          <cell r="BK233">
            <v>743</v>
          </cell>
          <cell r="BL233">
            <v>20190211</v>
          </cell>
          <cell r="BM233">
            <v>43556</v>
          </cell>
          <cell r="BN233">
            <v>20190211</v>
          </cell>
          <cell r="BO233"/>
          <cell r="BP233">
            <v>20190409</v>
          </cell>
          <cell r="BQ233"/>
          <cell r="BR233">
            <v>26900</v>
          </cell>
          <cell r="BS233">
            <v>52753</v>
          </cell>
          <cell r="BT233">
            <v>0</v>
          </cell>
          <cell r="BU233">
            <v>0</v>
          </cell>
          <cell r="BV233"/>
          <cell r="BW233" t="str">
            <v>V</v>
          </cell>
          <cell r="BX233"/>
          <cell r="BY233"/>
          <cell r="BZ233"/>
          <cell r="CA233"/>
          <cell r="CB233"/>
          <cell r="CC233"/>
          <cell r="CD233">
            <v>19010101</v>
          </cell>
          <cell r="CE233">
            <v>26742</v>
          </cell>
          <cell r="CF233">
            <v>743</v>
          </cell>
        </row>
        <row r="234">
          <cell r="BC234">
            <v>7201</v>
          </cell>
          <cell r="BD234" t="str">
            <v>I</v>
          </cell>
          <cell r="BE234" t="str">
            <v>F</v>
          </cell>
          <cell r="BF234" t="str">
            <v>PP</v>
          </cell>
          <cell r="BG234" t="str">
            <v>MX</v>
          </cell>
          <cell r="BH234"/>
          <cell r="BI234">
            <v>72</v>
          </cell>
          <cell r="BJ234" t="str">
            <v>Q</v>
          </cell>
          <cell r="BK234">
            <v>1500</v>
          </cell>
          <cell r="BL234">
            <v>20190213</v>
          </cell>
          <cell r="BM234">
            <v>43556</v>
          </cell>
          <cell r="BN234">
            <v>20190213</v>
          </cell>
          <cell r="BO234"/>
          <cell r="BP234">
            <v>20190409</v>
          </cell>
          <cell r="BQ234"/>
          <cell r="BR234">
            <v>52191</v>
          </cell>
          <cell r="BS234">
            <v>106500</v>
          </cell>
          <cell r="BT234">
            <v>0</v>
          </cell>
          <cell r="BU234">
            <v>0</v>
          </cell>
          <cell r="BV234"/>
          <cell r="BW234" t="str">
            <v>V</v>
          </cell>
          <cell r="BX234"/>
          <cell r="BY234"/>
          <cell r="BZ234"/>
          <cell r="CA234"/>
          <cell r="CB234"/>
          <cell r="CC234"/>
          <cell r="CD234">
            <v>19010101</v>
          </cell>
          <cell r="CE234">
            <v>51904</v>
          </cell>
          <cell r="CF234">
            <v>1500</v>
          </cell>
        </row>
        <row r="235">
          <cell r="BC235">
            <v>7203</v>
          </cell>
          <cell r="BD235" t="str">
            <v>I</v>
          </cell>
          <cell r="BE235" t="str">
            <v>F</v>
          </cell>
          <cell r="BF235" t="str">
            <v>PP</v>
          </cell>
          <cell r="BG235" t="str">
            <v>MX</v>
          </cell>
          <cell r="BI235">
            <v>48</v>
          </cell>
          <cell r="BJ235" t="str">
            <v>Q</v>
          </cell>
          <cell r="BK235">
            <v>4057</v>
          </cell>
          <cell r="BL235">
            <v>20190214</v>
          </cell>
          <cell r="BM235">
            <v>43556</v>
          </cell>
          <cell r="BN235">
            <v>20190214</v>
          </cell>
          <cell r="BP235">
            <v>20190409</v>
          </cell>
          <cell r="BR235">
            <v>119833</v>
          </cell>
          <cell r="BS235">
            <v>190679</v>
          </cell>
          <cell r="BT235">
            <v>0</v>
          </cell>
          <cell r="BU235">
            <v>0</v>
          </cell>
          <cell r="BV235"/>
          <cell r="BW235" t="str">
            <v>V</v>
          </cell>
          <cell r="CD235">
            <v>19010101</v>
          </cell>
          <cell r="CE235">
            <v>118396</v>
          </cell>
          <cell r="CF235">
            <v>4057</v>
          </cell>
        </row>
        <row r="236">
          <cell r="BC236">
            <v>7204</v>
          </cell>
          <cell r="BD236" t="str">
            <v>I</v>
          </cell>
          <cell r="BE236" t="str">
            <v>F</v>
          </cell>
          <cell r="BF236" t="str">
            <v>PP</v>
          </cell>
          <cell r="BG236" t="str">
            <v>MX</v>
          </cell>
          <cell r="BI236">
            <v>48</v>
          </cell>
          <cell r="BJ236" t="str">
            <v>Q</v>
          </cell>
          <cell r="BK236">
            <v>368</v>
          </cell>
          <cell r="BL236">
            <v>20190219</v>
          </cell>
          <cell r="BM236">
            <v>43556</v>
          </cell>
          <cell r="BN236">
            <v>20190219</v>
          </cell>
          <cell r="BP236">
            <v>20190409</v>
          </cell>
          <cell r="BR236">
            <v>10900</v>
          </cell>
          <cell r="BS236">
            <v>17296</v>
          </cell>
          <cell r="BT236">
            <v>0</v>
          </cell>
          <cell r="BU236">
            <v>0</v>
          </cell>
          <cell r="BV236"/>
          <cell r="BW236" t="str">
            <v>V</v>
          </cell>
          <cell r="CD236">
            <v>19010101</v>
          </cell>
          <cell r="CE236">
            <v>10769</v>
          </cell>
          <cell r="CF236">
            <v>368</v>
          </cell>
        </row>
        <row r="237">
          <cell r="BC237">
            <v>7205</v>
          </cell>
          <cell r="BD237" t="str">
            <v>I</v>
          </cell>
          <cell r="BE237" t="str">
            <v>F</v>
          </cell>
          <cell r="BF237" t="str">
            <v>PP</v>
          </cell>
          <cell r="BG237" t="str">
            <v>MX</v>
          </cell>
          <cell r="BI237">
            <v>2</v>
          </cell>
          <cell r="BJ237" t="str">
            <v>Q</v>
          </cell>
          <cell r="BK237">
            <v>1100</v>
          </cell>
          <cell r="BL237">
            <v>20190219</v>
          </cell>
          <cell r="BM237">
            <v>19010101</v>
          </cell>
          <cell r="BN237">
            <v>20190219</v>
          </cell>
          <cell r="BP237">
            <v>20190409</v>
          </cell>
          <cell r="BR237">
            <v>2000</v>
          </cell>
          <cell r="BS237">
            <v>2200</v>
          </cell>
          <cell r="BT237">
            <v>0</v>
          </cell>
          <cell r="BU237">
            <v>0</v>
          </cell>
          <cell r="BV237"/>
          <cell r="BW237" t="str">
            <v>V</v>
          </cell>
          <cell r="CD237">
            <v>19010101</v>
          </cell>
          <cell r="CE237">
            <v>2000</v>
          </cell>
          <cell r="CF237">
            <v>0</v>
          </cell>
        </row>
        <row r="238">
          <cell r="BC238">
            <v>7206</v>
          </cell>
          <cell r="BD238" t="str">
            <v>I</v>
          </cell>
          <cell r="BE238" t="str">
            <v>F</v>
          </cell>
          <cell r="BF238" t="str">
            <v>PP</v>
          </cell>
          <cell r="BG238" t="str">
            <v>MX</v>
          </cell>
          <cell r="BI238">
            <v>48</v>
          </cell>
          <cell r="BJ238" t="str">
            <v>Q</v>
          </cell>
          <cell r="BK238">
            <v>2337</v>
          </cell>
          <cell r="BL238">
            <v>20190220</v>
          </cell>
          <cell r="BM238">
            <v>43556</v>
          </cell>
          <cell r="BN238">
            <v>20190220</v>
          </cell>
          <cell r="BP238">
            <v>20190409</v>
          </cell>
          <cell r="BR238">
            <v>68900</v>
          </cell>
          <cell r="BS238">
            <v>109839</v>
          </cell>
          <cell r="BT238">
            <v>0</v>
          </cell>
          <cell r="BU238">
            <v>0</v>
          </cell>
          <cell r="BV238"/>
          <cell r="BW238" t="str">
            <v>V</v>
          </cell>
          <cell r="CD238">
            <v>19010101</v>
          </cell>
          <cell r="CE238">
            <v>68077</v>
          </cell>
          <cell r="CF238">
            <v>2337</v>
          </cell>
        </row>
        <row r="239">
          <cell r="BC239">
            <v>7207</v>
          </cell>
          <cell r="BD239" t="str">
            <v>I</v>
          </cell>
          <cell r="BE239" t="str">
            <v>F</v>
          </cell>
          <cell r="BF239" t="str">
            <v>PP</v>
          </cell>
          <cell r="BG239" t="str">
            <v>MX</v>
          </cell>
          <cell r="BI239">
            <v>72</v>
          </cell>
          <cell r="BJ239" t="str">
            <v>Q</v>
          </cell>
          <cell r="BK239">
            <v>4152</v>
          </cell>
          <cell r="BL239">
            <v>20190221</v>
          </cell>
          <cell r="BM239">
            <v>43556</v>
          </cell>
          <cell r="BN239">
            <v>20190221</v>
          </cell>
          <cell r="BP239">
            <v>20190409</v>
          </cell>
          <cell r="BR239">
            <v>150000</v>
          </cell>
          <cell r="BS239">
            <v>294792</v>
          </cell>
          <cell r="BT239">
            <v>0</v>
          </cell>
          <cell r="BU239">
            <v>0</v>
          </cell>
          <cell r="BV239"/>
          <cell r="BW239" t="str">
            <v>V</v>
          </cell>
          <cell r="CD239">
            <v>19010101</v>
          </cell>
          <cell r="CE239">
            <v>149124</v>
          </cell>
          <cell r="CF239">
            <v>4152</v>
          </cell>
        </row>
        <row r="240">
          <cell r="BC240">
            <v>7208</v>
          </cell>
          <cell r="BD240" t="str">
            <v>I</v>
          </cell>
          <cell r="BE240" t="str">
            <v>F</v>
          </cell>
          <cell r="BF240" t="str">
            <v>PP</v>
          </cell>
          <cell r="BG240" t="str">
            <v>MX</v>
          </cell>
          <cell r="BI240">
            <v>48</v>
          </cell>
          <cell r="BJ240" t="str">
            <v>Q</v>
          </cell>
          <cell r="BK240">
            <v>493</v>
          </cell>
          <cell r="BL240">
            <v>20190225</v>
          </cell>
          <cell r="BM240">
            <v>43556</v>
          </cell>
          <cell r="BN240">
            <v>20190225</v>
          </cell>
          <cell r="BP240">
            <v>20190409</v>
          </cell>
          <cell r="BR240">
            <v>13000</v>
          </cell>
          <cell r="BS240">
            <v>23171</v>
          </cell>
          <cell r="BT240">
            <v>0</v>
          </cell>
          <cell r="BU240">
            <v>0</v>
          </cell>
          <cell r="BV240"/>
          <cell r="BW240" t="str">
            <v>V</v>
          </cell>
          <cell r="CD240">
            <v>19010101</v>
          </cell>
          <cell r="CE240">
            <v>12868</v>
          </cell>
          <cell r="CF240">
            <v>493</v>
          </cell>
        </row>
        <row r="241">
          <cell r="BC241">
            <v>7209</v>
          </cell>
          <cell r="BD241" t="str">
            <v>I</v>
          </cell>
          <cell r="BE241" t="str">
            <v>F</v>
          </cell>
          <cell r="BF241" t="str">
            <v>PP</v>
          </cell>
          <cell r="BG241" t="str">
            <v>MX</v>
          </cell>
          <cell r="BI241">
            <v>48</v>
          </cell>
          <cell r="BJ241" t="str">
            <v>Q</v>
          </cell>
          <cell r="BK241">
            <v>588</v>
          </cell>
          <cell r="BL241">
            <v>20190225</v>
          </cell>
          <cell r="BM241">
            <v>43556</v>
          </cell>
          <cell r="BN241">
            <v>20190225</v>
          </cell>
          <cell r="BP241">
            <v>20190409</v>
          </cell>
          <cell r="BR241">
            <v>17100</v>
          </cell>
          <cell r="BS241">
            <v>27636</v>
          </cell>
          <cell r="BT241">
            <v>0</v>
          </cell>
          <cell r="BU241">
            <v>0</v>
          </cell>
          <cell r="BV241"/>
          <cell r="BW241" t="str">
            <v>V</v>
          </cell>
          <cell r="CD241">
            <v>19010101</v>
          </cell>
          <cell r="CE241">
            <v>16899</v>
          </cell>
          <cell r="CF241">
            <v>588</v>
          </cell>
        </row>
        <row r="242">
          <cell r="BC242">
            <v>7210</v>
          </cell>
          <cell r="BD242" t="str">
            <v>I</v>
          </cell>
          <cell r="BE242" t="str">
            <v>F</v>
          </cell>
          <cell r="BF242" t="str">
            <v>PP</v>
          </cell>
          <cell r="BG242" t="str">
            <v>MX</v>
          </cell>
          <cell r="BI242">
            <v>34</v>
          </cell>
          <cell r="BJ242" t="str">
            <v>Q</v>
          </cell>
          <cell r="BK242">
            <v>1744</v>
          </cell>
          <cell r="BL242">
            <v>20190225</v>
          </cell>
          <cell r="BM242">
            <v>43558</v>
          </cell>
          <cell r="BN242">
            <v>20190225</v>
          </cell>
          <cell r="BP242">
            <v>20190409</v>
          </cell>
          <cell r="BR242">
            <v>45000</v>
          </cell>
          <cell r="BS242">
            <v>55808</v>
          </cell>
          <cell r="BT242">
            <v>0</v>
          </cell>
          <cell r="BU242">
            <v>0</v>
          </cell>
          <cell r="BV242"/>
          <cell r="BW242" t="str">
            <v>V</v>
          </cell>
          <cell r="CD242">
            <v>19010101</v>
          </cell>
          <cell r="CE242">
            <v>42995</v>
          </cell>
          <cell r="CF242">
            <v>1744</v>
          </cell>
        </row>
        <row r="243">
          <cell r="BC243">
            <v>7211</v>
          </cell>
          <cell r="BD243" t="str">
            <v>I</v>
          </cell>
          <cell r="BE243" t="str">
            <v>F</v>
          </cell>
          <cell r="BF243" t="str">
            <v>PP</v>
          </cell>
          <cell r="BG243" t="str">
            <v>MX</v>
          </cell>
          <cell r="BI243">
            <v>48</v>
          </cell>
          <cell r="BJ243" t="str">
            <v>Q</v>
          </cell>
          <cell r="BK243">
            <v>1464</v>
          </cell>
          <cell r="BL243">
            <v>20190304</v>
          </cell>
          <cell r="BM243">
            <v>19010101</v>
          </cell>
          <cell r="BN243">
            <v>20190304</v>
          </cell>
          <cell r="BP243">
            <v>20190409</v>
          </cell>
          <cell r="BR243">
            <v>44201</v>
          </cell>
          <cell r="BS243">
            <v>70272</v>
          </cell>
          <cell r="BT243">
            <v>0</v>
          </cell>
          <cell r="BU243">
            <v>0</v>
          </cell>
          <cell r="BV243"/>
          <cell r="BW243" t="str">
            <v>V</v>
          </cell>
          <cell r="CD243">
            <v>19010101</v>
          </cell>
          <cell r="CE243">
            <v>44201</v>
          </cell>
          <cell r="CF243">
            <v>0</v>
          </cell>
        </row>
        <row r="244">
          <cell r="BC244">
            <v>7212</v>
          </cell>
          <cell r="BD244" t="str">
            <v>I</v>
          </cell>
          <cell r="BE244" t="str">
            <v>F</v>
          </cell>
          <cell r="BF244" t="str">
            <v>PP</v>
          </cell>
          <cell r="BG244" t="str">
            <v>MX</v>
          </cell>
          <cell r="BI244">
            <v>60</v>
          </cell>
          <cell r="BJ244" t="str">
            <v>Q</v>
          </cell>
          <cell r="BK244">
            <v>3104</v>
          </cell>
          <cell r="BL244">
            <v>20190304</v>
          </cell>
          <cell r="BM244">
            <v>19010101</v>
          </cell>
          <cell r="BN244">
            <v>20190304</v>
          </cell>
          <cell r="BP244">
            <v>20190409</v>
          </cell>
          <cell r="BR244">
            <v>100000</v>
          </cell>
          <cell r="BS244">
            <v>186240</v>
          </cell>
          <cell r="BT244">
            <v>0</v>
          </cell>
          <cell r="BU244">
            <v>0</v>
          </cell>
          <cell r="BV244"/>
          <cell r="BW244" t="str">
            <v>V</v>
          </cell>
          <cell r="CD244">
            <v>19010101</v>
          </cell>
          <cell r="CE244">
            <v>100000</v>
          </cell>
          <cell r="CF244">
            <v>0</v>
          </cell>
        </row>
        <row r="245">
          <cell r="BC245">
            <v>7213</v>
          </cell>
          <cell r="BD245" t="str">
            <v>I</v>
          </cell>
          <cell r="BE245" t="str">
            <v>F</v>
          </cell>
          <cell r="BF245" t="str">
            <v>PP</v>
          </cell>
          <cell r="BG245" t="str">
            <v>MX</v>
          </cell>
          <cell r="BI245">
            <v>72</v>
          </cell>
          <cell r="BJ245" t="str">
            <v>Q</v>
          </cell>
          <cell r="BK245">
            <v>1619</v>
          </cell>
          <cell r="BL245">
            <v>20190304</v>
          </cell>
          <cell r="BM245">
            <v>19010101</v>
          </cell>
          <cell r="BN245">
            <v>20190304</v>
          </cell>
          <cell r="BP245">
            <v>20190409</v>
          </cell>
          <cell r="BR245">
            <v>58256</v>
          </cell>
          <cell r="BS245">
            <v>116568</v>
          </cell>
          <cell r="BT245">
            <v>0</v>
          </cell>
          <cell r="BU245">
            <v>0</v>
          </cell>
          <cell r="BV245"/>
          <cell r="BW245" t="str">
            <v>V</v>
          </cell>
          <cell r="CD245">
            <v>19010101</v>
          </cell>
          <cell r="CE245">
            <v>58256</v>
          </cell>
          <cell r="CF245">
            <v>0</v>
          </cell>
        </row>
        <row r="246">
          <cell r="BC246">
            <v>7214</v>
          </cell>
          <cell r="BD246" t="str">
            <v>I</v>
          </cell>
          <cell r="BE246" t="str">
            <v>F</v>
          </cell>
          <cell r="BF246" t="str">
            <v>PP</v>
          </cell>
          <cell r="BG246" t="str">
            <v>MX</v>
          </cell>
          <cell r="BI246">
            <v>62</v>
          </cell>
          <cell r="BJ246" t="str">
            <v>Q</v>
          </cell>
          <cell r="BK246">
            <v>486</v>
          </cell>
          <cell r="BL246">
            <v>20190307</v>
          </cell>
          <cell r="BM246">
            <v>19010101</v>
          </cell>
          <cell r="BN246">
            <v>20190307</v>
          </cell>
          <cell r="BP246">
            <v>20190409</v>
          </cell>
          <cell r="BR246">
            <v>16447</v>
          </cell>
          <cell r="BS246">
            <v>30132</v>
          </cell>
          <cell r="BT246">
            <v>0</v>
          </cell>
          <cell r="BU246">
            <v>0</v>
          </cell>
          <cell r="BV246"/>
          <cell r="BW246" t="str">
            <v>V</v>
          </cell>
          <cell r="CD246">
            <v>19010101</v>
          </cell>
          <cell r="CE246">
            <v>16447</v>
          </cell>
          <cell r="CF246">
            <v>0</v>
          </cell>
        </row>
        <row r="247">
          <cell r="BC247">
            <v>7215</v>
          </cell>
          <cell r="BD247" t="str">
            <v>I</v>
          </cell>
          <cell r="BE247" t="str">
            <v>F</v>
          </cell>
          <cell r="BF247" t="str">
            <v>PP</v>
          </cell>
          <cell r="BG247" t="str">
            <v>MX</v>
          </cell>
          <cell r="BI247">
            <v>41</v>
          </cell>
          <cell r="BJ247" t="str">
            <v>Q</v>
          </cell>
          <cell r="BK247">
            <v>2513</v>
          </cell>
          <cell r="BL247">
            <v>20190308</v>
          </cell>
          <cell r="BM247">
            <v>19010101</v>
          </cell>
          <cell r="BN247">
            <v>20190308</v>
          </cell>
          <cell r="BP247">
            <v>20190409</v>
          </cell>
          <cell r="BR247">
            <v>66636</v>
          </cell>
          <cell r="BS247">
            <v>103033</v>
          </cell>
          <cell r="BT247">
            <v>0</v>
          </cell>
          <cell r="BU247">
            <v>0</v>
          </cell>
          <cell r="BV247"/>
          <cell r="BW247" t="str">
            <v>V</v>
          </cell>
          <cell r="CD247">
            <v>19010101</v>
          </cell>
          <cell r="CE247">
            <v>66636</v>
          </cell>
          <cell r="CF247">
            <v>0</v>
          </cell>
        </row>
        <row r="248">
          <cell r="BC248">
            <v>7216</v>
          </cell>
          <cell r="BD248" t="str">
            <v>I</v>
          </cell>
          <cell r="BE248" t="str">
            <v>F</v>
          </cell>
          <cell r="BF248" t="str">
            <v>PP</v>
          </cell>
          <cell r="BG248" t="str">
            <v>MX</v>
          </cell>
          <cell r="BI248">
            <v>48</v>
          </cell>
          <cell r="BJ248" t="str">
            <v>Q</v>
          </cell>
          <cell r="BK248">
            <v>928</v>
          </cell>
          <cell r="BL248">
            <v>20190311</v>
          </cell>
          <cell r="BM248">
            <v>19010101</v>
          </cell>
          <cell r="BN248">
            <v>20190311</v>
          </cell>
          <cell r="BP248">
            <v>20190409</v>
          </cell>
          <cell r="BR248">
            <v>25000</v>
          </cell>
          <cell r="BS248">
            <v>44544</v>
          </cell>
          <cell r="BT248">
            <v>0</v>
          </cell>
          <cell r="BU248">
            <v>0</v>
          </cell>
          <cell r="BW248" t="str">
            <v>V</v>
          </cell>
          <cell r="CD248">
            <v>19010101</v>
          </cell>
          <cell r="CE248">
            <v>25000</v>
          </cell>
          <cell r="CF248">
            <v>0</v>
          </cell>
        </row>
        <row r="249">
          <cell r="BC249">
            <v>7217</v>
          </cell>
          <cell r="BD249" t="str">
            <v>I</v>
          </cell>
          <cell r="BE249" t="str">
            <v>F</v>
          </cell>
          <cell r="BF249" t="str">
            <v>PP</v>
          </cell>
          <cell r="BG249" t="str">
            <v>MX</v>
          </cell>
          <cell r="BI249">
            <v>48</v>
          </cell>
          <cell r="BJ249" t="str">
            <v>Q</v>
          </cell>
          <cell r="BK249">
            <v>493</v>
          </cell>
          <cell r="BL249">
            <v>20190313</v>
          </cell>
          <cell r="BM249">
            <v>19010101</v>
          </cell>
          <cell r="BN249">
            <v>20190313</v>
          </cell>
          <cell r="BP249">
            <v>20190409</v>
          </cell>
          <cell r="BR249">
            <v>13000</v>
          </cell>
          <cell r="BS249">
            <v>23664</v>
          </cell>
          <cell r="BT249">
            <v>0</v>
          </cell>
          <cell r="BU249">
            <v>0</v>
          </cell>
          <cell r="BW249" t="str">
            <v>V</v>
          </cell>
          <cell r="CD249">
            <v>19010101</v>
          </cell>
          <cell r="CE249">
            <v>13000</v>
          </cell>
          <cell r="CF249">
            <v>0</v>
          </cell>
        </row>
        <row r="250">
          <cell r="BC250">
            <v>7218</v>
          </cell>
          <cell r="BD250" t="str">
            <v>I</v>
          </cell>
          <cell r="BE250" t="str">
            <v>F</v>
          </cell>
          <cell r="BF250" t="str">
            <v>PP</v>
          </cell>
          <cell r="BG250" t="str">
            <v>MX</v>
          </cell>
          <cell r="BI250">
            <v>48</v>
          </cell>
          <cell r="BJ250" t="str">
            <v>Q</v>
          </cell>
          <cell r="BK250">
            <v>1114</v>
          </cell>
          <cell r="BL250">
            <v>20190315</v>
          </cell>
          <cell r="BM250">
            <v>19010101</v>
          </cell>
          <cell r="BN250">
            <v>20190315</v>
          </cell>
          <cell r="BP250">
            <v>20190409</v>
          </cell>
          <cell r="BR250">
            <v>30000</v>
          </cell>
          <cell r="BS250">
            <v>53472</v>
          </cell>
          <cell r="BT250">
            <v>0</v>
          </cell>
          <cell r="BU250">
            <v>0</v>
          </cell>
          <cell r="BW250" t="str">
            <v>V</v>
          </cell>
          <cell r="CD250">
            <v>19010101</v>
          </cell>
          <cell r="CE250">
            <v>30000</v>
          </cell>
          <cell r="CF250">
            <v>0</v>
          </cell>
        </row>
        <row r="251">
          <cell r="BC251">
            <v>7219</v>
          </cell>
          <cell r="BD251" t="str">
            <v>I</v>
          </cell>
          <cell r="BE251" t="str">
            <v>F</v>
          </cell>
          <cell r="BF251" t="str">
            <v>PP</v>
          </cell>
          <cell r="BG251" t="str">
            <v>MX</v>
          </cell>
          <cell r="BI251">
            <v>48</v>
          </cell>
          <cell r="BJ251" t="str">
            <v>Q</v>
          </cell>
          <cell r="BK251">
            <v>1124</v>
          </cell>
          <cell r="BL251">
            <v>20190315</v>
          </cell>
          <cell r="BM251">
            <v>19010101</v>
          </cell>
          <cell r="BN251">
            <v>20190315</v>
          </cell>
          <cell r="BP251">
            <v>20190409</v>
          </cell>
          <cell r="BR251">
            <v>30000</v>
          </cell>
          <cell r="BS251">
            <v>53952</v>
          </cell>
          <cell r="BT251">
            <v>0</v>
          </cell>
          <cell r="BU251">
            <v>0</v>
          </cell>
          <cell r="BW251" t="str">
            <v>V</v>
          </cell>
          <cell r="CD251">
            <v>19010101</v>
          </cell>
          <cell r="CE251">
            <v>30000</v>
          </cell>
          <cell r="CF251">
            <v>0</v>
          </cell>
        </row>
        <row r="252">
          <cell r="BC252">
            <v>7220</v>
          </cell>
          <cell r="BD252" t="str">
            <v>I</v>
          </cell>
          <cell r="BE252" t="str">
            <v>F</v>
          </cell>
          <cell r="BF252" t="str">
            <v>PP</v>
          </cell>
          <cell r="BG252" t="str">
            <v>MX</v>
          </cell>
          <cell r="BI252">
            <v>24</v>
          </cell>
          <cell r="BJ252" t="str">
            <v>Q</v>
          </cell>
          <cell r="BK252">
            <v>2997</v>
          </cell>
          <cell r="BL252">
            <v>20190319</v>
          </cell>
          <cell r="BM252">
            <v>19010101</v>
          </cell>
          <cell r="BN252">
            <v>20190319</v>
          </cell>
          <cell r="BP252">
            <v>20190409</v>
          </cell>
          <cell r="BR252">
            <v>52500</v>
          </cell>
          <cell r="BS252">
            <v>71928</v>
          </cell>
          <cell r="BT252">
            <v>0</v>
          </cell>
          <cell r="BU252">
            <v>0</v>
          </cell>
          <cell r="BW252" t="str">
            <v>V</v>
          </cell>
          <cell r="CD252">
            <v>19010101</v>
          </cell>
          <cell r="CE252">
            <v>52500</v>
          </cell>
          <cell r="CF252">
            <v>0</v>
          </cell>
        </row>
        <row r="253">
          <cell r="BC253">
            <v>7221</v>
          </cell>
          <cell r="BD253" t="str">
            <v>I</v>
          </cell>
          <cell r="BE253" t="str">
            <v>F</v>
          </cell>
          <cell r="BF253" t="str">
            <v>PP</v>
          </cell>
          <cell r="BG253" t="str">
            <v>MX</v>
          </cell>
          <cell r="BI253">
            <v>72</v>
          </cell>
          <cell r="BJ253" t="str">
            <v>Q</v>
          </cell>
          <cell r="BK253">
            <v>950</v>
          </cell>
          <cell r="BL253">
            <v>20190319</v>
          </cell>
          <cell r="BM253">
            <v>19010101</v>
          </cell>
          <cell r="BN253">
            <v>20190319</v>
          </cell>
          <cell r="BP253">
            <v>20190409</v>
          </cell>
          <cell r="BR253">
            <v>30000</v>
          </cell>
          <cell r="BS253">
            <v>68400</v>
          </cell>
          <cell r="BT253">
            <v>0</v>
          </cell>
          <cell r="BU253">
            <v>0</v>
          </cell>
          <cell r="BW253" t="str">
            <v>V</v>
          </cell>
          <cell r="CD253">
            <v>19010101</v>
          </cell>
          <cell r="CE253">
            <v>30000</v>
          </cell>
          <cell r="CF253">
            <v>0</v>
          </cell>
        </row>
        <row r="254">
          <cell r="BC254">
            <v>7222</v>
          </cell>
          <cell r="BD254" t="str">
            <v>I</v>
          </cell>
          <cell r="BE254" t="str">
            <v>F</v>
          </cell>
          <cell r="BF254" t="str">
            <v>PP</v>
          </cell>
          <cell r="BG254" t="str">
            <v>MX</v>
          </cell>
          <cell r="BI254">
            <v>72</v>
          </cell>
          <cell r="BJ254" t="str">
            <v>Q</v>
          </cell>
          <cell r="BK254">
            <v>2274</v>
          </cell>
          <cell r="BL254">
            <v>20190322</v>
          </cell>
          <cell r="BM254">
            <v>19010101</v>
          </cell>
          <cell r="BN254">
            <v>20190322</v>
          </cell>
          <cell r="BP254">
            <v>20190409</v>
          </cell>
          <cell r="BR254">
            <v>81998</v>
          </cell>
          <cell r="BS254">
            <v>163728</v>
          </cell>
          <cell r="BT254">
            <v>0</v>
          </cell>
          <cell r="BU254">
            <v>0</v>
          </cell>
          <cell r="BW254" t="str">
            <v>V</v>
          </cell>
          <cell r="CD254">
            <v>19010101</v>
          </cell>
          <cell r="CE254">
            <v>81998</v>
          </cell>
          <cell r="CF254">
            <v>0</v>
          </cell>
        </row>
        <row r="255">
          <cell r="BC255">
            <v>7223</v>
          </cell>
          <cell r="BD255" t="str">
            <v>I</v>
          </cell>
          <cell r="BE255" t="str">
            <v>F</v>
          </cell>
          <cell r="BF255" t="str">
            <v>PP</v>
          </cell>
          <cell r="BG255" t="str">
            <v>MX</v>
          </cell>
          <cell r="BI255">
            <v>72</v>
          </cell>
          <cell r="BJ255" t="str">
            <v>Q</v>
          </cell>
          <cell r="BK255">
            <v>5523</v>
          </cell>
          <cell r="BL255">
            <v>20190325</v>
          </cell>
          <cell r="BM255">
            <v>19010101</v>
          </cell>
          <cell r="BN255">
            <v>20190325</v>
          </cell>
          <cell r="BP255">
            <v>20190409</v>
          </cell>
          <cell r="BR255">
            <v>200000</v>
          </cell>
          <cell r="BS255">
            <v>397656</v>
          </cell>
          <cell r="BT255">
            <v>0</v>
          </cell>
          <cell r="BU255">
            <v>0</v>
          </cell>
          <cell r="BW255" t="str">
            <v>V</v>
          </cell>
          <cell r="CD255">
            <v>19010101</v>
          </cell>
          <cell r="CE255">
            <v>200000</v>
          </cell>
          <cell r="CF255">
            <v>0</v>
          </cell>
        </row>
        <row r="256">
          <cell r="BC256">
            <v>7224</v>
          </cell>
          <cell r="BD256" t="str">
            <v>I</v>
          </cell>
          <cell r="BE256" t="str">
            <v>F</v>
          </cell>
          <cell r="BF256" t="str">
            <v>PP</v>
          </cell>
          <cell r="BG256" t="str">
            <v>MX</v>
          </cell>
          <cell r="BI256">
            <v>24</v>
          </cell>
          <cell r="BJ256" t="str">
            <v>Q</v>
          </cell>
          <cell r="BK256">
            <v>1628</v>
          </cell>
          <cell r="BL256">
            <v>20190326</v>
          </cell>
          <cell r="BM256">
            <v>19010101</v>
          </cell>
          <cell r="BN256">
            <v>20190326</v>
          </cell>
          <cell r="BP256">
            <v>20190409</v>
          </cell>
          <cell r="BR256">
            <v>30000</v>
          </cell>
          <cell r="BS256">
            <v>39072</v>
          </cell>
          <cell r="BT256">
            <v>0</v>
          </cell>
          <cell r="BU256">
            <v>0</v>
          </cell>
          <cell r="BW256" t="str">
            <v>V</v>
          </cell>
          <cell r="CD256">
            <v>19010101</v>
          </cell>
          <cell r="CE256">
            <v>30000</v>
          </cell>
          <cell r="CF256">
            <v>0</v>
          </cell>
        </row>
        <row r="257">
          <cell r="BC257">
            <v>7225</v>
          </cell>
          <cell r="BD257" t="str">
            <v>I</v>
          </cell>
          <cell r="BE257" t="str">
            <v>F</v>
          </cell>
          <cell r="BF257" t="str">
            <v>PP</v>
          </cell>
          <cell r="BG257" t="str">
            <v>MX</v>
          </cell>
          <cell r="BI257">
            <v>36</v>
          </cell>
          <cell r="BJ257" t="str">
            <v>Q</v>
          </cell>
          <cell r="BK257">
            <v>870</v>
          </cell>
          <cell r="BL257">
            <v>20190326</v>
          </cell>
          <cell r="BM257">
            <v>19010101</v>
          </cell>
          <cell r="BN257">
            <v>20190326</v>
          </cell>
          <cell r="BP257">
            <v>20190409</v>
          </cell>
          <cell r="BR257">
            <v>20000</v>
          </cell>
          <cell r="BS257">
            <v>31320</v>
          </cell>
          <cell r="BT257">
            <v>0</v>
          </cell>
          <cell r="BU257">
            <v>0</v>
          </cell>
          <cell r="BW257" t="str">
            <v>V</v>
          </cell>
          <cell r="CD257">
            <v>19010101</v>
          </cell>
          <cell r="CE257">
            <v>20000</v>
          </cell>
          <cell r="CF257">
            <v>0</v>
          </cell>
        </row>
        <row r="258">
          <cell r="BC258">
            <v>7227</v>
          </cell>
          <cell r="BD258" t="str">
            <v>I</v>
          </cell>
          <cell r="BE258" t="str">
            <v>F</v>
          </cell>
          <cell r="BF258" t="str">
            <v>PP</v>
          </cell>
          <cell r="BG258" t="str">
            <v>MX</v>
          </cell>
          <cell r="BI258">
            <v>48</v>
          </cell>
          <cell r="BJ258" t="str">
            <v>Q</v>
          </cell>
          <cell r="BK258">
            <v>968</v>
          </cell>
          <cell r="BL258">
            <v>20190326</v>
          </cell>
          <cell r="BM258">
            <v>19010101</v>
          </cell>
          <cell r="BN258">
            <v>20190326</v>
          </cell>
          <cell r="BP258">
            <v>20190409</v>
          </cell>
          <cell r="BR258">
            <v>25000</v>
          </cell>
          <cell r="BS258">
            <v>46464</v>
          </cell>
          <cell r="BT258">
            <v>0</v>
          </cell>
          <cell r="BU258">
            <v>0</v>
          </cell>
          <cell r="BW258" t="str">
            <v>V</v>
          </cell>
          <cell r="CD258">
            <v>19010101</v>
          </cell>
          <cell r="CE258">
            <v>25000</v>
          </cell>
          <cell r="CF258">
            <v>0</v>
          </cell>
        </row>
        <row r="259">
          <cell r="BC259">
            <v>7228</v>
          </cell>
          <cell r="BD259" t="str">
            <v>I</v>
          </cell>
          <cell r="BE259" t="str">
            <v>F</v>
          </cell>
          <cell r="BF259" t="str">
            <v>PP</v>
          </cell>
          <cell r="BG259" t="str">
            <v>MX</v>
          </cell>
          <cell r="BI259">
            <v>2</v>
          </cell>
          <cell r="BJ259" t="str">
            <v>Q</v>
          </cell>
          <cell r="BK259">
            <v>2200</v>
          </cell>
          <cell r="BL259">
            <v>20190326</v>
          </cell>
          <cell r="BM259">
            <v>19010101</v>
          </cell>
          <cell r="BN259">
            <v>20190326</v>
          </cell>
          <cell r="BP259">
            <v>20190409</v>
          </cell>
          <cell r="BR259">
            <v>4000</v>
          </cell>
          <cell r="BS259">
            <v>4400</v>
          </cell>
          <cell r="BT259">
            <v>0</v>
          </cell>
          <cell r="BU259">
            <v>0</v>
          </cell>
          <cell r="BW259" t="str">
            <v>V</v>
          </cell>
          <cell r="CD259">
            <v>19010101</v>
          </cell>
          <cell r="CE259">
            <v>4000</v>
          </cell>
          <cell r="CF259">
            <v>0</v>
          </cell>
        </row>
        <row r="260">
          <cell r="BC260">
            <v>7229</v>
          </cell>
          <cell r="BD260" t="str">
            <v>I</v>
          </cell>
          <cell r="BE260" t="str">
            <v>F</v>
          </cell>
          <cell r="BF260" t="str">
            <v>PP</v>
          </cell>
          <cell r="BG260" t="str">
            <v>MX</v>
          </cell>
          <cell r="BH260"/>
          <cell r="BI260">
            <v>72</v>
          </cell>
          <cell r="BJ260" t="str">
            <v>Q</v>
          </cell>
          <cell r="BK260">
            <v>2863</v>
          </cell>
          <cell r="BL260">
            <v>20190329</v>
          </cell>
          <cell r="BM260">
            <v>19010101</v>
          </cell>
          <cell r="BN260">
            <v>20190329</v>
          </cell>
          <cell r="BO260"/>
          <cell r="BP260">
            <v>20190409</v>
          </cell>
          <cell r="BQ260"/>
          <cell r="BR260">
            <v>103666</v>
          </cell>
          <cell r="BS260">
            <v>206136</v>
          </cell>
          <cell r="BT260">
            <v>0</v>
          </cell>
          <cell r="BU260">
            <v>0</v>
          </cell>
          <cell r="BV260"/>
          <cell r="BW260" t="str">
            <v>V</v>
          </cell>
          <cell r="BX260"/>
          <cell r="BY260"/>
          <cell r="BZ260"/>
          <cell r="CA260"/>
          <cell r="CB260"/>
          <cell r="CC260"/>
          <cell r="CD260">
            <v>19010101</v>
          </cell>
          <cell r="CE260">
            <v>103666</v>
          </cell>
          <cell r="CF260">
            <v>0</v>
          </cell>
        </row>
        <row r="261">
          <cell r="BC261">
            <v>7230</v>
          </cell>
          <cell r="BD261" t="str">
            <v>I</v>
          </cell>
          <cell r="BE261" t="str">
            <v>F</v>
          </cell>
          <cell r="BF261" t="str">
            <v>PP</v>
          </cell>
          <cell r="BG261" t="str">
            <v>MX</v>
          </cell>
          <cell r="BH261"/>
          <cell r="BI261">
            <v>72</v>
          </cell>
          <cell r="BJ261" t="str">
            <v>Q</v>
          </cell>
          <cell r="BK261">
            <v>1302</v>
          </cell>
          <cell r="BL261">
            <v>20190401</v>
          </cell>
          <cell r="BM261">
            <v>19010101</v>
          </cell>
          <cell r="BN261">
            <v>20190401</v>
          </cell>
          <cell r="BO261"/>
          <cell r="BP261">
            <v>20190409</v>
          </cell>
          <cell r="BQ261"/>
          <cell r="BR261">
            <v>50000</v>
          </cell>
          <cell r="BS261">
            <v>93744</v>
          </cell>
          <cell r="BT261">
            <v>0</v>
          </cell>
          <cell r="BU261">
            <v>0</v>
          </cell>
          <cell r="BV261"/>
          <cell r="BW261" t="str">
            <v>V</v>
          </cell>
          <cell r="BX261"/>
          <cell r="BY261"/>
          <cell r="BZ261"/>
          <cell r="CA261"/>
          <cell r="CB261"/>
          <cell r="CC261"/>
          <cell r="CD261">
            <v>19010101</v>
          </cell>
          <cell r="CE261">
            <v>50000</v>
          </cell>
          <cell r="CF261">
            <v>0</v>
          </cell>
        </row>
        <row r="262">
          <cell r="BC262">
            <v>7231</v>
          </cell>
          <cell r="BD262" t="str">
            <v>I</v>
          </cell>
          <cell r="BE262" t="str">
            <v>F</v>
          </cell>
          <cell r="BF262" t="str">
            <v>PP</v>
          </cell>
          <cell r="BG262" t="str">
            <v>MX</v>
          </cell>
          <cell r="BH262"/>
          <cell r="BI262">
            <v>48</v>
          </cell>
          <cell r="BJ262" t="str">
            <v>Q</v>
          </cell>
          <cell r="BK262">
            <v>493</v>
          </cell>
          <cell r="BL262">
            <v>20190402</v>
          </cell>
          <cell r="BM262">
            <v>19010101</v>
          </cell>
          <cell r="BN262">
            <v>20190402</v>
          </cell>
          <cell r="BO262"/>
          <cell r="BP262">
            <v>20190409</v>
          </cell>
          <cell r="BQ262"/>
          <cell r="BR262">
            <v>13000</v>
          </cell>
          <cell r="BS262">
            <v>23664</v>
          </cell>
          <cell r="BT262">
            <v>0</v>
          </cell>
          <cell r="BU262">
            <v>0</v>
          </cell>
          <cell r="BV262"/>
          <cell r="BW262" t="str">
            <v>V</v>
          </cell>
          <cell r="BX262"/>
          <cell r="BY262"/>
          <cell r="BZ262"/>
          <cell r="CA262"/>
          <cell r="CB262"/>
          <cell r="CC262"/>
          <cell r="CD262">
            <v>19010101</v>
          </cell>
          <cell r="CE262">
            <v>13000</v>
          </cell>
          <cell r="CF262">
            <v>0</v>
          </cell>
        </row>
        <row r="263">
          <cell r="BC263">
            <v>7232</v>
          </cell>
          <cell r="BD263" t="str">
            <v>I</v>
          </cell>
          <cell r="BE263" t="str">
            <v>F</v>
          </cell>
          <cell r="BF263" t="str">
            <v>PP</v>
          </cell>
          <cell r="BG263" t="str">
            <v>MX</v>
          </cell>
          <cell r="BH263"/>
          <cell r="BI263">
            <v>36</v>
          </cell>
          <cell r="BJ263" t="str">
            <v>Q</v>
          </cell>
          <cell r="BK263">
            <v>2095</v>
          </cell>
          <cell r="BL263">
            <v>20190402</v>
          </cell>
          <cell r="BM263">
            <v>19010101</v>
          </cell>
          <cell r="BN263">
            <v>20190402</v>
          </cell>
          <cell r="BO263"/>
          <cell r="BP263">
            <v>20190409</v>
          </cell>
          <cell r="BQ263"/>
          <cell r="BR263">
            <v>50000</v>
          </cell>
          <cell r="BS263">
            <v>75420</v>
          </cell>
          <cell r="BT263">
            <v>0</v>
          </cell>
          <cell r="BU263">
            <v>0</v>
          </cell>
          <cell r="BV263"/>
          <cell r="BW263" t="str">
            <v>V</v>
          </cell>
          <cell r="BX263"/>
          <cell r="BY263"/>
          <cell r="BZ263"/>
          <cell r="CA263"/>
          <cell r="CB263"/>
          <cell r="CC263"/>
          <cell r="CD263">
            <v>19010101</v>
          </cell>
          <cell r="CE263">
            <v>50000</v>
          </cell>
          <cell r="CF263">
            <v>0</v>
          </cell>
        </row>
        <row r="264">
          <cell r="BC264">
            <v>7234</v>
          </cell>
          <cell r="BD264" t="str">
            <v>I</v>
          </cell>
          <cell r="BE264" t="str">
            <v>F</v>
          </cell>
          <cell r="BF264" t="str">
            <v>PP</v>
          </cell>
          <cell r="BG264" t="str">
            <v>MX</v>
          </cell>
          <cell r="BH264"/>
          <cell r="BI264">
            <v>57</v>
          </cell>
          <cell r="BJ264" t="str">
            <v>Q</v>
          </cell>
          <cell r="BK264">
            <v>5733</v>
          </cell>
          <cell r="BL264">
            <v>20190403</v>
          </cell>
          <cell r="BM264">
            <v>19010101</v>
          </cell>
          <cell r="BN264">
            <v>20190403</v>
          </cell>
          <cell r="BO264"/>
          <cell r="BP264">
            <v>20190409</v>
          </cell>
          <cell r="BQ264"/>
          <cell r="BR264">
            <v>186254</v>
          </cell>
          <cell r="BS264">
            <v>326781</v>
          </cell>
          <cell r="BT264">
            <v>0</v>
          </cell>
          <cell r="BU264">
            <v>0</v>
          </cell>
          <cell r="BV264"/>
          <cell r="BW264" t="str">
            <v>V</v>
          </cell>
          <cell r="BX264"/>
          <cell r="BY264"/>
          <cell r="BZ264"/>
          <cell r="CA264"/>
          <cell r="CB264"/>
          <cell r="CC264"/>
          <cell r="CD264">
            <v>19010101</v>
          </cell>
          <cell r="CE264">
            <v>186254</v>
          </cell>
          <cell r="CF264">
            <v>0</v>
          </cell>
        </row>
        <row r="265">
          <cell r="BC265">
            <v>7235</v>
          </cell>
          <cell r="BD265" t="str">
            <v>I</v>
          </cell>
          <cell r="BE265" t="str">
            <v>F</v>
          </cell>
          <cell r="BF265" t="str">
            <v>PP</v>
          </cell>
          <cell r="BG265" t="str">
            <v>MX</v>
          </cell>
          <cell r="BH265"/>
          <cell r="BI265">
            <v>60</v>
          </cell>
          <cell r="BJ265" t="str">
            <v>Q</v>
          </cell>
          <cell r="BK265">
            <v>1620</v>
          </cell>
          <cell r="BL265">
            <v>20190405</v>
          </cell>
          <cell r="BM265">
            <v>19010101</v>
          </cell>
          <cell r="BN265">
            <v>20190405</v>
          </cell>
          <cell r="BO265"/>
          <cell r="BP265">
            <v>20190409</v>
          </cell>
          <cell r="BQ265"/>
          <cell r="BR265">
            <v>54300</v>
          </cell>
          <cell r="BS265">
            <v>97200</v>
          </cell>
          <cell r="BT265">
            <v>0</v>
          </cell>
          <cell r="BU265">
            <v>0</v>
          </cell>
          <cell r="BV265"/>
          <cell r="BW265" t="str">
            <v>V</v>
          </cell>
          <cell r="BX265"/>
          <cell r="BY265"/>
          <cell r="BZ265"/>
          <cell r="CA265"/>
          <cell r="CB265"/>
          <cell r="CC265"/>
          <cell r="CD265">
            <v>19010101</v>
          </cell>
          <cell r="CE265">
            <v>54300</v>
          </cell>
          <cell r="CF265">
            <v>0</v>
          </cell>
        </row>
        <row r="266">
          <cell r="BC266">
            <v>7236</v>
          </cell>
          <cell r="BD266" t="str">
            <v>I</v>
          </cell>
          <cell r="BE266" t="str">
            <v>F</v>
          </cell>
          <cell r="BF266" t="str">
            <v>PP</v>
          </cell>
          <cell r="BG266" t="str">
            <v>MX</v>
          </cell>
          <cell r="BH266"/>
          <cell r="BI266">
            <v>72</v>
          </cell>
          <cell r="BJ266" t="str">
            <v>Q</v>
          </cell>
          <cell r="BK266">
            <v>3865</v>
          </cell>
          <cell r="BL266">
            <v>20190412</v>
          </cell>
          <cell r="BM266">
            <v>19010101</v>
          </cell>
          <cell r="BN266">
            <v>20190412</v>
          </cell>
          <cell r="BO266"/>
          <cell r="BP266">
            <v>20190409</v>
          </cell>
          <cell r="BQ266"/>
          <cell r="BR266">
            <v>139945</v>
          </cell>
          <cell r="BS266">
            <v>278280</v>
          </cell>
          <cell r="BT266">
            <v>0</v>
          </cell>
          <cell r="BU266">
            <v>0</v>
          </cell>
          <cell r="BV266"/>
          <cell r="BW266" t="str">
            <v>V</v>
          </cell>
          <cell r="BX266"/>
          <cell r="BY266"/>
          <cell r="BZ266"/>
          <cell r="CA266"/>
          <cell r="CB266"/>
          <cell r="CC266"/>
          <cell r="CD266">
            <v>19010101</v>
          </cell>
          <cell r="CE266">
            <v>139945</v>
          </cell>
          <cell r="CF266">
            <v>0</v>
          </cell>
        </row>
        <row r="267">
          <cell r="BC267">
            <v>7237</v>
          </cell>
          <cell r="BD267" t="str">
            <v>I</v>
          </cell>
          <cell r="BE267" t="str">
            <v>F</v>
          </cell>
          <cell r="BF267" t="str">
            <v>PP</v>
          </cell>
          <cell r="BG267" t="str">
            <v>MX</v>
          </cell>
          <cell r="BH267"/>
          <cell r="BI267">
            <v>48</v>
          </cell>
          <cell r="BJ267" t="str">
            <v>Q</v>
          </cell>
          <cell r="BK267">
            <v>2095</v>
          </cell>
          <cell r="BL267">
            <v>20190415</v>
          </cell>
          <cell r="BM267">
            <v>19010101</v>
          </cell>
          <cell r="BN267">
            <v>20190415</v>
          </cell>
          <cell r="BO267"/>
          <cell r="BP267">
            <v>20190409</v>
          </cell>
          <cell r="BQ267"/>
          <cell r="BR267">
            <v>60000</v>
          </cell>
          <cell r="BS267">
            <v>100560</v>
          </cell>
          <cell r="BT267">
            <v>0</v>
          </cell>
          <cell r="BU267">
            <v>0</v>
          </cell>
          <cell r="BV267"/>
          <cell r="BW267" t="str">
            <v>V</v>
          </cell>
          <cell r="BX267"/>
          <cell r="BY267"/>
          <cell r="BZ267"/>
          <cell r="CA267"/>
          <cell r="CB267"/>
          <cell r="CC267"/>
          <cell r="CD267">
            <v>19010101</v>
          </cell>
          <cell r="CE267">
            <v>60000</v>
          </cell>
          <cell r="CF267">
            <v>0</v>
          </cell>
        </row>
        <row r="268">
          <cell r="BC268">
            <v>7238</v>
          </cell>
          <cell r="BD268" t="str">
            <v>I</v>
          </cell>
          <cell r="BE268" t="str">
            <v>F</v>
          </cell>
          <cell r="BF268" t="str">
            <v>PP</v>
          </cell>
          <cell r="BG268" t="str">
            <v>MX</v>
          </cell>
          <cell r="BH268"/>
          <cell r="BI268">
            <v>29</v>
          </cell>
          <cell r="BJ268" t="str">
            <v>Q</v>
          </cell>
          <cell r="BK268">
            <v>6093</v>
          </cell>
          <cell r="BL268">
            <v>20190415</v>
          </cell>
          <cell r="BM268">
            <v>19010101</v>
          </cell>
          <cell r="BN268">
            <v>20190415</v>
          </cell>
          <cell r="BO268"/>
          <cell r="BP268">
            <v>20190409</v>
          </cell>
          <cell r="BQ268"/>
          <cell r="BR268">
            <v>130043</v>
          </cell>
          <cell r="BS268">
            <v>176697</v>
          </cell>
          <cell r="BT268">
            <v>0</v>
          </cell>
          <cell r="BU268">
            <v>0</v>
          </cell>
          <cell r="BV268"/>
          <cell r="BW268" t="str">
            <v>V</v>
          </cell>
          <cell r="BX268"/>
          <cell r="BY268"/>
          <cell r="BZ268"/>
          <cell r="CA268"/>
          <cell r="CB268"/>
          <cell r="CC268"/>
          <cell r="CD268">
            <v>19010101</v>
          </cell>
          <cell r="CE268">
            <v>130043</v>
          </cell>
          <cell r="CF268">
            <v>0</v>
          </cell>
        </row>
        <row r="269">
          <cell r="BC269"/>
          <cell r="BD269"/>
          <cell r="BE269"/>
          <cell r="BF269"/>
          <cell r="BG269"/>
          <cell r="BH269"/>
          <cell r="BI269"/>
          <cell r="BJ269"/>
          <cell r="BK269"/>
          <cell r="BL269"/>
          <cell r="BM269"/>
          <cell r="BN269"/>
          <cell r="BO269"/>
          <cell r="BP269"/>
          <cell r="BQ269"/>
          <cell r="BR269"/>
          <cell r="BS269"/>
          <cell r="BT269"/>
          <cell r="BU269"/>
          <cell r="BV269"/>
          <cell r="BW269"/>
          <cell r="BX269"/>
          <cell r="BY269"/>
          <cell r="BZ269"/>
          <cell r="CA269"/>
          <cell r="CB269"/>
          <cell r="CC269"/>
          <cell r="CD269"/>
          <cell r="CE269"/>
          <cell r="CF269"/>
        </row>
        <row r="270">
          <cell r="BC270"/>
          <cell r="BD270"/>
          <cell r="BE270"/>
          <cell r="BF270"/>
          <cell r="BG270"/>
          <cell r="BH270"/>
          <cell r="BI270"/>
          <cell r="BJ270"/>
          <cell r="BK270"/>
          <cell r="BL270"/>
          <cell r="BM270"/>
          <cell r="BN270"/>
          <cell r="BO270"/>
          <cell r="BP270"/>
          <cell r="BQ270"/>
          <cell r="BR270"/>
          <cell r="BS270"/>
          <cell r="BT270"/>
          <cell r="BU270"/>
          <cell r="BV270"/>
          <cell r="BW270"/>
          <cell r="BX270"/>
          <cell r="BY270"/>
          <cell r="BZ270"/>
          <cell r="CA270"/>
          <cell r="CB270"/>
          <cell r="CC270"/>
          <cell r="CD270"/>
          <cell r="CE270"/>
          <cell r="CF270"/>
        </row>
        <row r="279">
          <cell r="CE279"/>
        </row>
        <row r="280">
          <cell r="CE280"/>
        </row>
        <row r="281">
          <cell r="CE281"/>
        </row>
        <row r="282">
          <cell r="CE282"/>
        </row>
        <row r="283">
          <cell r="CE283"/>
        </row>
      </sheetData>
      <sheetData sheetId="62"/>
      <sheetData sheetId="63"/>
      <sheetData sheetId="6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alemus@financieracrea.com" TargetMode="External"/><Relationship Id="rId21" Type="http://schemas.openxmlformats.org/officeDocument/2006/relationships/hyperlink" Target="mailto:alemus@financieracrea.com" TargetMode="External"/><Relationship Id="rId42" Type="http://schemas.openxmlformats.org/officeDocument/2006/relationships/hyperlink" Target="mailto:alemus@financieracrea.com" TargetMode="External"/><Relationship Id="rId47" Type="http://schemas.openxmlformats.org/officeDocument/2006/relationships/hyperlink" Target="mailto:alemus@financieracrea.com" TargetMode="External"/><Relationship Id="rId63" Type="http://schemas.openxmlformats.org/officeDocument/2006/relationships/hyperlink" Target="mailto:alemus@financieracrea.com" TargetMode="External"/><Relationship Id="rId68" Type="http://schemas.openxmlformats.org/officeDocument/2006/relationships/hyperlink" Target="mailto:alemus@financieracrea.com" TargetMode="External"/><Relationship Id="rId84" Type="http://schemas.openxmlformats.org/officeDocument/2006/relationships/hyperlink" Target="mailto:alemus@financieracrea.com" TargetMode="External"/><Relationship Id="rId89" Type="http://schemas.openxmlformats.org/officeDocument/2006/relationships/hyperlink" Target="mailto:alemus@financieracrea.com" TargetMode="External"/><Relationship Id="rId112" Type="http://schemas.openxmlformats.org/officeDocument/2006/relationships/printerSettings" Target="../printerSettings/printerSettings1.bin"/><Relationship Id="rId16" Type="http://schemas.openxmlformats.org/officeDocument/2006/relationships/hyperlink" Target="mailto:alemus@financieracrea.com" TargetMode="External"/><Relationship Id="rId107" Type="http://schemas.openxmlformats.org/officeDocument/2006/relationships/hyperlink" Target="mailto:alemus@financieracrea.com" TargetMode="External"/><Relationship Id="rId11" Type="http://schemas.openxmlformats.org/officeDocument/2006/relationships/hyperlink" Target="mailto:alemus@financieracrea.com" TargetMode="External"/><Relationship Id="rId32" Type="http://schemas.openxmlformats.org/officeDocument/2006/relationships/hyperlink" Target="mailto:alemus@financieracrea.com" TargetMode="External"/><Relationship Id="rId37" Type="http://schemas.openxmlformats.org/officeDocument/2006/relationships/hyperlink" Target="mailto:alemus@financieracrea.com" TargetMode="External"/><Relationship Id="rId53" Type="http://schemas.openxmlformats.org/officeDocument/2006/relationships/hyperlink" Target="mailto:alemus@financieracrea.com" TargetMode="External"/><Relationship Id="rId58" Type="http://schemas.openxmlformats.org/officeDocument/2006/relationships/hyperlink" Target="mailto:alemus@financieracrea.com" TargetMode="External"/><Relationship Id="rId74" Type="http://schemas.openxmlformats.org/officeDocument/2006/relationships/hyperlink" Target="mailto:alemus@financieracrea.com" TargetMode="External"/><Relationship Id="rId79" Type="http://schemas.openxmlformats.org/officeDocument/2006/relationships/hyperlink" Target="mailto:alemus@financieracrea.com" TargetMode="External"/><Relationship Id="rId102" Type="http://schemas.openxmlformats.org/officeDocument/2006/relationships/hyperlink" Target="mailto:alemus@financieracrea.com" TargetMode="External"/><Relationship Id="rId5" Type="http://schemas.openxmlformats.org/officeDocument/2006/relationships/hyperlink" Target="mailto:alemus@financieracrea.com" TargetMode="External"/><Relationship Id="rId90" Type="http://schemas.openxmlformats.org/officeDocument/2006/relationships/hyperlink" Target="mailto:alemus@financieracrea.com" TargetMode="External"/><Relationship Id="rId95" Type="http://schemas.openxmlformats.org/officeDocument/2006/relationships/hyperlink" Target="mailto:alemus@financieracrea.com" TargetMode="External"/><Relationship Id="rId22" Type="http://schemas.openxmlformats.org/officeDocument/2006/relationships/hyperlink" Target="mailto:alemus@financieracrea.com" TargetMode="External"/><Relationship Id="rId27" Type="http://schemas.openxmlformats.org/officeDocument/2006/relationships/hyperlink" Target="mailto:alemus@financieracrea.com" TargetMode="External"/><Relationship Id="rId43" Type="http://schemas.openxmlformats.org/officeDocument/2006/relationships/hyperlink" Target="mailto:alemus@financieracrea.com" TargetMode="External"/><Relationship Id="rId48" Type="http://schemas.openxmlformats.org/officeDocument/2006/relationships/hyperlink" Target="mailto:alemus@financieracrea.com" TargetMode="External"/><Relationship Id="rId64" Type="http://schemas.openxmlformats.org/officeDocument/2006/relationships/hyperlink" Target="mailto:alemus@financieracrea.com" TargetMode="External"/><Relationship Id="rId69" Type="http://schemas.openxmlformats.org/officeDocument/2006/relationships/hyperlink" Target="mailto:alemus@financieracrea.com" TargetMode="External"/><Relationship Id="rId113" Type="http://schemas.openxmlformats.org/officeDocument/2006/relationships/vmlDrawing" Target="../drawings/vmlDrawing1.vml"/><Relationship Id="rId80" Type="http://schemas.openxmlformats.org/officeDocument/2006/relationships/hyperlink" Target="mailto:alemus@financieracrea.com" TargetMode="External"/><Relationship Id="rId85" Type="http://schemas.openxmlformats.org/officeDocument/2006/relationships/hyperlink" Target="mailto:alemus@financieracrea.com" TargetMode="External"/><Relationship Id="rId12" Type="http://schemas.openxmlformats.org/officeDocument/2006/relationships/hyperlink" Target="mailto:alemus@financieracrea.com" TargetMode="External"/><Relationship Id="rId17" Type="http://schemas.openxmlformats.org/officeDocument/2006/relationships/hyperlink" Target="mailto:alemus@financieracrea.com" TargetMode="External"/><Relationship Id="rId33" Type="http://schemas.openxmlformats.org/officeDocument/2006/relationships/hyperlink" Target="mailto:alemus@financieracrea.com" TargetMode="External"/><Relationship Id="rId38" Type="http://schemas.openxmlformats.org/officeDocument/2006/relationships/hyperlink" Target="mailto:alemus@financieracrea.com" TargetMode="External"/><Relationship Id="rId59" Type="http://schemas.openxmlformats.org/officeDocument/2006/relationships/hyperlink" Target="mailto:alemus@financieracrea.com" TargetMode="External"/><Relationship Id="rId103" Type="http://schemas.openxmlformats.org/officeDocument/2006/relationships/hyperlink" Target="mailto:alemus@financieracrea.com" TargetMode="External"/><Relationship Id="rId108" Type="http://schemas.openxmlformats.org/officeDocument/2006/relationships/hyperlink" Target="mailto:alemus@financieracrea.com" TargetMode="External"/><Relationship Id="rId54" Type="http://schemas.openxmlformats.org/officeDocument/2006/relationships/hyperlink" Target="mailto:alemus@financieracrea.com" TargetMode="External"/><Relationship Id="rId70" Type="http://schemas.openxmlformats.org/officeDocument/2006/relationships/hyperlink" Target="mailto:alemus@financieracrea.com" TargetMode="External"/><Relationship Id="rId75" Type="http://schemas.openxmlformats.org/officeDocument/2006/relationships/hyperlink" Target="mailto:alemus@financieracrea.com" TargetMode="External"/><Relationship Id="rId91" Type="http://schemas.openxmlformats.org/officeDocument/2006/relationships/hyperlink" Target="mailto:alemus@financieracrea.com" TargetMode="External"/><Relationship Id="rId96" Type="http://schemas.openxmlformats.org/officeDocument/2006/relationships/hyperlink" Target="mailto:alemus@financieracrea.com" TargetMode="External"/><Relationship Id="rId1" Type="http://schemas.openxmlformats.org/officeDocument/2006/relationships/hyperlink" Target="mailto:alemus@financieracrea.com" TargetMode="External"/><Relationship Id="rId6" Type="http://schemas.openxmlformats.org/officeDocument/2006/relationships/hyperlink" Target="mailto:alemus@financieracrea.com" TargetMode="External"/><Relationship Id="rId15" Type="http://schemas.openxmlformats.org/officeDocument/2006/relationships/hyperlink" Target="mailto:alemus@financieracrea.com" TargetMode="External"/><Relationship Id="rId23" Type="http://schemas.openxmlformats.org/officeDocument/2006/relationships/hyperlink" Target="mailto:alemus@financieracrea.com" TargetMode="External"/><Relationship Id="rId28" Type="http://schemas.openxmlformats.org/officeDocument/2006/relationships/hyperlink" Target="mailto:alemus@financieracrea.com" TargetMode="External"/><Relationship Id="rId36" Type="http://schemas.openxmlformats.org/officeDocument/2006/relationships/hyperlink" Target="mailto:alemus@financieracrea.com" TargetMode="External"/><Relationship Id="rId49" Type="http://schemas.openxmlformats.org/officeDocument/2006/relationships/hyperlink" Target="mailto:alemus@financieracrea.com" TargetMode="External"/><Relationship Id="rId57" Type="http://schemas.openxmlformats.org/officeDocument/2006/relationships/hyperlink" Target="mailto:alemus@financieracrea.com" TargetMode="External"/><Relationship Id="rId106" Type="http://schemas.openxmlformats.org/officeDocument/2006/relationships/hyperlink" Target="mailto:alemus@financieracrea.com" TargetMode="External"/><Relationship Id="rId114" Type="http://schemas.openxmlformats.org/officeDocument/2006/relationships/comments" Target="../comments1.xml"/><Relationship Id="rId10" Type="http://schemas.openxmlformats.org/officeDocument/2006/relationships/hyperlink" Target="mailto:alemus@financieracrea.com" TargetMode="External"/><Relationship Id="rId31" Type="http://schemas.openxmlformats.org/officeDocument/2006/relationships/hyperlink" Target="mailto:alemus@financieracrea.com" TargetMode="External"/><Relationship Id="rId44" Type="http://schemas.openxmlformats.org/officeDocument/2006/relationships/hyperlink" Target="mailto:alemus@financieracrea.com" TargetMode="External"/><Relationship Id="rId52" Type="http://schemas.openxmlformats.org/officeDocument/2006/relationships/hyperlink" Target="mailto:alemus@financieracrea.com" TargetMode="External"/><Relationship Id="rId60" Type="http://schemas.openxmlformats.org/officeDocument/2006/relationships/hyperlink" Target="mailto:alemus@financieracrea.com" TargetMode="External"/><Relationship Id="rId65" Type="http://schemas.openxmlformats.org/officeDocument/2006/relationships/hyperlink" Target="mailto:alemus@financieracrea.com" TargetMode="External"/><Relationship Id="rId73" Type="http://schemas.openxmlformats.org/officeDocument/2006/relationships/hyperlink" Target="mailto:alemus@financieracrea.com" TargetMode="External"/><Relationship Id="rId78" Type="http://schemas.openxmlformats.org/officeDocument/2006/relationships/hyperlink" Target="mailto:alemus@financieracrea.com" TargetMode="External"/><Relationship Id="rId81" Type="http://schemas.openxmlformats.org/officeDocument/2006/relationships/hyperlink" Target="mailto:alemus@financieracrea.com" TargetMode="External"/><Relationship Id="rId86" Type="http://schemas.openxmlformats.org/officeDocument/2006/relationships/hyperlink" Target="mailto:alemus@financieracrea.com" TargetMode="External"/><Relationship Id="rId94" Type="http://schemas.openxmlformats.org/officeDocument/2006/relationships/hyperlink" Target="mailto:alemus@financieracrea.com" TargetMode="External"/><Relationship Id="rId99" Type="http://schemas.openxmlformats.org/officeDocument/2006/relationships/hyperlink" Target="mailto:alemus@financieracrea.com" TargetMode="External"/><Relationship Id="rId101" Type="http://schemas.openxmlformats.org/officeDocument/2006/relationships/hyperlink" Target="mailto:alemus@financieracrea.com" TargetMode="External"/><Relationship Id="rId4" Type="http://schemas.openxmlformats.org/officeDocument/2006/relationships/hyperlink" Target="mailto:alemus@financieracrea.com" TargetMode="External"/><Relationship Id="rId9" Type="http://schemas.openxmlformats.org/officeDocument/2006/relationships/hyperlink" Target="mailto:alemus@financieracrea.com" TargetMode="External"/><Relationship Id="rId13" Type="http://schemas.openxmlformats.org/officeDocument/2006/relationships/hyperlink" Target="mailto:alemus@financieracrea.com" TargetMode="External"/><Relationship Id="rId18" Type="http://schemas.openxmlformats.org/officeDocument/2006/relationships/hyperlink" Target="mailto:alemus@financieracrea.com" TargetMode="External"/><Relationship Id="rId39" Type="http://schemas.openxmlformats.org/officeDocument/2006/relationships/hyperlink" Target="mailto:alemus@financieracrea.com" TargetMode="External"/><Relationship Id="rId109" Type="http://schemas.openxmlformats.org/officeDocument/2006/relationships/hyperlink" Target="mailto:alemus@financieracrea.com" TargetMode="External"/><Relationship Id="rId34" Type="http://schemas.openxmlformats.org/officeDocument/2006/relationships/hyperlink" Target="mailto:alemus@financieracrea.com" TargetMode="External"/><Relationship Id="rId50" Type="http://schemas.openxmlformats.org/officeDocument/2006/relationships/hyperlink" Target="mailto:alemus@financieracrea.com" TargetMode="External"/><Relationship Id="rId55" Type="http://schemas.openxmlformats.org/officeDocument/2006/relationships/hyperlink" Target="mailto:alemus@financieracrea.com" TargetMode="External"/><Relationship Id="rId76" Type="http://schemas.openxmlformats.org/officeDocument/2006/relationships/hyperlink" Target="mailto:alemus@financieracrea.com" TargetMode="External"/><Relationship Id="rId97" Type="http://schemas.openxmlformats.org/officeDocument/2006/relationships/hyperlink" Target="mailto:alemus@financieracrea.com" TargetMode="External"/><Relationship Id="rId104" Type="http://schemas.openxmlformats.org/officeDocument/2006/relationships/hyperlink" Target="mailto:alemus@financieracrea.com" TargetMode="External"/><Relationship Id="rId7" Type="http://schemas.openxmlformats.org/officeDocument/2006/relationships/hyperlink" Target="mailto:alemus@financieracrea.com" TargetMode="External"/><Relationship Id="rId71" Type="http://schemas.openxmlformats.org/officeDocument/2006/relationships/hyperlink" Target="mailto:alemus@financieracrea.com" TargetMode="External"/><Relationship Id="rId92" Type="http://schemas.openxmlformats.org/officeDocument/2006/relationships/hyperlink" Target="mailto:alemus@financieracrea.com" TargetMode="External"/><Relationship Id="rId2" Type="http://schemas.openxmlformats.org/officeDocument/2006/relationships/hyperlink" Target="mailto:alemus@financieracrea.com" TargetMode="External"/><Relationship Id="rId29" Type="http://schemas.openxmlformats.org/officeDocument/2006/relationships/hyperlink" Target="mailto:alemus@financieracrea.com" TargetMode="External"/><Relationship Id="rId24" Type="http://schemas.openxmlformats.org/officeDocument/2006/relationships/hyperlink" Target="mailto:alemus@financieracrea.com" TargetMode="External"/><Relationship Id="rId40" Type="http://schemas.openxmlformats.org/officeDocument/2006/relationships/hyperlink" Target="mailto:alemus@financieracrea.com" TargetMode="External"/><Relationship Id="rId45" Type="http://schemas.openxmlformats.org/officeDocument/2006/relationships/hyperlink" Target="mailto:alemus@financieracrea.com" TargetMode="External"/><Relationship Id="rId66" Type="http://schemas.openxmlformats.org/officeDocument/2006/relationships/hyperlink" Target="mailto:alemus@financieracrea.com" TargetMode="External"/><Relationship Id="rId87" Type="http://schemas.openxmlformats.org/officeDocument/2006/relationships/hyperlink" Target="mailto:alemus@financieracrea.com" TargetMode="External"/><Relationship Id="rId110" Type="http://schemas.openxmlformats.org/officeDocument/2006/relationships/hyperlink" Target="mailto:alemus@financieracrea.com" TargetMode="External"/><Relationship Id="rId61" Type="http://schemas.openxmlformats.org/officeDocument/2006/relationships/hyperlink" Target="mailto:alemus@financieracrea.com" TargetMode="External"/><Relationship Id="rId82" Type="http://schemas.openxmlformats.org/officeDocument/2006/relationships/hyperlink" Target="mailto:alemus@financieracrea.com" TargetMode="External"/><Relationship Id="rId19" Type="http://schemas.openxmlformats.org/officeDocument/2006/relationships/hyperlink" Target="mailto:alemus@financieracrea.com" TargetMode="External"/><Relationship Id="rId14" Type="http://schemas.openxmlformats.org/officeDocument/2006/relationships/hyperlink" Target="mailto:alemus@financieracrea.com" TargetMode="External"/><Relationship Id="rId30" Type="http://schemas.openxmlformats.org/officeDocument/2006/relationships/hyperlink" Target="mailto:alemus@financieracrea.com" TargetMode="External"/><Relationship Id="rId35" Type="http://schemas.openxmlformats.org/officeDocument/2006/relationships/hyperlink" Target="mailto:alemus@financieracrea.com" TargetMode="External"/><Relationship Id="rId56" Type="http://schemas.openxmlformats.org/officeDocument/2006/relationships/hyperlink" Target="mailto:alemus@financieracrea.com" TargetMode="External"/><Relationship Id="rId77" Type="http://schemas.openxmlformats.org/officeDocument/2006/relationships/hyperlink" Target="mailto:alemus@financieracrea.com" TargetMode="External"/><Relationship Id="rId100" Type="http://schemas.openxmlformats.org/officeDocument/2006/relationships/hyperlink" Target="mailto:alemus@financieracrea.com" TargetMode="External"/><Relationship Id="rId105" Type="http://schemas.openxmlformats.org/officeDocument/2006/relationships/hyperlink" Target="mailto:alemus@financieracrea.com" TargetMode="External"/><Relationship Id="rId8" Type="http://schemas.openxmlformats.org/officeDocument/2006/relationships/hyperlink" Target="mailto:alemus@financieracrea.com" TargetMode="External"/><Relationship Id="rId51" Type="http://schemas.openxmlformats.org/officeDocument/2006/relationships/hyperlink" Target="mailto:alemus@financieracrea.com" TargetMode="External"/><Relationship Id="rId72" Type="http://schemas.openxmlformats.org/officeDocument/2006/relationships/hyperlink" Target="mailto:alemus@financieracrea.com" TargetMode="External"/><Relationship Id="rId93" Type="http://schemas.openxmlformats.org/officeDocument/2006/relationships/hyperlink" Target="mailto:alemus@financieracrea.com" TargetMode="External"/><Relationship Id="rId98" Type="http://schemas.openxmlformats.org/officeDocument/2006/relationships/hyperlink" Target="mailto:alemus@financieracrea.com" TargetMode="External"/><Relationship Id="rId3" Type="http://schemas.openxmlformats.org/officeDocument/2006/relationships/hyperlink" Target="mailto:alemus@financieracrea.com" TargetMode="External"/><Relationship Id="rId25" Type="http://schemas.openxmlformats.org/officeDocument/2006/relationships/hyperlink" Target="mailto:alemus@financieracrea.com" TargetMode="External"/><Relationship Id="rId46" Type="http://schemas.openxmlformats.org/officeDocument/2006/relationships/hyperlink" Target="mailto:alemus@financieracrea.com" TargetMode="External"/><Relationship Id="rId67" Type="http://schemas.openxmlformats.org/officeDocument/2006/relationships/hyperlink" Target="mailto:alemus@financieracrea.com" TargetMode="External"/><Relationship Id="rId20" Type="http://schemas.openxmlformats.org/officeDocument/2006/relationships/hyperlink" Target="mailto:alemus@financieracrea.com" TargetMode="External"/><Relationship Id="rId41" Type="http://schemas.openxmlformats.org/officeDocument/2006/relationships/hyperlink" Target="mailto:alemus@financieracrea.com" TargetMode="External"/><Relationship Id="rId62" Type="http://schemas.openxmlformats.org/officeDocument/2006/relationships/hyperlink" Target="mailto:alemus@financieracrea.com" TargetMode="External"/><Relationship Id="rId83" Type="http://schemas.openxmlformats.org/officeDocument/2006/relationships/hyperlink" Target="mailto:alemus@financieracrea.com" TargetMode="External"/><Relationship Id="rId88" Type="http://schemas.openxmlformats.org/officeDocument/2006/relationships/hyperlink" Target="mailto:alemus@financieracrea.com" TargetMode="External"/><Relationship Id="rId111" Type="http://schemas.openxmlformats.org/officeDocument/2006/relationships/hyperlink" Target="mailto:alemus@financieracre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1048569"/>
  <sheetViews>
    <sheetView tabSelected="1" workbookViewId="0">
      <pane ySplit="1" topLeftCell="A2" activePane="bottomLeft" state="frozen"/>
      <selection pane="bottomLeft" activeCell="L3" sqref="L3"/>
    </sheetView>
  </sheetViews>
  <sheetFormatPr baseColWidth="10" defaultRowHeight="15" x14ac:dyDescent="0.25"/>
  <cols>
    <col min="2" max="2" width="20.7109375" customWidth="1"/>
    <col min="10" max="10" width="26" customWidth="1"/>
    <col min="11" max="11" width="14" customWidth="1"/>
    <col min="12" max="12" width="22.140625" customWidth="1"/>
    <col min="13" max="13" width="23.42578125" customWidth="1"/>
    <col min="37" max="37" width="22" customWidth="1"/>
    <col min="65" max="65" width="10.140625" customWidth="1"/>
  </cols>
  <sheetData>
    <row r="1" spans="1:99" s="16" customFormat="1" ht="39" thickBot="1" x14ac:dyDescent="0.25">
      <c r="A1" s="1" t="s">
        <v>0</v>
      </c>
      <c r="B1" s="2" t="s">
        <v>1</v>
      </c>
      <c r="C1" s="3" t="s">
        <v>2</v>
      </c>
      <c r="D1" s="4" t="s">
        <v>3</v>
      </c>
      <c r="E1" s="5" t="s">
        <v>4</v>
      </c>
      <c r="F1" s="6" t="s">
        <v>5</v>
      </c>
      <c r="G1" s="7" t="s">
        <v>6</v>
      </c>
      <c r="H1" s="7" t="s">
        <v>7</v>
      </c>
      <c r="I1" s="3" t="s">
        <v>8</v>
      </c>
      <c r="J1" s="7" t="s">
        <v>9</v>
      </c>
      <c r="K1" s="8" t="s">
        <v>10</v>
      </c>
      <c r="L1" s="9" t="s">
        <v>11</v>
      </c>
      <c r="M1" s="3" t="s">
        <v>12</v>
      </c>
      <c r="N1" s="3" t="s">
        <v>13</v>
      </c>
      <c r="O1" s="9" t="s">
        <v>14</v>
      </c>
      <c r="P1" s="3" t="s">
        <v>15</v>
      </c>
      <c r="Q1" s="3" t="s">
        <v>16</v>
      </c>
      <c r="R1" s="3" t="s">
        <v>17</v>
      </c>
      <c r="S1" s="3" t="s">
        <v>18</v>
      </c>
      <c r="T1" s="3" t="s">
        <v>19</v>
      </c>
      <c r="U1" s="3" t="s">
        <v>20</v>
      </c>
      <c r="V1" s="3" t="s">
        <v>21</v>
      </c>
      <c r="W1" s="3" t="s">
        <v>22</v>
      </c>
      <c r="X1" s="10" t="s">
        <v>23</v>
      </c>
      <c r="Y1" s="11" t="s">
        <v>24</v>
      </c>
      <c r="Z1" s="11" t="s">
        <v>25</v>
      </c>
      <c r="AA1" s="11" t="s">
        <v>26</v>
      </c>
      <c r="AB1" s="11" t="s">
        <v>27</v>
      </c>
      <c r="AC1" s="11" t="s">
        <v>28</v>
      </c>
      <c r="AD1" s="11" t="s">
        <v>29</v>
      </c>
      <c r="AE1" s="3" t="s">
        <v>30</v>
      </c>
      <c r="AF1" s="3" t="s">
        <v>31</v>
      </c>
      <c r="AG1" s="3" t="s">
        <v>32</v>
      </c>
      <c r="AH1" s="3" t="s">
        <v>33</v>
      </c>
      <c r="AI1" s="3" t="s">
        <v>34</v>
      </c>
      <c r="AJ1" s="9" t="s">
        <v>35</v>
      </c>
      <c r="AK1" s="9" t="s">
        <v>24</v>
      </c>
      <c r="AL1" s="9" t="s">
        <v>25</v>
      </c>
      <c r="AM1" s="9" t="s">
        <v>26</v>
      </c>
      <c r="AN1" s="9" t="s">
        <v>27</v>
      </c>
      <c r="AO1" s="9" t="s">
        <v>28</v>
      </c>
      <c r="AP1" s="9" t="s">
        <v>29</v>
      </c>
      <c r="AQ1" s="3" t="s">
        <v>31</v>
      </c>
      <c r="AR1" s="3" t="s">
        <v>36</v>
      </c>
      <c r="AS1" s="3" t="s">
        <v>37</v>
      </c>
      <c r="AT1" s="3" t="s">
        <v>38</v>
      </c>
      <c r="AU1" s="3" t="s">
        <v>39</v>
      </c>
      <c r="AV1" s="3" t="s">
        <v>40</v>
      </c>
      <c r="AW1" s="3" t="s">
        <v>41</v>
      </c>
      <c r="AX1" s="3" t="s">
        <v>42</v>
      </c>
      <c r="AY1" s="3" t="s">
        <v>43</v>
      </c>
      <c r="AZ1" s="3" t="s">
        <v>44</v>
      </c>
      <c r="BA1" s="12" t="s">
        <v>45</v>
      </c>
      <c r="BB1" s="12" t="s">
        <v>1</v>
      </c>
      <c r="BC1" s="7" t="s">
        <v>46</v>
      </c>
      <c r="BD1" s="7" t="s">
        <v>47</v>
      </c>
      <c r="BE1" s="7" t="s">
        <v>48</v>
      </c>
      <c r="BF1" s="7" t="s">
        <v>49</v>
      </c>
      <c r="BG1" s="7" t="s">
        <v>50</v>
      </c>
      <c r="BH1" s="3" t="s">
        <v>51</v>
      </c>
      <c r="BI1" s="7" t="s">
        <v>52</v>
      </c>
      <c r="BJ1" s="7" t="s">
        <v>53</v>
      </c>
      <c r="BK1" s="7" t="s">
        <v>54</v>
      </c>
      <c r="BL1" s="7" t="s">
        <v>55</v>
      </c>
      <c r="BM1" s="7" t="s">
        <v>56</v>
      </c>
      <c r="BN1" s="7" t="s">
        <v>57</v>
      </c>
      <c r="BO1" s="3" t="s">
        <v>58</v>
      </c>
      <c r="BP1" s="7" t="s">
        <v>59</v>
      </c>
      <c r="BQ1" s="3" t="s">
        <v>60</v>
      </c>
      <c r="BR1" s="7" t="s">
        <v>61</v>
      </c>
      <c r="BS1" s="7" t="s">
        <v>62</v>
      </c>
      <c r="BT1" s="7" t="s">
        <v>63</v>
      </c>
      <c r="BU1" s="7" t="s">
        <v>64</v>
      </c>
      <c r="BV1" s="3" t="s">
        <v>65</v>
      </c>
      <c r="BW1" s="7" t="s">
        <v>66</v>
      </c>
      <c r="BX1" s="3" t="s">
        <v>67</v>
      </c>
      <c r="BY1" s="3" t="s">
        <v>68</v>
      </c>
      <c r="BZ1" s="3" t="s">
        <v>69</v>
      </c>
      <c r="CA1" s="3" t="s">
        <v>70</v>
      </c>
      <c r="CB1" s="3" t="s">
        <v>71</v>
      </c>
      <c r="CC1" s="3" t="s">
        <v>72</v>
      </c>
      <c r="CD1" s="13" t="s">
        <v>73</v>
      </c>
      <c r="CE1" s="7" t="s">
        <v>74</v>
      </c>
      <c r="CF1" s="13" t="s">
        <v>75</v>
      </c>
      <c r="CG1" s="13" t="s">
        <v>76</v>
      </c>
      <c r="CH1" s="13" t="s">
        <v>77</v>
      </c>
      <c r="CI1" s="13" t="s">
        <v>78</v>
      </c>
      <c r="CJ1" s="13" t="s">
        <v>79</v>
      </c>
      <c r="CK1" s="14" t="s">
        <v>80</v>
      </c>
      <c r="CL1" s="14" t="s">
        <v>81</v>
      </c>
      <c r="CM1" s="15" t="s">
        <v>82</v>
      </c>
      <c r="CN1" s="7" t="s">
        <v>83</v>
      </c>
      <c r="CO1" s="7" t="s">
        <v>84</v>
      </c>
      <c r="CP1" s="7" t="s">
        <v>85</v>
      </c>
      <c r="CQ1" s="7" t="s">
        <v>86</v>
      </c>
      <c r="CR1" s="7" t="s">
        <v>87</v>
      </c>
      <c r="CS1" s="7" t="s">
        <v>88</v>
      </c>
      <c r="CT1" s="7" t="s">
        <v>1</v>
      </c>
      <c r="CU1" s="7" t="s">
        <v>89</v>
      </c>
    </row>
    <row r="2" spans="1:99" x14ac:dyDescent="0.25">
      <c r="A2" s="17" t="s">
        <v>90</v>
      </c>
      <c r="B2" s="17" t="s">
        <v>91</v>
      </c>
      <c r="C2" s="17" t="s">
        <v>92</v>
      </c>
      <c r="D2" s="18">
        <v>20190430</v>
      </c>
      <c r="E2" s="18"/>
      <c r="F2" s="18">
        <v>4</v>
      </c>
      <c r="G2" s="19" t="s">
        <v>93</v>
      </c>
      <c r="H2" s="19" t="s">
        <v>94</v>
      </c>
      <c r="I2" s="20"/>
      <c r="J2" s="19" t="s">
        <v>95</v>
      </c>
      <c r="K2" s="21">
        <f t="shared" ref="K2:K65" si="0">DATE(MID(L2,5,2),MID(L2,7,2),MID(L2,9,2))</f>
        <v>17702</v>
      </c>
      <c r="L2" s="19" t="s">
        <v>1665</v>
      </c>
      <c r="M2" s="18"/>
      <c r="N2" s="18"/>
      <c r="O2" s="18" t="s">
        <v>96</v>
      </c>
      <c r="P2" s="18"/>
      <c r="Q2" s="18"/>
      <c r="R2" s="18"/>
      <c r="S2" s="18"/>
      <c r="T2" s="18"/>
      <c r="U2" s="18"/>
      <c r="V2" s="18"/>
      <c r="W2" s="18"/>
      <c r="X2" s="22" t="s">
        <v>97</v>
      </c>
      <c r="Y2" s="23" t="str">
        <f>UPPER('30 ABR '!AK2)</f>
        <v>CONDOMINIO 51 MANZANA B LOTE 7</v>
      </c>
      <c r="Z2" s="23" t="str">
        <f>UPPER('30 ABR '!AL2)</f>
        <v>TOLOTZIN 2</v>
      </c>
      <c r="AA2" s="23" t="str">
        <f>UPPER('30 ABR '!AM2)</f>
        <v>ECATEPEC DE MORELOS</v>
      </c>
      <c r="AB2" s="23" t="str">
        <f>UPPER('30 ABR '!AN2)</f>
        <v>MEXICO</v>
      </c>
      <c r="AC2" s="23" t="str">
        <f>UPPER('30 ABR '!AO2)</f>
        <v>MEX</v>
      </c>
      <c r="AD2" s="24" t="str">
        <f>UPPER('30 ABR '!AP2)</f>
        <v>55267</v>
      </c>
      <c r="AE2" s="18"/>
      <c r="AF2" s="18"/>
      <c r="AG2" s="18"/>
      <c r="AH2" s="18"/>
      <c r="AI2" s="18"/>
      <c r="AJ2" s="18" t="s">
        <v>98</v>
      </c>
      <c r="AK2" s="19" t="s">
        <v>99</v>
      </c>
      <c r="AL2" s="19" t="s">
        <v>100</v>
      </c>
      <c r="AM2" s="25" t="s">
        <v>101</v>
      </c>
      <c r="AN2" s="25" t="s">
        <v>102</v>
      </c>
      <c r="AO2" s="25" t="s">
        <v>103</v>
      </c>
      <c r="AP2" s="26" t="s">
        <v>104</v>
      </c>
      <c r="AQ2" s="18"/>
      <c r="AR2" s="18"/>
      <c r="AS2" s="18"/>
      <c r="AT2" s="18"/>
      <c r="AU2" s="18"/>
      <c r="AV2" s="18"/>
      <c r="AW2" s="18"/>
      <c r="AX2" s="18"/>
      <c r="AY2" s="18"/>
      <c r="AZ2" s="18"/>
      <c r="BA2" s="17" t="s">
        <v>90</v>
      </c>
      <c r="BB2" s="17" t="s">
        <v>91</v>
      </c>
      <c r="BC2" s="27">
        <v>2098</v>
      </c>
      <c r="BD2" s="27" t="s">
        <v>105</v>
      </c>
      <c r="BE2" s="27" t="s">
        <v>106</v>
      </c>
      <c r="BF2" s="27" t="s">
        <v>107</v>
      </c>
      <c r="BG2" s="27" t="s">
        <v>96</v>
      </c>
      <c r="BH2" s="18"/>
      <c r="BI2" s="27">
        <v>24</v>
      </c>
      <c r="BJ2" s="27" t="s">
        <v>108</v>
      </c>
      <c r="BK2" s="28">
        <v>50</v>
      </c>
      <c r="BL2" s="27">
        <v>20100129</v>
      </c>
      <c r="BM2" s="27">
        <v>20150401</v>
      </c>
      <c r="BN2" s="27">
        <v>20100129</v>
      </c>
      <c r="BO2" s="18"/>
      <c r="BP2" s="29">
        <v>20190430</v>
      </c>
      <c r="BQ2" s="18"/>
      <c r="BR2" s="28">
        <v>18000</v>
      </c>
      <c r="BS2" s="28">
        <v>4750</v>
      </c>
      <c r="BT2" s="28">
        <v>0</v>
      </c>
      <c r="BU2" s="28">
        <v>4750</v>
      </c>
      <c r="BV2" s="18"/>
      <c r="BW2" s="27">
        <v>84</v>
      </c>
      <c r="BX2" s="18"/>
      <c r="BY2" s="27" t="s">
        <v>109</v>
      </c>
      <c r="BZ2" s="18"/>
      <c r="CA2" s="18"/>
      <c r="CB2" s="18"/>
      <c r="CC2" s="27"/>
      <c r="CD2" s="30">
        <v>40221</v>
      </c>
      <c r="CE2" s="28">
        <v>4750</v>
      </c>
      <c r="CF2" s="28">
        <v>100</v>
      </c>
      <c r="CG2" s="31">
        <f t="shared" ref="CG2:CG65" si="1">CD2</f>
        <v>40221</v>
      </c>
      <c r="CH2" s="28">
        <v>2623.53</v>
      </c>
      <c r="CI2" s="32" t="s">
        <v>110</v>
      </c>
      <c r="CJ2" s="32" t="s">
        <v>111</v>
      </c>
      <c r="CK2" s="33">
        <f t="shared" ref="CK2:CK65" si="2">IF(OR(BJ2="Q",BJ2="C"),(BI2/2)*30.4,IF(BJ2="S",(BI2/4)*30.4,BI2*30.4))</f>
        <v>182.39999999999998</v>
      </c>
      <c r="CL2" s="33">
        <f t="shared" ref="CL2:CL65" si="3">BR2</f>
        <v>18000</v>
      </c>
      <c r="CM2" s="18"/>
      <c r="CN2" s="33">
        <f>BS2</f>
        <v>4750</v>
      </c>
      <c r="CO2" s="33">
        <f>BU2</f>
        <v>4750</v>
      </c>
      <c r="CP2" s="18">
        <v>1</v>
      </c>
      <c r="CQ2" s="18">
        <v>1</v>
      </c>
      <c r="CR2" s="18">
        <v>1</v>
      </c>
      <c r="CS2" s="18">
        <v>1</v>
      </c>
      <c r="CT2" s="34" t="s">
        <v>91</v>
      </c>
      <c r="CU2" s="35" t="s">
        <v>112</v>
      </c>
    </row>
    <row r="3" spans="1:99" s="50" customFormat="1" x14ac:dyDescent="0.25">
      <c r="A3" s="36" t="s">
        <v>90</v>
      </c>
      <c r="B3" s="36" t="s">
        <v>91</v>
      </c>
      <c r="C3" s="36" t="s">
        <v>92</v>
      </c>
      <c r="D3" s="18">
        <v>20190430</v>
      </c>
      <c r="E3" s="36"/>
      <c r="F3" s="36">
        <v>4</v>
      </c>
      <c r="G3" s="37" t="s">
        <v>113</v>
      </c>
      <c r="H3" s="37" t="s">
        <v>114</v>
      </c>
      <c r="I3" s="36"/>
      <c r="J3" s="37" t="s">
        <v>115</v>
      </c>
      <c r="K3" s="38">
        <f t="shared" si="0"/>
        <v>26201</v>
      </c>
      <c r="L3" s="37" t="s">
        <v>116</v>
      </c>
      <c r="M3" s="36"/>
      <c r="N3" s="36"/>
      <c r="O3" s="36" t="s">
        <v>96</v>
      </c>
      <c r="P3" s="36"/>
      <c r="Q3" s="36"/>
      <c r="R3" s="36"/>
      <c r="S3" s="36"/>
      <c r="T3" s="36"/>
      <c r="U3" s="36"/>
      <c r="V3" s="36"/>
      <c r="W3" s="36"/>
      <c r="X3" s="22" t="s">
        <v>97</v>
      </c>
      <c r="Y3" s="39" t="str">
        <f>UPPER('30 ABR '!AK3)</f>
        <v>CALLE 13 ORIENTE MANZANA 36 LOTE 3</v>
      </c>
      <c r="Z3" s="39" t="str">
        <f>UPPER('30 ABR '!AL3)</f>
        <v>ISIDRO FABELA</v>
      </c>
      <c r="AA3" s="39" t="str">
        <f>UPPER('30 ABR '!AM3)</f>
        <v>TLALPAN</v>
      </c>
      <c r="AB3" s="39" t="str">
        <f>UPPER('30 ABR '!AN3)</f>
        <v>MEXICO</v>
      </c>
      <c r="AC3" s="39" t="str">
        <f>UPPER('30 ABR '!AO3)</f>
        <v>CDMX</v>
      </c>
      <c r="AD3" s="40" t="str">
        <f>UPPER('30 ABR '!AP3)</f>
        <v>14030</v>
      </c>
      <c r="AE3" s="36"/>
      <c r="AF3" s="36"/>
      <c r="AG3" s="36"/>
      <c r="AH3" s="36"/>
      <c r="AI3" s="36"/>
      <c r="AJ3" s="36" t="s">
        <v>98</v>
      </c>
      <c r="AK3" s="37" t="s">
        <v>117</v>
      </c>
      <c r="AL3" s="37" t="s">
        <v>118</v>
      </c>
      <c r="AM3" s="39" t="s">
        <v>119</v>
      </c>
      <c r="AN3" s="39" t="s">
        <v>102</v>
      </c>
      <c r="AO3" s="39" t="s">
        <v>120</v>
      </c>
      <c r="AP3" s="41" t="s">
        <v>121</v>
      </c>
      <c r="AQ3" s="36"/>
      <c r="AR3" s="36"/>
      <c r="AS3" s="36"/>
      <c r="AT3" s="36"/>
      <c r="AU3" s="36"/>
      <c r="AV3" s="36"/>
      <c r="AW3" s="36"/>
      <c r="AX3" s="36"/>
      <c r="AY3" s="36"/>
      <c r="AZ3" s="36"/>
      <c r="BA3" s="36" t="s">
        <v>90</v>
      </c>
      <c r="BB3" s="36" t="s">
        <v>91</v>
      </c>
      <c r="BC3" s="42">
        <v>2518</v>
      </c>
      <c r="BD3" s="42" t="s">
        <v>105</v>
      </c>
      <c r="BE3" s="42" t="s">
        <v>106</v>
      </c>
      <c r="BF3" s="42" t="s">
        <v>107</v>
      </c>
      <c r="BG3" s="42" t="s">
        <v>96</v>
      </c>
      <c r="BH3" s="36"/>
      <c r="BI3" s="42">
        <v>24</v>
      </c>
      <c r="BJ3" s="42" t="s">
        <v>108</v>
      </c>
      <c r="BK3" s="43">
        <v>297.95999999999998</v>
      </c>
      <c r="BL3" s="42">
        <v>20100512</v>
      </c>
      <c r="BM3" s="44">
        <v>41987</v>
      </c>
      <c r="BN3" s="42">
        <v>20101112</v>
      </c>
      <c r="BO3" s="42"/>
      <c r="BP3" s="29">
        <v>20190430</v>
      </c>
      <c r="BQ3" s="36"/>
      <c r="BR3" s="43">
        <v>11000</v>
      </c>
      <c r="BS3" s="43">
        <v>2493.36</v>
      </c>
      <c r="BT3" s="43">
        <v>0</v>
      </c>
      <c r="BU3" s="43">
        <v>2493.36</v>
      </c>
      <c r="BV3" s="36"/>
      <c r="BW3" s="42">
        <v>14</v>
      </c>
      <c r="BX3" s="36"/>
      <c r="BY3" s="42" t="s">
        <v>109</v>
      </c>
      <c r="BZ3" s="36"/>
      <c r="CA3" s="36"/>
      <c r="CB3" s="36"/>
      <c r="CC3" s="42"/>
      <c r="CD3" s="45">
        <v>40324</v>
      </c>
      <c r="CE3" s="43">
        <v>1467.09</v>
      </c>
      <c r="CF3" s="43">
        <v>200</v>
      </c>
      <c r="CG3" s="46">
        <f t="shared" si="1"/>
        <v>40324</v>
      </c>
      <c r="CH3" s="43">
        <v>3552.21</v>
      </c>
      <c r="CI3" s="47">
        <v>14</v>
      </c>
      <c r="CJ3" s="47" t="s">
        <v>111</v>
      </c>
      <c r="CK3" s="48">
        <f t="shared" si="2"/>
        <v>182.39999999999998</v>
      </c>
      <c r="CL3" s="48">
        <f t="shared" si="3"/>
        <v>11000</v>
      </c>
      <c r="CM3" s="36"/>
      <c r="CN3" s="49">
        <f t="shared" ref="CN3:CN66" si="4">CN2+BS3</f>
        <v>7243.3600000000006</v>
      </c>
      <c r="CO3" s="49">
        <f t="shared" ref="CO3:CO66" si="5">CO2+BU3</f>
        <v>7243.3600000000006</v>
      </c>
      <c r="CP3" s="18">
        <v>2</v>
      </c>
      <c r="CQ3" s="18">
        <v>2</v>
      </c>
      <c r="CR3" s="18">
        <v>2</v>
      </c>
      <c r="CS3" s="18">
        <v>2</v>
      </c>
      <c r="CT3" s="34" t="s">
        <v>91</v>
      </c>
      <c r="CU3" s="35" t="s">
        <v>112</v>
      </c>
    </row>
    <row r="4" spans="1:99" x14ac:dyDescent="0.25">
      <c r="A4" s="17" t="s">
        <v>90</v>
      </c>
      <c r="B4" s="17" t="s">
        <v>91</v>
      </c>
      <c r="C4" s="17" t="s">
        <v>92</v>
      </c>
      <c r="D4" s="18">
        <v>20190430</v>
      </c>
      <c r="E4" s="18"/>
      <c r="F4" s="18">
        <v>4</v>
      </c>
      <c r="G4" s="18" t="s">
        <v>122</v>
      </c>
      <c r="H4" s="18" t="s">
        <v>123</v>
      </c>
      <c r="I4" s="18"/>
      <c r="J4" s="18" t="s">
        <v>124</v>
      </c>
      <c r="K4" s="21">
        <f t="shared" si="0"/>
        <v>23602</v>
      </c>
      <c r="L4" s="18" t="s">
        <v>125</v>
      </c>
      <c r="M4" s="18"/>
      <c r="N4" s="18"/>
      <c r="O4" s="18" t="s">
        <v>96</v>
      </c>
      <c r="P4" s="18"/>
      <c r="Q4" s="18"/>
      <c r="R4" s="18"/>
      <c r="S4" s="18"/>
      <c r="T4" s="18"/>
      <c r="U4" s="18"/>
      <c r="V4" s="18"/>
      <c r="W4" s="18"/>
      <c r="X4" s="22" t="s">
        <v>97</v>
      </c>
      <c r="Y4" s="23" t="str">
        <f>UPPER('30 ABR '!AK4)</f>
        <v>HUISTEPEC MANZANA A LOTE 46</v>
      </c>
      <c r="Z4" s="23" t="str">
        <f>UPPER('30 ABR '!AL4)</f>
        <v>MESA LOS HORNOS</v>
      </c>
      <c r="AA4" s="23" t="str">
        <f>UPPER('30 ABR '!AM4)</f>
        <v>TLALPAN</v>
      </c>
      <c r="AB4" s="23" t="str">
        <f>UPPER('30 ABR '!AN4)</f>
        <v>MEXICO</v>
      </c>
      <c r="AC4" s="23" t="str">
        <f>UPPER('30 ABR '!AO4)</f>
        <v>CDMX</v>
      </c>
      <c r="AD4" s="24" t="str">
        <f>UPPER('30 ABR '!AP4)</f>
        <v>14420</v>
      </c>
      <c r="AE4" s="18"/>
      <c r="AF4" s="18"/>
      <c r="AG4" s="18"/>
      <c r="AH4" s="18"/>
      <c r="AI4" s="18"/>
      <c r="AJ4" s="18" t="s">
        <v>98</v>
      </c>
      <c r="AK4" s="18" t="s">
        <v>126</v>
      </c>
      <c r="AL4" s="18" t="s">
        <v>127</v>
      </c>
      <c r="AM4" s="34" t="s">
        <v>119</v>
      </c>
      <c r="AN4" s="34" t="s">
        <v>102</v>
      </c>
      <c r="AO4" s="34" t="s">
        <v>120</v>
      </c>
      <c r="AP4" s="32" t="s">
        <v>128</v>
      </c>
      <c r="AQ4" s="18"/>
      <c r="AR4" s="18"/>
      <c r="AS4" s="18"/>
      <c r="AT4" s="18"/>
      <c r="AU4" s="18"/>
      <c r="AV4" s="18"/>
      <c r="AW4" s="18"/>
      <c r="AX4" s="18"/>
      <c r="AY4" s="18"/>
      <c r="AZ4" s="18"/>
      <c r="BA4" s="17" t="s">
        <v>90</v>
      </c>
      <c r="BB4" s="17" t="s">
        <v>91</v>
      </c>
      <c r="BC4" s="27">
        <v>4386</v>
      </c>
      <c r="BD4" s="27" t="s">
        <v>129</v>
      </c>
      <c r="BE4" s="27" t="s">
        <v>106</v>
      </c>
      <c r="BF4" s="27" t="s">
        <v>107</v>
      </c>
      <c r="BG4" s="27" t="s">
        <v>96</v>
      </c>
      <c r="BH4" s="18"/>
      <c r="BI4" s="27">
        <v>12</v>
      </c>
      <c r="BJ4" s="27" t="s">
        <v>108</v>
      </c>
      <c r="BK4" s="28">
        <v>35</v>
      </c>
      <c r="BL4" s="27">
        <v>20110613</v>
      </c>
      <c r="BM4" s="51">
        <v>40802</v>
      </c>
      <c r="BN4" s="27">
        <v>20110613</v>
      </c>
      <c r="BO4" s="27"/>
      <c r="BP4" s="29">
        <v>20190430</v>
      </c>
      <c r="BQ4" s="18"/>
      <c r="BR4" s="28">
        <v>9000</v>
      </c>
      <c r="BS4" s="28">
        <v>99.61</v>
      </c>
      <c r="BT4" s="28">
        <v>0</v>
      </c>
      <c r="BU4" s="28">
        <v>99.61</v>
      </c>
      <c r="BV4" s="18"/>
      <c r="BW4" s="27">
        <v>2</v>
      </c>
      <c r="BX4" s="18"/>
      <c r="BY4" s="27" t="s">
        <v>109</v>
      </c>
      <c r="BZ4" s="18"/>
      <c r="CA4" s="18"/>
      <c r="CB4" s="18"/>
      <c r="CC4" s="27"/>
      <c r="CD4" s="30">
        <v>40714</v>
      </c>
      <c r="CE4" s="28">
        <v>99.61</v>
      </c>
      <c r="CF4" s="28">
        <v>1560</v>
      </c>
      <c r="CG4" s="31">
        <f t="shared" si="1"/>
        <v>40714</v>
      </c>
      <c r="CH4" s="28">
        <v>1500</v>
      </c>
      <c r="CI4" s="32">
        <v>2</v>
      </c>
      <c r="CJ4" s="32" t="s">
        <v>111</v>
      </c>
      <c r="CK4" s="33">
        <f t="shared" si="2"/>
        <v>91.199999999999989</v>
      </c>
      <c r="CL4" s="33">
        <f t="shared" si="3"/>
        <v>9000</v>
      </c>
      <c r="CM4" s="18"/>
      <c r="CN4" s="49">
        <f t="shared" si="4"/>
        <v>7342.97</v>
      </c>
      <c r="CO4" s="49">
        <f t="shared" si="5"/>
        <v>7342.97</v>
      </c>
      <c r="CP4" s="18">
        <v>3</v>
      </c>
      <c r="CQ4" s="18">
        <v>3</v>
      </c>
      <c r="CR4" s="18">
        <v>3</v>
      </c>
      <c r="CS4" s="18">
        <v>3</v>
      </c>
      <c r="CT4" s="34" t="s">
        <v>91</v>
      </c>
      <c r="CU4" s="35" t="s">
        <v>112</v>
      </c>
    </row>
    <row r="5" spans="1:99" s="56" customFormat="1" x14ac:dyDescent="0.25">
      <c r="A5" s="34" t="s">
        <v>90</v>
      </c>
      <c r="B5" s="34" t="s">
        <v>91</v>
      </c>
      <c r="C5" s="34" t="s">
        <v>92</v>
      </c>
      <c r="D5" s="18">
        <v>20190430</v>
      </c>
      <c r="E5" s="29"/>
      <c r="F5" s="29">
        <v>4</v>
      </c>
      <c r="G5" s="29" t="s">
        <v>130</v>
      </c>
      <c r="H5" s="29" t="s">
        <v>131</v>
      </c>
      <c r="I5" s="29"/>
      <c r="J5" s="29" t="s">
        <v>132</v>
      </c>
      <c r="K5" s="21">
        <f t="shared" si="0"/>
        <v>25691</v>
      </c>
      <c r="L5" s="29" t="s">
        <v>133</v>
      </c>
      <c r="M5" s="29"/>
      <c r="N5" s="29"/>
      <c r="O5" s="29" t="s">
        <v>96</v>
      </c>
      <c r="P5" s="29"/>
      <c r="Q5" s="29"/>
      <c r="R5" s="29"/>
      <c r="S5" s="29"/>
      <c r="T5" s="29"/>
      <c r="U5" s="29"/>
      <c r="V5" s="29"/>
      <c r="W5" s="29"/>
      <c r="X5" s="22" t="s">
        <v>97</v>
      </c>
      <c r="Y5" s="23" t="str">
        <f>UPPER('30 ABR '!AK5)</f>
        <v>EJIDO DEL RANCHITO 32</v>
      </c>
      <c r="Z5" s="23" t="str">
        <f>UPPER('30 ABR '!AL5)</f>
        <v>LA CAZUMBA</v>
      </c>
      <c r="AA5" s="23" t="str">
        <f>UPPER('30 ABR '!AM5)</f>
        <v>COQUIMATLAN</v>
      </c>
      <c r="AB5" s="23" t="str">
        <f>UPPER('30 ABR '!AN5)</f>
        <v>COLIMA</v>
      </c>
      <c r="AC5" s="23" t="str">
        <f>UPPER('30 ABR '!AO5)</f>
        <v>COL</v>
      </c>
      <c r="AD5" s="24" t="str">
        <f>UPPER('30 ABR '!AP5)</f>
        <v>28400</v>
      </c>
      <c r="AE5" s="29"/>
      <c r="AF5" s="29"/>
      <c r="AG5" s="29"/>
      <c r="AH5" s="29"/>
      <c r="AI5" s="29"/>
      <c r="AJ5" s="29" t="s">
        <v>98</v>
      </c>
      <c r="AK5" s="29" t="s">
        <v>134</v>
      </c>
      <c r="AL5" s="29" t="s">
        <v>135</v>
      </c>
      <c r="AM5" s="34" t="s">
        <v>136</v>
      </c>
      <c r="AN5" s="34" t="s">
        <v>137</v>
      </c>
      <c r="AO5" s="34" t="s">
        <v>138</v>
      </c>
      <c r="AP5" s="52" t="s">
        <v>139</v>
      </c>
      <c r="AQ5" s="29"/>
      <c r="AR5" s="29"/>
      <c r="AS5" s="29"/>
      <c r="AT5" s="29"/>
      <c r="AU5" s="29"/>
      <c r="AV5" s="29"/>
      <c r="AW5" s="29"/>
      <c r="AX5" s="29"/>
      <c r="AY5" s="29"/>
      <c r="AZ5" s="29"/>
      <c r="BA5" s="34" t="s">
        <v>90</v>
      </c>
      <c r="BB5" s="34" t="s">
        <v>91</v>
      </c>
      <c r="BC5" s="27">
        <v>4557</v>
      </c>
      <c r="BD5" s="27" t="s">
        <v>105</v>
      </c>
      <c r="BE5" s="27" t="s">
        <v>106</v>
      </c>
      <c r="BF5" s="27" t="s">
        <v>107</v>
      </c>
      <c r="BG5" s="27" t="s">
        <v>96</v>
      </c>
      <c r="BH5" s="29"/>
      <c r="BI5" s="27">
        <v>24</v>
      </c>
      <c r="BJ5" s="27" t="s">
        <v>108</v>
      </c>
      <c r="BK5" s="28">
        <v>965</v>
      </c>
      <c r="BL5" s="27">
        <v>20110708</v>
      </c>
      <c r="BM5" s="51">
        <v>41293</v>
      </c>
      <c r="BN5" s="27">
        <v>20110708</v>
      </c>
      <c r="BO5" s="27"/>
      <c r="BP5" s="29">
        <v>20190430</v>
      </c>
      <c r="BQ5" s="29"/>
      <c r="BR5" s="28">
        <v>18000</v>
      </c>
      <c r="BS5" s="28">
        <v>16729.18</v>
      </c>
      <c r="BT5" s="28">
        <v>0</v>
      </c>
      <c r="BU5" s="28">
        <v>16729.18</v>
      </c>
      <c r="BV5" s="29"/>
      <c r="BW5" s="27">
        <v>13</v>
      </c>
      <c r="BX5" s="29"/>
      <c r="BY5" s="27" t="s">
        <v>109</v>
      </c>
      <c r="BZ5" s="29"/>
      <c r="CA5" s="29"/>
      <c r="CB5" s="29"/>
      <c r="CC5" s="27"/>
      <c r="CD5" s="53">
        <v>40749</v>
      </c>
      <c r="CE5" s="28">
        <v>8885.39</v>
      </c>
      <c r="CF5" s="28">
        <v>500</v>
      </c>
      <c r="CG5" s="54">
        <f t="shared" si="1"/>
        <v>40749</v>
      </c>
      <c r="CH5" s="28">
        <v>5019.04</v>
      </c>
      <c r="CI5" s="52">
        <v>13</v>
      </c>
      <c r="CJ5" s="52" t="s">
        <v>111</v>
      </c>
      <c r="CK5" s="55">
        <f t="shared" si="2"/>
        <v>182.39999999999998</v>
      </c>
      <c r="CL5" s="55">
        <f t="shared" si="3"/>
        <v>18000</v>
      </c>
      <c r="CM5" s="29"/>
      <c r="CN5" s="49">
        <f t="shared" si="4"/>
        <v>24072.15</v>
      </c>
      <c r="CO5" s="49">
        <f t="shared" si="5"/>
        <v>24072.15</v>
      </c>
      <c r="CP5" s="18">
        <v>4</v>
      </c>
      <c r="CQ5" s="18">
        <v>4</v>
      </c>
      <c r="CR5" s="18">
        <v>4</v>
      </c>
      <c r="CS5" s="18">
        <v>4</v>
      </c>
      <c r="CT5" s="34" t="s">
        <v>91</v>
      </c>
      <c r="CU5" s="35" t="s">
        <v>112</v>
      </c>
    </row>
    <row r="6" spans="1:99" s="56" customFormat="1" x14ac:dyDescent="0.25">
      <c r="A6" s="34" t="s">
        <v>90</v>
      </c>
      <c r="B6" s="34" t="s">
        <v>91</v>
      </c>
      <c r="C6" s="34" t="s">
        <v>92</v>
      </c>
      <c r="D6" s="18">
        <v>20190430</v>
      </c>
      <c r="E6" s="29"/>
      <c r="F6" s="29">
        <v>4</v>
      </c>
      <c r="G6" s="29" t="s">
        <v>140</v>
      </c>
      <c r="H6" s="29" t="s">
        <v>141</v>
      </c>
      <c r="I6" s="29"/>
      <c r="J6" s="29" t="s">
        <v>142</v>
      </c>
      <c r="K6" s="21">
        <f t="shared" si="0"/>
        <v>28122</v>
      </c>
      <c r="L6" s="29" t="s">
        <v>143</v>
      </c>
      <c r="M6" s="29"/>
      <c r="N6" s="29"/>
      <c r="O6" s="29" t="s">
        <v>96</v>
      </c>
      <c r="P6" s="29"/>
      <c r="Q6" s="29"/>
      <c r="R6" s="29"/>
      <c r="S6" s="29"/>
      <c r="T6" s="29"/>
      <c r="U6" s="29"/>
      <c r="V6" s="29"/>
      <c r="W6" s="29"/>
      <c r="X6" s="22" t="s">
        <v>97</v>
      </c>
      <c r="Y6" s="23" t="str">
        <f>UPPER('30 ABR '!AK6)</f>
        <v>LAGO DE TEPEYAC MANZ 10 LOTE 14 CASA 155</v>
      </c>
      <c r="Z6" s="23" t="str">
        <f>UPPER('30 ABR '!AL6)</f>
        <v>GEOVILLAS DE TERRANOVA</v>
      </c>
      <c r="AA6" s="23" t="str">
        <f>UPPER('30 ABR '!AM6)</f>
        <v>ACOLMAN</v>
      </c>
      <c r="AB6" s="23" t="str">
        <f>UPPER('30 ABR '!AN6)</f>
        <v>MEXICO</v>
      </c>
      <c r="AC6" s="23" t="str">
        <f>UPPER('30 ABR '!AO6)</f>
        <v>MEX</v>
      </c>
      <c r="AD6" s="24" t="str">
        <f>UPPER('30 ABR '!AP6)</f>
        <v>55883</v>
      </c>
      <c r="AE6" s="29"/>
      <c r="AF6" s="29"/>
      <c r="AG6" s="29"/>
      <c r="AH6" s="29"/>
      <c r="AI6" s="29"/>
      <c r="AJ6" s="29" t="s">
        <v>98</v>
      </c>
      <c r="AK6" s="29" t="s">
        <v>144</v>
      </c>
      <c r="AL6" s="29" t="s">
        <v>145</v>
      </c>
      <c r="AM6" s="34" t="s">
        <v>146</v>
      </c>
      <c r="AN6" s="34" t="s">
        <v>102</v>
      </c>
      <c r="AO6" s="34" t="s">
        <v>103</v>
      </c>
      <c r="AP6" s="52" t="s">
        <v>147</v>
      </c>
      <c r="AQ6" s="29"/>
      <c r="AR6" s="29"/>
      <c r="AS6" s="29"/>
      <c r="AT6" s="29"/>
      <c r="AU6" s="29"/>
      <c r="AV6" s="29"/>
      <c r="AW6" s="29"/>
      <c r="AX6" s="29"/>
      <c r="AY6" s="29"/>
      <c r="AZ6" s="29"/>
      <c r="BA6" s="34" t="s">
        <v>90</v>
      </c>
      <c r="BB6" s="34" t="s">
        <v>91</v>
      </c>
      <c r="BC6" s="27">
        <v>4643</v>
      </c>
      <c r="BD6" s="27" t="s">
        <v>129</v>
      </c>
      <c r="BE6" s="27" t="s">
        <v>106</v>
      </c>
      <c r="BF6" s="27" t="s">
        <v>107</v>
      </c>
      <c r="BG6" s="27" t="s">
        <v>96</v>
      </c>
      <c r="BH6" s="29"/>
      <c r="BI6" s="27">
        <v>12</v>
      </c>
      <c r="BJ6" s="27" t="s">
        <v>148</v>
      </c>
      <c r="BK6" s="28">
        <v>1037</v>
      </c>
      <c r="BL6" s="27">
        <v>20110721</v>
      </c>
      <c r="BM6" s="51">
        <v>41045</v>
      </c>
      <c r="BN6" s="27">
        <v>20110721</v>
      </c>
      <c r="BO6" s="27"/>
      <c r="BP6" s="29">
        <v>20190430</v>
      </c>
      <c r="BQ6" s="29"/>
      <c r="BR6" s="28">
        <v>25000</v>
      </c>
      <c r="BS6" s="28">
        <v>16946.8</v>
      </c>
      <c r="BT6" s="28">
        <v>0</v>
      </c>
      <c r="BU6" s="28">
        <v>16946.8</v>
      </c>
      <c r="BV6" s="29"/>
      <c r="BW6" s="27">
        <v>15</v>
      </c>
      <c r="BX6" s="29"/>
      <c r="BY6" s="27" t="s">
        <v>109</v>
      </c>
      <c r="BZ6" s="29"/>
      <c r="CA6" s="29"/>
      <c r="CB6" s="29"/>
      <c r="CC6" s="27"/>
      <c r="CD6" s="53">
        <v>40760</v>
      </c>
      <c r="CE6" s="28">
        <v>10753.6</v>
      </c>
      <c r="CF6" s="28">
        <v>987</v>
      </c>
      <c r="CG6" s="54">
        <f t="shared" si="1"/>
        <v>40760</v>
      </c>
      <c r="CH6" s="28">
        <v>4380</v>
      </c>
      <c r="CI6" s="52">
        <v>15</v>
      </c>
      <c r="CJ6" s="52" t="s">
        <v>111</v>
      </c>
      <c r="CK6" s="55">
        <f t="shared" si="2"/>
        <v>182.39999999999998</v>
      </c>
      <c r="CL6" s="55">
        <f t="shared" si="3"/>
        <v>25000</v>
      </c>
      <c r="CM6" s="29"/>
      <c r="CN6" s="49">
        <f t="shared" si="4"/>
        <v>41018.949999999997</v>
      </c>
      <c r="CO6" s="49">
        <f t="shared" si="5"/>
        <v>41018.949999999997</v>
      </c>
      <c r="CP6" s="18">
        <v>5</v>
      </c>
      <c r="CQ6" s="18">
        <v>5</v>
      </c>
      <c r="CR6" s="18">
        <v>5</v>
      </c>
      <c r="CS6" s="18">
        <v>5</v>
      </c>
      <c r="CT6" s="34" t="s">
        <v>91</v>
      </c>
      <c r="CU6" s="35" t="s">
        <v>112</v>
      </c>
    </row>
    <row r="7" spans="1:99" s="56" customFormat="1" x14ac:dyDescent="0.25">
      <c r="A7" s="34" t="s">
        <v>90</v>
      </c>
      <c r="B7" s="34" t="s">
        <v>91</v>
      </c>
      <c r="C7" s="34" t="s">
        <v>92</v>
      </c>
      <c r="D7" s="18">
        <v>20190430</v>
      </c>
      <c r="E7" s="29"/>
      <c r="F7" s="29">
        <v>4</v>
      </c>
      <c r="G7" s="29" t="s">
        <v>149</v>
      </c>
      <c r="H7" s="29" t="s">
        <v>150</v>
      </c>
      <c r="I7" s="29"/>
      <c r="J7" s="29" t="s">
        <v>151</v>
      </c>
      <c r="K7" s="21">
        <f t="shared" si="0"/>
        <v>30748</v>
      </c>
      <c r="L7" s="29" t="s">
        <v>152</v>
      </c>
      <c r="M7" s="29"/>
      <c r="N7" s="29"/>
      <c r="O7" s="29" t="s">
        <v>96</v>
      </c>
      <c r="P7" s="29"/>
      <c r="Q7" s="29"/>
      <c r="R7" s="29"/>
      <c r="S7" s="29"/>
      <c r="T7" s="29"/>
      <c r="U7" s="29"/>
      <c r="V7" s="29"/>
      <c r="W7" s="29"/>
      <c r="X7" s="22" t="s">
        <v>97</v>
      </c>
      <c r="Y7" s="23" t="str">
        <f>UPPER('30 ABR '!AK7)</f>
        <v>AMNISTIA MANZANA L 1</v>
      </c>
      <c r="Z7" s="23" t="str">
        <f>UPPER('30 ABR '!AL7)</f>
        <v>SOLIDARIDAD 90</v>
      </c>
      <c r="AA7" s="23" t="str">
        <f>UPPER('30 ABR '!AM7)</f>
        <v>ECATEPEC DE MORELOS</v>
      </c>
      <c r="AB7" s="23" t="str">
        <f>UPPER('30 ABR '!AN7)</f>
        <v>MEXICO</v>
      </c>
      <c r="AC7" s="23" t="str">
        <f>UPPER('30 ABR '!AO7)</f>
        <v>MEX</v>
      </c>
      <c r="AD7" s="24" t="str">
        <f>UPPER('30 ABR '!AP7)</f>
        <v>55290</v>
      </c>
      <c r="AE7" s="29"/>
      <c r="AF7" s="29"/>
      <c r="AG7" s="29"/>
      <c r="AH7" s="29"/>
      <c r="AI7" s="29"/>
      <c r="AJ7" s="29" t="s">
        <v>98</v>
      </c>
      <c r="AK7" s="29" t="s">
        <v>153</v>
      </c>
      <c r="AL7" s="29" t="s">
        <v>154</v>
      </c>
      <c r="AM7" s="34" t="s">
        <v>101</v>
      </c>
      <c r="AN7" s="34" t="s">
        <v>102</v>
      </c>
      <c r="AO7" s="34" t="s">
        <v>103</v>
      </c>
      <c r="AP7" s="52" t="s">
        <v>155</v>
      </c>
      <c r="AQ7" s="29"/>
      <c r="AR7" s="29"/>
      <c r="AS7" s="29"/>
      <c r="AT7" s="29"/>
      <c r="AU7" s="29"/>
      <c r="AV7" s="29"/>
      <c r="AW7" s="29"/>
      <c r="AX7" s="29"/>
      <c r="AY7" s="29"/>
      <c r="AZ7" s="29"/>
      <c r="BA7" s="34" t="s">
        <v>90</v>
      </c>
      <c r="BB7" s="34" t="s">
        <v>91</v>
      </c>
      <c r="BC7" s="27">
        <v>4680</v>
      </c>
      <c r="BD7" s="27" t="s">
        <v>129</v>
      </c>
      <c r="BE7" s="27" t="s">
        <v>106</v>
      </c>
      <c r="BF7" s="27" t="s">
        <v>107</v>
      </c>
      <c r="BG7" s="27" t="s">
        <v>96</v>
      </c>
      <c r="BH7" s="29"/>
      <c r="BI7" s="27">
        <v>24</v>
      </c>
      <c r="BJ7" s="27" t="s">
        <v>108</v>
      </c>
      <c r="BK7" s="28">
        <v>9</v>
      </c>
      <c r="BL7" s="27">
        <v>20110726</v>
      </c>
      <c r="BM7" s="51">
        <v>41739</v>
      </c>
      <c r="BN7" s="27">
        <v>20110726</v>
      </c>
      <c r="BO7" s="27"/>
      <c r="BP7" s="29">
        <v>20190430</v>
      </c>
      <c r="BQ7" s="29"/>
      <c r="BR7" s="28">
        <v>5000</v>
      </c>
      <c r="BS7" s="28">
        <v>3379.61</v>
      </c>
      <c r="BT7" s="28">
        <v>0</v>
      </c>
      <c r="BU7" s="28">
        <v>3379.61</v>
      </c>
      <c r="BV7" s="29"/>
      <c r="BW7" s="27">
        <v>19</v>
      </c>
      <c r="BX7" s="29"/>
      <c r="BY7" s="27" t="s">
        <v>109</v>
      </c>
      <c r="BZ7" s="29"/>
      <c r="CA7" s="29"/>
      <c r="CB7" s="29"/>
      <c r="CC7" s="27"/>
      <c r="CD7" s="53">
        <v>40774</v>
      </c>
      <c r="CE7" s="28">
        <v>1615.66</v>
      </c>
      <c r="CF7" s="28">
        <v>300</v>
      </c>
      <c r="CG7" s="54">
        <f t="shared" si="1"/>
        <v>40774</v>
      </c>
      <c r="CH7" s="28">
        <v>1728</v>
      </c>
      <c r="CI7" s="52">
        <v>19</v>
      </c>
      <c r="CJ7" s="52" t="s">
        <v>111</v>
      </c>
      <c r="CK7" s="55">
        <f t="shared" si="2"/>
        <v>182.39999999999998</v>
      </c>
      <c r="CL7" s="55">
        <f t="shared" si="3"/>
        <v>5000</v>
      </c>
      <c r="CM7" s="29"/>
      <c r="CN7" s="49">
        <f t="shared" si="4"/>
        <v>44398.559999999998</v>
      </c>
      <c r="CO7" s="49">
        <f t="shared" si="5"/>
        <v>44398.559999999998</v>
      </c>
      <c r="CP7" s="18">
        <v>6</v>
      </c>
      <c r="CQ7" s="18">
        <v>6</v>
      </c>
      <c r="CR7" s="18">
        <v>6</v>
      </c>
      <c r="CS7" s="18">
        <v>6</v>
      </c>
      <c r="CT7" s="34" t="s">
        <v>91</v>
      </c>
      <c r="CU7" s="35" t="s">
        <v>112</v>
      </c>
    </row>
    <row r="8" spans="1:99" s="56" customFormat="1" x14ac:dyDescent="0.25">
      <c r="A8" s="34" t="s">
        <v>90</v>
      </c>
      <c r="B8" s="34" t="s">
        <v>91</v>
      </c>
      <c r="C8" s="34" t="s">
        <v>92</v>
      </c>
      <c r="D8" s="18">
        <v>20190430</v>
      </c>
      <c r="E8" s="29"/>
      <c r="F8" s="29">
        <v>4</v>
      </c>
      <c r="G8" s="34" t="s">
        <v>156</v>
      </c>
      <c r="H8" s="34" t="s">
        <v>157</v>
      </c>
      <c r="I8" s="29"/>
      <c r="J8" s="29" t="s">
        <v>158</v>
      </c>
      <c r="K8" s="21">
        <f t="shared" si="0"/>
        <v>29934</v>
      </c>
      <c r="L8" s="29" t="s">
        <v>159</v>
      </c>
      <c r="M8" s="29"/>
      <c r="N8" s="29"/>
      <c r="O8" s="29" t="s">
        <v>96</v>
      </c>
      <c r="P8" s="29"/>
      <c r="Q8" s="29"/>
      <c r="R8" s="29"/>
      <c r="S8" s="29"/>
      <c r="T8" s="29"/>
      <c r="U8" s="29"/>
      <c r="V8" s="29"/>
      <c r="W8" s="29"/>
      <c r="X8" s="22" t="s">
        <v>97</v>
      </c>
      <c r="Y8" s="23" t="str">
        <f>UPPER('30 ABR '!AK8)</f>
        <v>REAL DEL VALLE SUR MANZANA 50 LOTE 46 CASA B</v>
      </c>
      <c r="Z8" s="23" t="str">
        <f>UPPER('30 ABR '!AL8)</f>
        <v>REAL  DEL VALLE</v>
      </c>
      <c r="AA8" s="23" t="str">
        <f>UPPER('30 ABR '!AM8)</f>
        <v>ACOLMAN</v>
      </c>
      <c r="AB8" s="23" t="str">
        <f>UPPER('30 ABR '!AN8)</f>
        <v>MEXICO</v>
      </c>
      <c r="AC8" s="23" t="str">
        <f>UPPER('30 ABR '!AO8)</f>
        <v>MEX</v>
      </c>
      <c r="AD8" s="24" t="str">
        <f>UPPER('30 ABR '!AP8)</f>
        <v>55883</v>
      </c>
      <c r="AE8" s="29"/>
      <c r="AF8" s="29"/>
      <c r="AG8" s="29"/>
      <c r="AH8" s="29"/>
      <c r="AI8" s="29"/>
      <c r="AJ8" s="29" t="s">
        <v>98</v>
      </c>
      <c r="AK8" s="29" t="s">
        <v>160</v>
      </c>
      <c r="AL8" s="29" t="s">
        <v>161</v>
      </c>
      <c r="AM8" s="34" t="s">
        <v>146</v>
      </c>
      <c r="AN8" s="34" t="s">
        <v>102</v>
      </c>
      <c r="AO8" s="34" t="s">
        <v>103</v>
      </c>
      <c r="AP8" s="57" t="s">
        <v>147</v>
      </c>
      <c r="AQ8" s="29"/>
      <c r="AR8" s="29"/>
      <c r="AS8" s="29"/>
      <c r="AT8" s="29"/>
      <c r="AU8" s="29"/>
      <c r="AV8" s="29"/>
      <c r="AW8" s="29"/>
      <c r="AX8" s="29"/>
      <c r="AY8" s="29"/>
      <c r="AZ8" s="29"/>
      <c r="BA8" s="34" t="s">
        <v>90</v>
      </c>
      <c r="BB8" s="34" t="s">
        <v>91</v>
      </c>
      <c r="BC8" s="27">
        <v>5013</v>
      </c>
      <c r="BD8" s="27" t="s">
        <v>129</v>
      </c>
      <c r="BE8" s="27" t="s">
        <v>106</v>
      </c>
      <c r="BF8" s="27" t="s">
        <v>107</v>
      </c>
      <c r="BG8" s="27" t="s">
        <v>96</v>
      </c>
      <c r="BH8" s="29"/>
      <c r="BI8" s="27">
        <v>12</v>
      </c>
      <c r="BJ8" s="27" t="s">
        <v>148</v>
      </c>
      <c r="BK8" s="28">
        <v>142</v>
      </c>
      <c r="BL8" s="27">
        <v>20110919</v>
      </c>
      <c r="BM8" s="58" t="s">
        <v>162</v>
      </c>
      <c r="BN8" s="27">
        <v>20110919</v>
      </c>
      <c r="BO8" s="27"/>
      <c r="BP8" s="29">
        <v>20190430</v>
      </c>
      <c r="BQ8" s="29"/>
      <c r="BR8" s="28">
        <v>4000</v>
      </c>
      <c r="BS8" s="28">
        <v>167.2</v>
      </c>
      <c r="BT8" s="28">
        <v>0</v>
      </c>
      <c r="BU8" s="28">
        <v>167.2</v>
      </c>
      <c r="BV8" s="29"/>
      <c r="BW8" s="27">
        <v>2</v>
      </c>
      <c r="BX8" s="29"/>
      <c r="BY8" s="27" t="s">
        <v>109</v>
      </c>
      <c r="BZ8" s="29"/>
      <c r="CA8" s="29"/>
      <c r="CB8" s="29"/>
      <c r="CC8" s="27"/>
      <c r="CD8" s="53">
        <v>40819</v>
      </c>
      <c r="CE8" s="28">
        <v>167.19</v>
      </c>
      <c r="CF8" s="28">
        <v>200</v>
      </c>
      <c r="CG8" s="54">
        <f t="shared" si="1"/>
        <v>40819</v>
      </c>
      <c r="CH8" s="28">
        <v>1194.5999999999999</v>
      </c>
      <c r="CI8" s="52">
        <v>2</v>
      </c>
      <c r="CJ8" s="52" t="s">
        <v>111</v>
      </c>
      <c r="CK8" s="55">
        <f t="shared" si="2"/>
        <v>182.39999999999998</v>
      </c>
      <c r="CL8" s="55">
        <f t="shared" si="3"/>
        <v>4000</v>
      </c>
      <c r="CM8" s="29"/>
      <c r="CN8" s="49">
        <f t="shared" si="4"/>
        <v>44565.759999999995</v>
      </c>
      <c r="CO8" s="49">
        <f t="shared" si="5"/>
        <v>44565.759999999995</v>
      </c>
      <c r="CP8" s="18">
        <v>7</v>
      </c>
      <c r="CQ8" s="18">
        <v>7</v>
      </c>
      <c r="CR8" s="18">
        <v>7</v>
      </c>
      <c r="CS8" s="18">
        <v>7</v>
      </c>
      <c r="CT8" s="34" t="s">
        <v>91</v>
      </c>
      <c r="CU8" s="35" t="s">
        <v>112</v>
      </c>
    </row>
    <row r="9" spans="1:99" s="56" customFormat="1" x14ac:dyDescent="0.25">
      <c r="A9" s="34" t="s">
        <v>90</v>
      </c>
      <c r="B9" s="34" t="s">
        <v>91</v>
      </c>
      <c r="C9" s="34" t="s">
        <v>92</v>
      </c>
      <c r="D9" s="18">
        <v>20190430</v>
      </c>
      <c r="E9" s="29"/>
      <c r="F9" s="29">
        <v>4</v>
      </c>
      <c r="G9" s="29" t="s">
        <v>163</v>
      </c>
      <c r="H9" s="29" t="s">
        <v>164</v>
      </c>
      <c r="I9" s="29"/>
      <c r="J9" s="29" t="s">
        <v>165</v>
      </c>
      <c r="K9" s="21">
        <f t="shared" si="0"/>
        <v>27345</v>
      </c>
      <c r="L9" s="29" t="s">
        <v>166</v>
      </c>
      <c r="M9" s="29"/>
      <c r="N9" s="29"/>
      <c r="O9" s="29" t="s">
        <v>96</v>
      </c>
      <c r="P9" s="29"/>
      <c r="Q9" s="29"/>
      <c r="R9" s="29"/>
      <c r="S9" s="29"/>
      <c r="T9" s="29"/>
      <c r="U9" s="29"/>
      <c r="V9" s="29"/>
      <c r="W9" s="29"/>
      <c r="X9" s="22" t="s">
        <v>97</v>
      </c>
      <c r="Y9" s="23" t="str">
        <f>UPPER('30 ABR '!AK9)</f>
        <v>ACANTO MANZANA 13 LOTE 39</v>
      </c>
      <c r="Z9" s="23" t="str">
        <f>UPPER('30 ABR '!AL9)</f>
        <v>PRIZO 2</v>
      </c>
      <c r="AA9" s="23" t="str">
        <f>UPPER('30 ABR '!AM9)</f>
        <v>ECATEPEC DE MORELOS</v>
      </c>
      <c r="AB9" s="23" t="str">
        <f>UPPER('30 ABR '!AN9)</f>
        <v>MEXICO</v>
      </c>
      <c r="AC9" s="23" t="str">
        <f>UPPER('30 ABR '!AO9)</f>
        <v>MEX</v>
      </c>
      <c r="AD9" s="24" t="str">
        <f>UPPER('30 ABR '!AP9)</f>
        <v>55264</v>
      </c>
      <c r="AE9" s="29"/>
      <c r="AF9" s="29"/>
      <c r="AG9" s="29"/>
      <c r="AH9" s="29"/>
      <c r="AI9" s="29"/>
      <c r="AJ9" s="29" t="s">
        <v>98</v>
      </c>
      <c r="AK9" s="29" t="s">
        <v>167</v>
      </c>
      <c r="AL9" s="29" t="s">
        <v>168</v>
      </c>
      <c r="AM9" s="29" t="s">
        <v>101</v>
      </c>
      <c r="AN9" s="29" t="s">
        <v>102</v>
      </c>
      <c r="AO9" s="29" t="s">
        <v>103</v>
      </c>
      <c r="AP9" s="52" t="s">
        <v>169</v>
      </c>
      <c r="AQ9" s="29"/>
      <c r="AR9" s="29"/>
      <c r="AS9" s="29"/>
      <c r="AT9" s="29"/>
      <c r="AU9" s="29"/>
      <c r="AV9" s="29"/>
      <c r="AW9" s="29"/>
      <c r="AX9" s="29"/>
      <c r="AY9" s="29"/>
      <c r="AZ9" s="29"/>
      <c r="BA9" s="34" t="s">
        <v>90</v>
      </c>
      <c r="BB9" s="34" t="s">
        <v>91</v>
      </c>
      <c r="BC9" s="27">
        <v>5484</v>
      </c>
      <c r="BD9" s="27" t="s">
        <v>129</v>
      </c>
      <c r="BE9" s="27" t="s">
        <v>106</v>
      </c>
      <c r="BF9" s="27" t="s">
        <v>107</v>
      </c>
      <c r="BG9" s="27" t="s">
        <v>96</v>
      </c>
      <c r="BH9" s="29"/>
      <c r="BI9" s="27">
        <v>20</v>
      </c>
      <c r="BJ9" s="27" t="s">
        <v>108</v>
      </c>
      <c r="BK9" s="28">
        <v>23</v>
      </c>
      <c r="BL9" s="27">
        <v>20120116</v>
      </c>
      <c r="BM9" s="27">
        <v>20120822</v>
      </c>
      <c r="BN9" s="27">
        <v>20120116</v>
      </c>
      <c r="BO9" s="27"/>
      <c r="BP9" s="29">
        <v>20190430</v>
      </c>
      <c r="BQ9" s="29"/>
      <c r="BR9" s="28">
        <v>3000</v>
      </c>
      <c r="BS9" s="28">
        <v>3588.62</v>
      </c>
      <c r="BT9" s="28">
        <v>0</v>
      </c>
      <c r="BU9" s="28">
        <v>3588.62</v>
      </c>
      <c r="BV9" s="29"/>
      <c r="BW9" s="27">
        <v>26</v>
      </c>
      <c r="BX9" s="29"/>
      <c r="BY9" s="27" t="s">
        <v>109</v>
      </c>
      <c r="BZ9" s="29"/>
      <c r="CA9" s="29"/>
      <c r="CB9" s="29"/>
      <c r="CC9" s="27"/>
      <c r="CD9" s="53">
        <v>40939</v>
      </c>
      <c r="CE9" s="28">
        <v>2063.66</v>
      </c>
      <c r="CF9" s="28">
        <v>100</v>
      </c>
      <c r="CG9" s="54">
        <f t="shared" si="1"/>
        <v>40939</v>
      </c>
      <c r="CH9" s="28">
        <v>1054</v>
      </c>
      <c r="CI9" s="52">
        <v>26</v>
      </c>
      <c r="CJ9" s="52" t="s">
        <v>111</v>
      </c>
      <c r="CK9" s="55">
        <f t="shared" si="2"/>
        <v>152</v>
      </c>
      <c r="CL9" s="55">
        <f t="shared" si="3"/>
        <v>3000</v>
      </c>
      <c r="CM9" s="29"/>
      <c r="CN9" s="49">
        <f t="shared" si="4"/>
        <v>48154.38</v>
      </c>
      <c r="CO9" s="49">
        <f t="shared" si="5"/>
        <v>48154.38</v>
      </c>
      <c r="CP9" s="18">
        <v>8</v>
      </c>
      <c r="CQ9" s="18">
        <v>8</v>
      </c>
      <c r="CR9" s="18">
        <v>8</v>
      </c>
      <c r="CS9" s="18">
        <v>8</v>
      </c>
      <c r="CT9" s="34" t="s">
        <v>91</v>
      </c>
      <c r="CU9" s="35" t="s">
        <v>112</v>
      </c>
    </row>
    <row r="10" spans="1:99" s="56" customFormat="1" x14ac:dyDescent="0.25">
      <c r="A10" s="34" t="s">
        <v>90</v>
      </c>
      <c r="B10" s="34" t="s">
        <v>91</v>
      </c>
      <c r="C10" s="34" t="s">
        <v>92</v>
      </c>
      <c r="D10" s="18">
        <v>20190430</v>
      </c>
      <c r="E10" s="29"/>
      <c r="F10" s="29">
        <v>4</v>
      </c>
      <c r="G10" s="34" t="s">
        <v>170</v>
      </c>
      <c r="H10" s="34" t="s">
        <v>171</v>
      </c>
      <c r="I10" s="29"/>
      <c r="J10" s="29" t="s">
        <v>172</v>
      </c>
      <c r="K10" s="21">
        <f t="shared" si="0"/>
        <v>33153</v>
      </c>
      <c r="L10" s="29" t="s">
        <v>173</v>
      </c>
      <c r="M10" s="29"/>
      <c r="N10" s="29"/>
      <c r="O10" s="29" t="s">
        <v>96</v>
      </c>
      <c r="P10" s="29"/>
      <c r="Q10" s="29"/>
      <c r="R10" s="29"/>
      <c r="S10" s="29"/>
      <c r="T10" s="29"/>
      <c r="U10" s="29"/>
      <c r="V10" s="29"/>
      <c r="W10" s="29"/>
      <c r="X10" s="22" t="s">
        <v>97</v>
      </c>
      <c r="Y10" s="23" t="str">
        <f>UPPER('30 ABR '!AK10)</f>
        <v>NINOS HEROES 258</v>
      </c>
      <c r="Z10" s="23" t="str">
        <f>UPPER('30 ABR '!AL10)</f>
        <v>SAN MIGUEL</v>
      </c>
      <c r="AA10" s="23" t="str">
        <f>UPPER('30 ABR '!AM10)</f>
        <v>COLIMA</v>
      </c>
      <c r="AB10" s="23" t="str">
        <f>UPPER('30 ABR '!AN10)</f>
        <v>COLIMA</v>
      </c>
      <c r="AC10" s="23" t="str">
        <f>UPPER('30 ABR '!AO10)</f>
        <v>COL</v>
      </c>
      <c r="AD10" s="24" t="str">
        <f>UPPER('30 ABR '!AP10)</f>
        <v>28400</v>
      </c>
      <c r="AE10" s="29"/>
      <c r="AF10" s="29"/>
      <c r="AG10" s="29"/>
      <c r="AH10" s="29"/>
      <c r="AI10" s="29"/>
      <c r="AJ10" s="29" t="s">
        <v>98</v>
      </c>
      <c r="AK10" s="29" t="s">
        <v>174</v>
      </c>
      <c r="AL10" s="29" t="s">
        <v>175</v>
      </c>
      <c r="AM10" s="34" t="s">
        <v>137</v>
      </c>
      <c r="AN10" s="34" t="s">
        <v>137</v>
      </c>
      <c r="AO10" s="34" t="s">
        <v>138</v>
      </c>
      <c r="AP10" s="57" t="s">
        <v>139</v>
      </c>
      <c r="AQ10" s="29"/>
      <c r="AR10" s="29"/>
      <c r="AS10" s="29"/>
      <c r="AT10" s="29"/>
      <c r="AU10" s="29"/>
      <c r="AV10" s="29"/>
      <c r="AW10" s="29"/>
      <c r="AX10" s="29"/>
      <c r="AY10" s="29"/>
      <c r="AZ10" s="29"/>
      <c r="BA10" s="34" t="s">
        <v>90</v>
      </c>
      <c r="BB10" s="34" t="s">
        <v>91</v>
      </c>
      <c r="BC10" s="27">
        <v>5527</v>
      </c>
      <c r="BD10" s="27" t="s">
        <v>129</v>
      </c>
      <c r="BE10" s="27" t="s">
        <v>106</v>
      </c>
      <c r="BF10" s="27" t="s">
        <v>107</v>
      </c>
      <c r="BG10" s="27" t="s">
        <v>96</v>
      </c>
      <c r="BH10" s="29"/>
      <c r="BI10" s="27">
        <v>24</v>
      </c>
      <c r="BJ10" s="27" t="s">
        <v>108</v>
      </c>
      <c r="BK10" s="28">
        <v>157</v>
      </c>
      <c r="BL10" s="27">
        <v>20120130</v>
      </c>
      <c r="BM10" s="58" t="s">
        <v>176</v>
      </c>
      <c r="BN10" s="27">
        <v>20120130</v>
      </c>
      <c r="BO10" s="27"/>
      <c r="BP10" s="29">
        <v>20190430</v>
      </c>
      <c r="BQ10" s="29"/>
      <c r="BR10" s="28">
        <v>3000</v>
      </c>
      <c r="BS10" s="28">
        <v>3423</v>
      </c>
      <c r="BT10" s="28">
        <v>0</v>
      </c>
      <c r="BU10" s="28">
        <v>3423</v>
      </c>
      <c r="BV10" s="29"/>
      <c r="BW10" s="27">
        <v>21</v>
      </c>
      <c r="BX10" s="29"/>
      <c r="BY10" s="27" t="s">
        <v>109</v>
      </c>
      <c r="BZ10" s="29"/>
      <c r="CA10" s="29"/>
      <c r="CB10" s="29"/>
      <c r="CC10" s="27"/>
      <c r="CD10" s="53">
        <v>40953</v>
      </c>
      <c r="CE10" s="28">
        <v>1934.4</v>
      </c>
      <c r="CF10" s="28">
        <v>250</v>
      </c>
      <c r="CG10" s="54">
        <f t="shared" si="1"/>
        <v>40953</v>
      </c>
      <c r="CH10" s="28">
        <v>1263</v>
      </c>
      <c r="CI10" s="52">
        <v>21</v>
      </c>
      <c r="CJ10" s="52" t="s">
        <v>111</v>
      </c>
      <c r="CK10" s="55">
        <f t="shared" si="2"/>
        <v>182.39999999999998</v>
      </c>
      <c r="CL10" s="55">
        <f t="shared" si="3"/>
        <v>3000</v>
      </c>
      <c r="CM10" s="29"/>
      <c r="CN10" s="49">
        <f t="shared" si="4"/>
        <v>51577.38</v>
      </c>
      <c r="CO10" s="49">
        <f t="shared" si="5"/>
        <v>51577.38</v>
      </c>
      <c r="CP10" s="18">
        <v>9</v>
      </c>
      <c r="CQ10" s="18">
        <v>9</v>
      </c>
      <c r="CR10" s="18">
        <v>9</v>
      </c>
      <c r="CS10" s="18">
        <v>9</v>
      </c>
      <c r="CT10" s="34" t="s">
        <v>91</v>
      </c>
      <c r="CU10" s="35" t="s">
        <v>112</v>
      </c>
    </row>
    <row r="11" spans="1:99" s="56" customFormat="1" x14ac:dyDescent="0.25">
      <c r="A11" s="34" t="s">
        <v>90</v>
      </c>
      <c r="B11" s="34" t="s">
        <v>91</v>
      </c>
      <c r="C11" s="34" t="s">
        <v>92</v>
      </c>
      <c r="D11" s="18">
        <v>20190430</v>
      </c>
      <c r="E11" s="29"/>
      <c r="F11" s="29">
        <v>4</v>
      </c>
      <c r="G11" s="34" t="s">
        <v>177</v>
      </c>
      <c r="H11" s="34" t="s">
        <v>178</v>
      </c>
      <c r="I11" s="29"/>
      <c r="J11" s="29" t="s">
        <v>179</v>
      </c>
      <c r="K11" s="21">
        <f t="shared" si="0"/>
        <v>30573</v>
      </c>
      <c r="L11" s="29" t="s">
        <v>180</v>
      </c>
      <c r="M11" s="29"/>
      <c r="N11" s="29"/>
      <c r="O11" s="29" t="s">
        <v>96</v>
      </c>
      <c r="P11" s="29"/>
      <c r="Q11" s="29"/>
      <c r="R11" s="29"/>
      <c r="S11" s="29"/>
      <c r="T11" s="29"/>
      <c r="U11" s="29"/>
      <c r="V11" s="29"/>
      <c r="W11" s="29"/>
      <c r="X11" s="22" t="s">
        <v>97</v>
      </c>
      <c r="Y11" s="23" t="str">
        <f>UPPER('30 ABR '!AK11)</f>
        <v>AV REVOLUCION 1980</v>
      </c>
      <c r="Z11" s="23" t="str">
        <f>UPPER('30 ABR '!AL11)</f>
        <v>SAN ANGEL</v>
      </c>
      <c r="AA11" s="23" t="str">
        <f>UPPER('30 ABR '!AM11)</f>
        <v>TLALPAN</v>
      </c>
      <c r="AB11" s="23" t="str">
        <f>UPPER('30 ABR '!AN11)</f>
        <v>MEXICO</v>
      </c>
      <c r="AC11" s="23" t="str">
        <f>UPPER('30 ABR '!AO11)</f>
        <v>CDMX</v>
      </c>
      <c r="AD11" s="24" t="str">
        <f>UPPER('30 ABR '!AP11)</f>
        <v>01000</v>
      </c>
      <c r="AE11" s="29"/>
      <c r="AF11" s="29"/>
      <c r="AG11" s="29"/>
      <c r="AH11" s="29"/>
      <c r="AI11" s="29"/>
      <c r="AJ11" s="29" t="s">
        <v>98</v>
      </c>
      <c r="AK11" s="29" t="s">
        <v>181</v>
      </c>
      <c r="AL11" s="29" t="s">
        <v>182</v>
      </c>
      <c r="AM11" s="34" t="s">
        <v>119</v>
      </c>
      <c r="AN11" s="34" t="s">
        <v>102</v>
      </c>
      <c r="AO11" s="34" t="s">
        <v>120</v>
      </c>
      <c r="AP11" s="59" t="s">
        <v>183</v>
      </c>
      <c r="AQ11" s="29"/>
      <c r="AR11" s="29"/>
      <c r="AS11" s="29"/>
      <c r="AT11" s="29"/>
      <c r="AU11" s="29"/>
      <c r="AV11" s="29"/>
      <c r="AW11" s="29"/>
      <c r="AX11" s="29"/>
      <c r="AY11" s="29"/>
      <c r="AZ11" s="29"/>
      <c r="BA11" s="34" t="s">
        <v>90</v>
      </c>
      <c r="BB11" s="34" t="s">
        <v>91</v>
      </c>
      <c r="BC11" s="27">
        <v>5648</v>
      </c>
      <c r="BD11" s="27" t="s">
        <v>129</v>
      </c>
      <c r="BE11" s="27" t="s">
        <v>106</v>
      </c>
      <c r="BF11" s="27" t="s">
        <v>107</v>
      </c>
      <c r="BG11" s="27" t="s">
        <v>96</v>
      </c>
      <c r="BH11" s="29"/>
      <c r="BI11" s="27">
        <v>110</v>
      </c>
      <c r="BJ11" s="27" t="s">
        <v>184</v>
      </c>
      <c r="BK11" s="28">
        <v>210</v>
      </c>
      <c r="BL11" s="27">
        <v>20120223</v>
      </c>
      <c r="BM11" s="58" t="s">
        <v>185</v>
      </c>
      <c r="BN11" s="27">
        <v>20120223</v>
      </c>
      <c r="BO11" s="27"/>
      <c r="BP11" s="29">
        <v>20190430</v>
      </c>
      <c r="BQ11" s="29"/>
      <c r="BR11" s="28">
        <v>35921</v>
      </c>
      <c r="BS11" s="28">
        <v>67982</v>
      </c>
      <c r="BT11" s="28">
        <v>0</v>
      </c>
      <c r="BU11" s="28">
        <v>67982</v>
      </c>
      <c r="BV11" s="29"/>
      <c r="BW11" s="27">
        <v>81</v>
      </c>
      <c r="BX11" s="29"/>
      <c r="BY11" s="27" t="s">
        <v>109</v>
      </c>
      <c r="BZ11" s="29"/>
      <c r="CA11" s="29"/>
      <c r="CB11" s="29"/>
      <c r="CC11" s="27"/>
      <c r="CD11" s="53">
        <v>41172</v>
      </c>
      <c r="CE11" s="28">
        <v>30824</v>
      </c>
      <c r="CF11" s="28">
        <v>1220</v>
      </c>
      <c r="CG11" s="54">
        <f t="shared" si="1"/>
        <v>41172</v>
      </c>
      <c r="CH11" s="28">
        <v>19079</v>
      </c>
      <c r="CI11" s="52">
        <v>81</v>
      </c>
      <c r="CJ11" s="52" t="s">
        <v>111</v>
      </c>
      <c r="CK11" s="55">
        <f t="shared" si="2"/>
        <v>1672</v>
      </c>
      <c r="CL11" s="55">
        <f t="shared" si="3"/>
        <v>35921</v>
      </c>
      <c r="CM11" s="29"/>
      <c r="CN11" s="49">
        <f t="shared" si="4"/>
        <v>119559.38</v>
      </c>
      <c r="CO11" s="49">
        <f t="shared" si="5"/>
        <v>119559.38</v>
      </c>
      <c r="CP11" s="18">
        <v>10</v>
      </c>
      <c r="CQ11" s="18">
        <v>10</v>
      </c>
      <c r="CR11" s="18">
        <v>10</v>
      </c>
      <c r="CS11" s="18">
        <v>10</v>
      </c>
      <c r="CT11" s="34" t="s">
        <v>91</v>
      </c>
      <c r="CU11" s="35" t="s">
        <v>112</v>
      </c>
    </row>
    <row r="12" spans="1:99" s="56" customFormat="1" x14ac:dyDescent="0.25">
      <c r="A12" s="34" t="s">
        <v>90</v>
      </c>
      <c r="B12" s="34" t="s">
        <v>91</v>
      </c>
      <c r="C12" s="34" t="s">
        <v>92</v>
      </c>
      <c r="D12" s="18">
        <v>20190430</v>
      </c>
      <c r="E12" s="29"/>
      <c r="F12" s="29">
        <v>4</v>
      </c>
      <c r="G12" s="34" t="s">
        <v>186</v>
      </c>
      <c r="H12" s="34" t="s">
        <v>187</v>
      </c>
      <c r="I12" s="29"/>
      <c r="J12" s="29" t="s">
        <v>188</v>
      </c>
      <c r="K12" s="21">
        <f t="shared" si="0"/>
        <v>23494</v>
      </c>
      <c r="L12" s="29" t="s">
        <v>189</v>
      </c>
      <c r="M12" s="29"/>
      <c r="N12" s="29"/>
      <c r="O12" s="29" t="s">
        <v>96</v>
      </c>
      <c r="P12" s="29"/>
      <c r="Q12" s="29"/>
      <c r="R12" s="29"/>
      <c r="S12" s="29"/>
      <c r="T12" s="29"/>
      <c r="U12" s="29"/>
      <c r="V12" s="29"/>
      <c r="W12" s="29"/>
      <c r="X12" s="22" t="s">
        <v>97</v>
      </c>
      <c r="Y12" s="23" t="str">
        <f>UPPER('30 ABR '!AK12)</f>
        <v>CALLE ALELÍ #26</v>
      </c>
      <c r="Z12" s="23" t="str">
        <f>UPPER('30 ABR '!AL12)</f>
        <v>EJIDOS DE SAN PEDRO MARTIR</v>
      </c>
      <c r="AA12" s="23" t="str">
        <f>UPPER('30 ABR '!AM12)</f>
        <v>TLALPAN</v>
      </c>
      <c r="AB12" s="23" t="str">
        <f>UPPER('30 ABR '!AN12)</f>
        <v>MEXICO</v>
      </c>
      <c r="AC12" s="23" t="str">
        <f>UPPER('30 ABR '!AO12)</f>
        <v>CDMX</v>
      </c>
      <c r="AD12" s="24" t="str">
        <f>UPPER('30 ABR '!AP12)</f>
        <v>14640</v>
      </c>
      <c r="AE12" s="29"/>
      <c r="AF12" s="29"/>
      <c r="AG12" s="29"/>
      <c r="AH12" s="29"/>
      <c r="AI12" s="29"/>
      <c r="AJ12" s="29" t="s">
        <v>98</v>
      </c>
      <c r="AK12" s="29" t="s">
        <v>190</v>
      </c>
      <c r="AL12" s="29" t="s">
        <v>191</v>
      </c>
      <c r="AM12" s="34" t="s">
        <v>119</v>
      </c>
      <c r="AN12" s="34" t="s">
        <v>102</v>
      </c>
      <c r="AO12" s="34" t="s">
        <v>120</v>
      </c>
      <c r="AP12" s="57" t="s">
        <v>192</v>
      </c>
      <c r="AQ12" s="29"/>
      <c r="AR12" s="29"/>
      <c r="AS12" s="29"/>
      <c r="AT12" s="29"/>
      <c r="AU12" s="29"/>
      <c r="AV12" s="29"/>
      <c r="AW12" s="29"/>
      <c r="AX12" s="29"/>
      <c r="AY12" s="29"/>
      <c r="AZ12" s="29"/>
      <c r="BA12" s="34" t="s">
        <v>90</v>
      </c>
      <c r="BB12" s="34" t="s">
        <v>91</v>
      </c>
      <c r="BC12" s="27">
        <v>5765</v>
      </c>
      <c r="BD12" s="27" t="s">
        <v>129</v>
      </c>
      <c r="BE12" s="27" t="s">
        <v>106</v>
      </c>
      <c r="BF12" s="27" t="s">
        <v>107</v>
      </c>
      <c r="BG12" s="27" t="s">
        <v>96</v>
      </c>
      <c r="BH12" s="29"/>
      <c r="BI12" s="27">
        <v>24</v>
      </c>
      <c r="BJ12" s="27" t="s">
        <v>108</v>
      </c>
      <c r="BK12" s="28">
        <v>30</v>
      </c>
      <c r="BL12" s="27">
        <v>20120315</v>
      </c>
      <c r="BM12" s="51">
        <v>42399</v>
      </c>
      <c r="BN12" s="27">
        <v>20120315</v>
      </c>
      <c r="BO12" s="27"/>
      <c r="BP12" s="29">
        <v>20190430</v>
      </c>
      <c r="BQ12" s="29"/>
      <c r="BR12" s="28">
        <v>17000</v>
      </c>
      <c r="BS12" s="28">
        <v>20434.16</v>
      </c>
      <c r="BT12" s="28">
        <v>0</v>
      </c>
      <c r="BU12" s="28">
        <v>20434.16</v>
      </c>
      <c r="BV12" s="29"/>
      <c r="BW12" s="27">
        <v>69</v>
      </c>
      <c r="BX12" s="29"/>
      <c r="BY12" s="27" t="s">
        <v>109</v>
      </c>
      <c r="BZ12" s="29"/>
      <c r="CA12" s="29"/>
      <c r="CB12" s="29"/>
      <c r="CC12" s="27"/>
      <c r="CD12" s="60">
        <v>40991</v>
      </c>
      <c r="CE12" s="28">
        <v>4791.3999999999996</v>
      </c>
      <c r="CF12" s="28">
        <v>1290</v>
      </c>
      <c r="CG12" s="54">
        <f t="shared" si="1"/>
        <v>40991</v>
      </c>
      <c r="CH12" s="28">
        <v>12572.87</v>
      </c>
      <c r="CI12" s="52">
        <v>69</v>
      </c>
      <c r="CJ12" s="52">
        <v>703</v>
      </c>
      <c r="CK12" s="55">
        <f t="shared" si="2"/>
        <v>182.39999999999998</v>
      </c>
      <c r="CL12" s="55">
        <f t="shared" si="3"/>
        <v>17000</v>
      </c>
      <c r="CM12" s="29"/>
      <c r="CN12" s="49">
        <f t="shared" si="4"/>
        <v>139993.54</v>
      </c>
      <c r="CO12" s="49">
        <f t="shared" si="5"/>
        <v>139993.54</v>
      </c>
      <c r="CP12" s="18">
        <v>11</v>
      </c>
      <c r="CQ12" s="18">
        <v>11</v>
      </c>
      <c r="CR12" s="18">
        <v>11</v>
      </c>
      <c r="CS12" s="18">
        <v>11</v>
      </c>
      <c r="CT12" s="34" t="s">
        <v>91</v>
      </c>
      <c r="CU12" s="35" t="s">
        <v>112</v>
      </c>
    </row>
    <row r="13" spans="1:99" s="56" customFormat="1" x14ac:dyDescent="0.25">
      <c r="A13" s="34" t="s">
        <v>90</v>
      </c>
      <c r="B13" s="34" t="s">
        <v>91</v>
      </c>
      <c r="C13" s="34" t="s">
        <v>92</v>
      </c>
      <c r="D13" s="18">
        <v>20190430</v>
      </c>
      <c r="E13" s="29"/>
      <c r="F13" s="29">
        <v>4</v>
      </c>
      <c r="G13" s="29" t="s">
        <v>193</v>
      </c>
      <c r="H13" s="29" t="s">
        <v>194</v>
      </c>
      <c r="I13" s="29"/>
      <c r="J13" s="29" t="s">
        <v>195</v>
      </c>
      <c r="K13" s="21">
        <f t="shared" si="0"/>
        <v>23834</v>
      </c>
      <c r="L13" s="29" t="s">
        <v>196</v>
      </c>
      <c r="M13" s="29"/>
      <c r="N13" s="29"/>
      <c r="O13" s="29" t="s">
        <v>96</v>
      </c>
      <c r="P13" s="29"/>
      <c r="Q13" s="29"/>
      <c r="R13" s="29"/>
      <c r="S13" s="29"/>
      <c r="T13" s="29"/>
      <c r="U13" s="29"/>
      <c r="V13" s="29"/>
      <c r="W13" s="29"/>
      <c r="X13" s="22" t="s">
        <v>97</v>
      </c>
      <c r="Y13" s="23" t="str">
        <f>UPPER('30 ABR '!AK13)</f>
        <v>FLOR DE NARANJO 825</v>
      </c>
      <c r="Z13" s="23" t="str">
        <f>UPPER('30 ABR '!AL13)</f>
        <v xml:space="preserve">ARBOLEDAS </v>
      </c>
      <c r="AA13" s="23" t="str">
        <f>UPPER('30 ABR '!AM13)</f>
        <v>VILLA DE ALVAREZ</v>
      </c>
      <c r="AB13" s="23" t="str">
        <f>UPPER('30 ABR '!AN13)</f>
        <v>COLIMA</v>
      </c>
      <c r="AC13" s="23" t="str">
        <f>UPPER('30 ABR '!AO13)</f>
        <v>COL</v>
      </c>
      <c r="AD13" s="24" t="str">
        <f>UPPER('30 ABR '!AP13)</f>
        <v>28978</v>
      </c>
      <c r="AE13" s="29"/>
      <c r="AF13" s="29"/>
      <c r="AG13" s="29"/>
      <c r="AH13" s="29"/>
      <c r="AI13" s="29"/>
      <c r="AJ13" s="29" t="s">
        <v>98</v>
      </c>
      <c r="AK13" s="29" t="s">
        <v>197</v>
      </c>
      <c r="AL13" s="29" t="s">
        <v>198</v>
      </c>
      <c r="AM13" s="29" t="s">
        <v>199</v>
      </c>
      <c r="AN13" s="29" t="s">
        <v>137</v>
      </c>
      <c r="AO13" s="29" t="s">
        <v>138</v>
      </c>
      <c r="AP13" s="52" t="s">
        <v>200</v>
      </c>
      <c r="AQ13" s="29"/>
      <c r="AR13" s="29"/>
      <c r="AS13" s="29"/>
      <c r="AT13" s="29"/>
      <c r="AU13" s="29"/>
      <c r="AV13" s="29"/>
      <c r="AW13" s="29"/>
      <c r="AX13" s="29"/>
      <c r="AY13" s="29"/>
      <c r="AZ13" s="29"/>
      <c r="BA13" s="34" t="s">
        <v>90</v>
      </c>
      <c r="BB13" s="34" t="s">
        <v>91</v>
      </c>
      <c r="BC13" s="27">
        <v>5778</v>
      </c>
      <c r="BD13" s="27" t="s">
        <v>129</v>
      </c>
      <c r="BE13" s="27" t="s">
        <v>106</v>
      </c>
      <c r="BF13" s="27" t="s">
        <v>107</v>
      </c>
      <c r="BG13" s="27" t="s">
        <v>96</v>
      </c>
      <c r="BH13" s="29"/>
      <c r="BI13" s="27">
        <v>12</v>
      </c>
      <c r="BJ13" s="27" t="s">
        <v>201</v>
      </c>
      <c r="BK13" s="28">
        <v>300</v>
      </c>
      <c r="BL13" s="27">
        <v>20120320</v>
      </c>
      <c r="BM13" s="27">
        <v>20141009</v>
      </c>
      <c r="BN13" s="27">
        <v>20120320</v>
      </c>
      <c r="BO13" s="27"/>
      <c r="BP13" s="29">
        <v>20190430</v>
      </c>
      <c r="BQ13" s="29"/>
      <c r="BR13" s="28">
        <v>10000</v>
      </c>
      <c r="BS13" s="28">
        <v>14736.52</v>
      </c>
      <c r="BT13" s="28">
        <v>0</v>
      </c>
      <c r="BU13" s="28">
        <v>14736.52</v>
      </c>
      <c r="BV13" s="29"/>
      <c r="BW13" s="27">
        <v>52</v>
      </c>
      <c r="BX13" s="29"/>
      <c r="BY13" s="27" t="s">
        <v>109</v>
      </c>
      <c r="BZ13" s="29"/>
      <c r="CA13" s="29"/>
      <c r="CB13" s="29"/>
      <c r="CC13" s="27"/>
      <c r="CD13" s="53">
        <v>41017</v>
      </c>
      <c r="CE13" s="28">
        <v>6881.74</v>
      </c>
      <c r="CF13" s="28">
        <v>200</v>
      </c>
      <c r="CG13" s="54">
        <f t="shared" si="1"/>
        <v>41017</v>
      </c>
      <c r="CH13" s="28">
        <v>4663.97</v>
      </c>
      <c r="CI13" s="52">
        <v>52</v>
      </c>
      <c r="CJ13" s="52" t="s">
        <v>111</v>
      </c>
      <c r="CK13" s="55">
        <f t="shared" si="2"/>
        <v>364.79999999999995</v>
      </c>
      <c r="CL13" s="55">
        <f t="shared" si="3"/>
        <v>10000</v>
      </c>
      <c r="CM13" s="29"/>
      <c r="CN13" s="49">
        <f t="shared" si="4"/>
        <v>154730.06</v>
      </c>
      <c r="CO13" s="49">
        <f t="shared" si="5"/>
        <v>154730.06</v>
      </c>
      <c r="CP13" s="18">
        <v>12</v>
      </c>
      <c r="CQ13" s="18">
        <v>12</v>
      </c>
      <c r="CR13" s="18">
        <v>12</v>
      </c>
      <c r="CS13" s="18">
        <v>12</v>
      </c>
      <c r="CT13" s="34" t="s">
        <v>91</v>
      </c>
      <c r="CU13" s="35" t="s">
        <v>112</v>
      </c>
    </row>
    <row r="14" spans="1:99" s="56" customFormat="1" x14ac:dyDescent="0.25">
      <c r="A14" s="34" t="s">
        <v>90</v>
      </c>
      <c r="B14" s="34" t="s">
        <v>91</v>
      </c>
      <c r="C14" s="34" t="s">
        <v>92</v>
      </c>
      <c r="D14" s="18">
        <v>20190430</v>
      </c>
      <c r="E14" s="29"/>
      <c r="F14" s="29">
        <v>4</v>
      </c>
      <c r="G14" s="34" t="s">
        <v>202</v>
      </c>
      <c r="H14" s="34" t="s">
        <v>203</v>
      </c>
      <c r="I14" s="29"/>
      <c r="J14" s="29" t="s">
        <v>204</v>
      </c>
      <c r="K14" s="21">
        <f t="shared" si="0"/>
        <v>27070</v>
      </c>
      <c r="L14" s="29" t="s">
        <v>205</v>
      </c>
      <c r="M14" s="29"/>
      <c r="N14" s="29"/>
      <c r="O14" s="29" t="s">
        <v>96</v>
      </c>
      <c r="P14" s="29"/>
      <c r="Q14" s="29"/>
      <c r="R14" s="29"/>
      <c r="S14" s="29"/>
      <c r="T14" s="29"/>
      <c r="U14" s="29"/>
      <c r="V14" s="29"/>
      <c r="W14" s="29"/>
      <c r="X14" s="22" t="s">
        <v>97</v>
      </c>
      <c r="Y14" s="23" t="str">
        <f>UPPER('30 ABR '!AK14)</f>
        <v>MEXCALLI 251</v>
      </c>
      <c r="Z14" s="23" t="str">
        <f>UPPER('30 ABR '!AL14)</f>
        <v>VILLA IZCALLI</v>
      </c>
      <c r="AA14" s="23" t="str">
        <f>UPPER('30 ABR '!AM14)</f>
        <v>VILLA DE ALVAREZ</v>
      </c>
      <c r="AB14" s="23" t="str">
        <f>UPPER('30 ABR '!AN14)</f>
        <v>COLIMA</v>
      </c>
      <c r="AC14" s="23" t="str">
        <f>UPPER('30 ABR '!AO14)</f>
        <v>COL</v>
      </c>
      <c r="AD14" s="24" t="str">
        <f>UPPER('30 ABR '!AP14)</f>
        <v>28979</v>
      </c>
      <c r="AE14" s="29"/>
      <c r="AF14" s="29"/>
      <c r="AG14" s="29"/>
      <c r="AH14" s="29"/>
      <c r="AI14" s="29"/>
      <c r="AJ14" s="29" t="s">
        <v>98</v>
      </c>
      <c r="AK14" s="29" t="s">
        <v>206</v>
      </c>
      <c r="AL14" s="29" t="s">
        <v>207</v>
      </c>
      <c r="AM14" s="34" t="s">
        <v>199</v>
      </c>
      <c r="AN14" s="34" t="s">
        <v>137</v>
      </c>
      <c r="AO14" s="34" t="s">
        <v>138</v>
      </c>
      <c r="AP14" s="57" t="s">
        <v>208</v>
      </c>
      <c r="AQ14" s="29"/>
      <c r="AR14" s="29"/>
      <c r="AS14" s="29"/>
      <c r="AT14" s="29"/>
      <c r="AU14" s="29"/>
      <c r="AV14" s="29"/>
      <c r="AW14" s="29"/>
      <c r="AX14" s="29"/>
      <c r="AY14" s="29"/>
      <c r="AZ14" s="29"/>
      <c r="BA14" s="34" t="s">
        <v>90</v>
      </c>
      <c r="BB14" s="34" t="s">
        <v>91</v>
      </c>
      <c r="BC14" s="27">
        <v>5878</v>
      </c>
      <c r="BD14" s="27" t="s">
        <v>129</v>
      </c>
      <c r="BE14" s="27" t="s">
        <v>106</v>
      </c>
      <c r="BF14" s="27" t="s">
        <v>107</v>
      </c>
      <c r="BG14" s="27" t="s">
        <v>96</v>
      </c>
      <c r="BH14" s="29"/>
      <c r="BI14" s="27">
        <v>12</v>
      </c>
      <c r="BJ14" s="27" t="s">
        <v>201</v>
      </c>
      <c r="BK14" s="28">
        <v>1291</v>
      </c>
      <c r="BL14" s="27">
        <v>20120409</v>
      </c>
      <c r="BM14" s="58" t="s">
        <v>209</v>
      </c>
      <c r="BN14" s="27">
        <v>20120409</v>
      </c>
      <c r="BO14" s="27"/>
      <c r="BP14" s="29">
        <v>20190430</v>
      </c>
      <c r="BQ14" s="29"/>
      <c r="BR14" s="28">
        <v>11000</v>
      </c>
      <c r="BS14" s="28">
        <v>13613.98</v>
      </c>
      <c r="BT14" s="28">
        <v>0</v>
      </c>
      <c r="BU14" s="28">
        <v>13613.98</v>
      </c>
      <c r="BV14" s="29"/>
      <c r="BW14" s="27">
        <v>12</v>
      </c>
      <c r="BX14" s="29"/>
      <c r="BY14" s="27" t="s">
        <v>109</v>
      </c>
      <c r="BZ14" s="29"/>
      <c r="CA14" s="29"/>
      <c r="CB14" s="29"/>
      <c r="CC14" s="27"/>
      <c r="CD14" s="53">
        <v>41762</v>
      </c>
      <c r="CE14" s="28">
        <v>7744.44</v>
      </c>
      <c r="CF14" s="28">
        <v>250</v>
      </c>
      <c r="CG14" s="54">
        <f t="shared" si="1"/>
        <v>41762</v>
      </c>
      <c r="CH14" s="28">
        <v>3482</v>
      </c>
      <c r="CI14" s="52">
        <v>12</v>
      </c>
      <c r="CJ14" s="52" t="s">
        <v>111</v>
      </c>
      <c r="CK14" s="55">
        <f t="shared" si="2"/>
        <v>364.79999999999995</v>
      </c>
      <c r="CL14" s="55">
        <f t="shared" si="3"/>
        <v>11000</v>
      </c>
      <c r="CM14" s="29"/>
      <c r="CN14" s="49">
        <f t="shared" si="4"/>
        <v>168344.04</v>
      </c>
      <c r="CO14" s="49">
        <f t="shared" si="5"/>
        <v>168344.04</v>
      </c>
      <c r="CP14" s="18">
        <v>13</v>
      </c>
      <c r="CQ14" s="18">
        <v>13</v>
      </c>
      <c r="CR14" s="18">
        <v>13</v>
      </c>
      <c r="CS14" s="18">
        <v>13</v>
      </c>
      <c r="CT14" s="34" t="s">
        <v>91</v>
      </c>
      <c r="CU14" s="35" t="s">
        <v>112</v>
      </c>
    </row>
    <row r="15" spans="1:99" s="56" customFormat="1" x14ac:dyDescent="0.25">
      <c r="A15" s="34" t="s">
        <v>90</v>
      </c>
      <c r="B15" s="34" t="s">
        <v>91</v>
      </c>
      <c r="C15" s="34" t="s">
        <v>92</v>
      </c>
      <c r="D15" s="18">
        <v>20190430</v>
      </c>
      <c r="E15" s="29"/>
      <c r="F15" s="29">
        <v>4</v>
      </c>
      <c r="G15" s="34" t="s">
        <v>123</v>
      </c>
      <c r="H15" s="34" t="s">
        <v>210</v>
      </c>
      <c r="I15" s="29"/>
      <c r="J15" s="29" t="s">
        <v>211</v>
      </c>
      <c r="K15" s="21">
        <f t="shared" si="0"/>
        <v>29388</v>
      </c>
      <c r="L15" s="29" t="s">
        <v>212</v>
      </c>
      <c r="M15" s="29"/>
      <c r="N15" s="29"/>
      <c r="O15" s="29" t="s">
        <v>96</v>
      </c>
      <c r="P15" s="29"/>
      <c r="Q15" s="29"/>
      <c r="R15" s="29"/>
      <c r="S15" s="29"/>
      <c r="T15" s="29"/>
      <c r="U15" s="29"/>
      <c r="V15" s="29"/>
      <c r="W15" s="29"/>
      <c r="X15" s="22" t="s">
        <v>97</v>
      </c>
      <c r="Y15" s="23" t="str">
        <f>UPPER('30 ABR '!AK15)</f>
        <v>FLOR DE MARGARITA</v>
      </c>
      <c r="Z15" s="23" t="str">
        <f>UPPER('30 ABR '!AL15)</f>
        <v xml:space="preserve">ARBOLEDAS DEL CARMEN </v>
      </c>
      <c r="AA15" s="23" t="str">
        <f>UPPER('30 ABR '!AM15)</f>
        <v>VILLA DE ALVAREZ</v>
      </c>
      <c r="AB15" s="23" t="str">
        <f>UPPER('30 ABR '!AN15)</f>
        <v>COLIMA</v>
      </c>
      <c r="AC15" s="23" t="str">
        <f>UPPER('30 ABR '!AO15)</f>
        <v>COL</v>
      </c>
      <c r="AD15" s="24" t="str">
        <f>UPPER('30 ABR '!AP15)</f>
        <v>28979</v>
      </c>
      <c r="AE15" s="29"/>
      <c r="AF15" s="29"/>
      <c r="AG15" s="29"/>
      <c r="AH15" s="29"/>
      <c r="AI15" s="29"/>
      <c r="AJ15" s="29" t="s">
        <v>98</v>
      </c>
      <c r="AK15" s="29" t="s">
        <v>213</v>
      </c>
      <c r="AL15" s="29" t="s">
        <v>214</v>
      </c>
      <c r="AM15" s="34" t="s">
        <v>199</v>
      </c>
      <c r="AN15" s="34" t="s">
        <v>137</v>
      </c>
      <c r="AO15" s="34" t="s">
        <v>138</v>
      </c>
      <c r="AP15" s="57" t="s">
        <v>208</v>
      </c>
      <c r="AQ15" s="29"/>
      <c r="AR15" s="29"/>
      <c r="AS15" s="29"/>
      <c r="AT15" s="29"/>
      <c r="AU15" s="29"/>
      <c r="AV15" s="29"/>
      <c r="AW15" s="29"/>
      <c r="AX15" s="29"/>
      <c r="AY15" s="29"/>
      <c r="AZ15" s="29"/>
      <c r="BA15" s="34" t="s">
        <v>90</v>
      </c>
      <c r="BB15" s="34" t="s">
        <v>91</v>
      </c>
      <c r="BC15" s="27">
        <v>5946</v>
      </c>
      <c r="BD15" s="27" t="s">
        <v>129</v>
      </c>
      <c r="BE15" s="27" t="s">
        <v>106</v>
      </c>
      <c r="BF15" s="27" t="s">
        <v>107</v>
      </c>
      <c r="BG15" s="27" t="s">
        <v>96</v>
      </c>
      <c r="BH15" s="29"/>
      <c r="BI15" s="27">
        <v>12</v>
      </c>
      <c r="BJ15" s="27" t="s">
        <v>201</v>
      </c>
      <c r="BK15" s="28">
        <v>318</v>
      </c>
      <c r="BL15" s="27">
        <v>20120420</v>
      </c>
      <c r="BM15" s="58" t="s">
        <v>215</v>
      </c>
      <c r="BN15" s="27">
        <v>20120420</v>
      </c>
      <c r="BO15" s="27"/>
      <c r="BP15" s="29">
        <v>20190430</v>
      </c>
      <c r="BQ15" s="29"/>
      <c r="BR15" s="28">
        <v>3000</v>
      </c>
      <c r="BS15" s="28">
        <v>1256</v>
      </c>
      <c r="BT15" s="28">
        <v>0</v>
      </c>
      <c r="BU15" s="28">
        <v>1256</v>
      </c>
      <c r="BV15" s="29"/>
      <c r="BW15" s="27">
        <v>3</v>
      </c>
      <c r="BX15" s="29"/>
      <c r="BY15" s="27" t="s">
        <v>109</v>
      </c>
      <c r="BZ15" s="29"/>
      <c r="CA15" s="29"/>
      <c r="CB15" s="29"/>
      <c r="CC15" s="27"/>
      <c r="CD15" s="53">
        <v>41246</v>
      </c>
      <c r="CE15" s="28">
        <v>982</v>
      </c>
      <c r="CF15" s="28">
        <v>1000</v>
      </c>
      <c r="CG15" s="54">
        <f t="shared" si="1"/>
        <v>41246</v>
      </c>
      <c r="CH15" s="28">
        <v>1272.99</v>
      </c>
      <c r="CI15" s="52">
        <v>3</v>
      </c>
      <c r="CJ15" s="52" t="s">
        <v>111</v>
      </c>
      <c r="CK15" s="55">
        <f t="shared" si="2"/>
        <v>364.79999999999995</v>
      </c>
      <c r="CL15" s="55">
        <f t="shared" si="3"/>
        <v>3000</v>
      </c>
      <c r="CM15" s="29"/>
      <c r="CN15" s="49">
        <f t="shared" si="4"/>
        <v>169600.04</v>
      </c>
      <c r="CO15" s="49">
        <f t="shared" si="5"/>
        <v>169600.04</v>
      </c>
      <c r="CP15" s="18">
        <v>14</v>
      </c>
      <c r="CQ15" s="18">
        <v>14</v>
      </c>
      <c r="CR15" s="18">
        <v>14</v>
      </c>
      <c r="CS15" s="18">
        <v>14</v>
      </c>
      <c r="CT15" s="34" t="s">
        <v>91</v>
      </c>
      <c r="CU15" s="35" t="s">
        <v>112</v>
      </c>
    </row>
    <row r="16" spans="1:99" s="56" customFormat="1" x14ac:dyDescent="0.25">
      <c r="A16" s="34" t="s">
        <v>90</v>
      </c>
      <c r="B16" s="34" t="s">
        <v>91</v>
      </c>
      <c r="C16" s="34" t="s">
        <v>92</v>
      </c>
      <c r="D16" s="18">
        <v>20190430</v>
      </c>
      <c r="E16" s="29"/>
      <c r="F16" s="29">
        <v>4</v>
      </c>
      <c r="G16" s="29" t="s">
        <v>216</v>
      </c>
      <c r="H16" s="29" t="s">
        <v>217</v>
      </c>
      <c r="I16" s="29"/>
      <c r="J16" s="29" t="s">
        <v>218</v>
      </c>
      <c r="K16" s="21">
        <f t="shared" si="0"/>
        <v>27062</v>
      </c>
      <c r="L16" s="29" t="s">
        <v>219</v>
      </c>
      <c r="M16" s="29"/>
      <c r="N16" s="29"/>
      <c r="O16" s="29" t="s">
        <v>96</v>
      </c>
      <c r="P16" s="29"/>
      <c r="Q16" s="29"/>
      <c r="R16" s="29"/>
      <c r="S16" s="29"/>
      <c r="T16" s="29"/>
      <c r="U16" s="29"/>
      <c r="V16" s="29"/>
      <c r="W16" s="29"/>
      <c r="X16" s="22" t="s">
        <v>97</v>
      </c>
      <c r="Y16" s="23" t="str">
        <f>UPPER('30 ABR '!AK16)</f>
        <v>LAGUNA DE JABALI 31</v>
      </c>
      <c r="Z16" s="23" t="str">
        <f>UPPER('30 ABR '!AL16)</f>
        <v xml:space="preserve">BUGAMBILIAS </v>
      </c>
      <c r="AA16" s="23" t="str">
        <f>UPPER('30 ABR '!AM16)</f>
        <v>VILLA DE ALVAREZ</v>
      </c>
      <c r="AB16" s="23" t="str">
        <f>UPPER('30 ABR '!AN16)</f>
        <v>COLIMA</v>
      </c>
      <c r="AC16" s="23" t="str">
        <f>UPPER('30 ABR '!AO16)</f>
        <v>COL</v>
      </c>
      <c r="AD16" s="24" t="str">
        <f>UPPER('30 ABR '!AP16)</f>
        <v>28979</v>
      </c>
      <c r="AE16" s="29"/>
      <c r="AF16" s="29"/>
      <c r="AG16" s="29"/>
      <c r="AH16" s="29"/>
      <c r="AI16" s="29"/>
      <c r="AJ16" s="29" t="s">
        <v>98</v>
      </c>
      <c r="AK16" s="29" t="s">
        <v>220</v>
      </c>
      <c r="AL16" s="29" t="s">
        <v>221</v>
      </c>
      <c r="AM16" s="34" t="s">
        <v>199</v>
      </c>
      <c r="AN16" s="34" t="s">
        <v>137</v>
      </c>
      <c r="AO16" s="34" t="s">
        <v>138</v>
      </c>
      <c r="AP16" s="52" t="s">
        <v>208</v>
      </c>
      <c r="AQ16" s="29"/>
      <c r="AR16" s="29"/>
      <c r="AS16" s="29"/>
      <c r="AT16" s="29"/>
      <c r="AU16" s="29"/>
      <c r="AV16" s="29"/>
      <c r="AW16" s="29"/>
      <c r="AX16" s="29"/>
      <c r="AY16" s="29"/>
      <c r="AZ16" s="29"/>
      <c r="BA16" s="34" t="s">
        <v>90</v>
      </c>
      <c r="BB16" s="34" t="s">
        <v>91</v>
      </c>
      <c r="BC16" s="27">
        <v>6031</v>
      </c>
      <c r="BD16" s="27" t="s">
        <v>129</v>
      </c>
      <c r="BE16" s="27" t="s">
        <v>106</v>
      </c>
      <c r="BF16" s="27" t="s">
        <v>107</v>
      </c>
      <c r="BG16" s="27" t="s">
        <v>96</v>
      </c>
      <c r="BH16" s="29"/>
      <c r="BI16" s="27">
        <v>12</v>
      </c>
      <c r="BJ16" s="27" t="s">
        <v>201</v>
      </c>
      <c r="BK16" s="28">
        <v>6</v>
      </c>
      <c r="BL16" s="27">
        <v>20120511</v>
      </c>
      <c r="BM16" s="58" t="s">
        <v>222</v>
      </c>
      <c r="BN16" s="27">
        <v>20120511</v>
      </c>
      <c r="BO16" s="27"/>
      <c r="BP16" s="29">
        <v>20190430</v>
      </c>
      <c r="BQ16" s="29"/>
      <c r="BR16" s="28">
        <v>10000</v>
      </c>
      <c r="BS16" s="28">
        <v>3271.06</v>
      </c>
      <c r="BT16" s="28">
        <v>0</v>
      </c>
      <c r="BU16" s="28">
        <v>3271.06</v>
      </c>
      <c r="BV16" s="29"/>
      <c r="BW16" s="27">
        <v>24</v>
      </c>
      <c r="BX16" s="29"/>
      <c r="BY16" s="27" t="s">
        <v>109</v>
      </c>
      <c r="BZ16" s="29"/>
      <c r="CA16" s="29"/>
      <c r="CB16" s="29"/>
      <c r="CC16" s="27"/>
      <c r="CD16" s="53">
        <v>41101</v>
      </c>
      <c r="CE16" s="28">
        <v>2509.63</v>
      </c>
      <c r="CF16" s="28">
        <v>1000</v>
      </c>
      <c r="CG16" s="54">
        <f t="shared" si="1"/>
        <v>41101</v>
      </c>
      <c r="CH16" s="28">
        <v>3671.69</v>
      </c>
      <c r="CI16" s="52">
        <v>24</v>
      </c>
      <c r="CJ16" s="52" t="s">
        <v>111</v>
      </c>
      <c r="CK16" s="55">
        <f t="shared" si="2"/>
        <v>364.79999999999995</v>
      </c>
      <c r="CL16" s="55">
        <f t="shared" si="3"/>
        <v>10000</v>
      </c>
      <c r="CM16" s="29"/>
      <c r="CN16" s="49">
        <f t="shared" si="4"/>
        <v>172871.1</v>
      </c>
      <c r="CO16" s="49">
        <f t="shared" si="5"/>
        <v>172871.1</v>
      </c>
      <c r="CP16" s="18">
        <v>15</v>
      </c>
      <c r="CQ16" s="18">
        <v>15</v>
      </c>
      <c r="CR16" s="18">
        <v>15</v>
      </c>
      <c r="CS16" s="18">
        <v>15</v>
      </c>
      <c r="CT16" s="34" t="s">
        <v>91</v>
      </c>
      <c r="CU16" s="35" t="s">
        <v>112</v>
      </c>
    </row>
    <row r="17" spans="1:99" s="56" customFormat="1" x14ac:dyDescent="0.25">
      <c r="A17" s="34" t="s">
        <v>90</v>
      </c>
      <c r="B17" s="34" t="s">
        <v>91</v>
      </c>
      <c r="C17" s="34" t="s">
        <v>92</v>
      </c>
      <c r="D17" s="18">
        <v>20190430</v>
      </c>
      <c r="E17" s="29"/>
      <c r="F17" s="29">
        <v>4</v>
      </c>
      <c r="G17" s="29" t="s">
        <v>122</v>
      </c>
      <c r="H17" s="29" t="s">
        <v>223</v>
      </c>
      <c r="I17" s="29"/>
      <c r="J17" s="29" t="s">
        <v>224</v>
      </c>
      <c r="K17" s="21">
        <f t="shared" si="0"/>
        <v>32732</v>
      </c>
      <c r="L17" s="29" t="s">
        <v>225</v>
      </c>
      <c r="M17" s="29"/>
      <c r="N17" s="29"/>
      <c r="O17" s="29" t="s">
        <v>96</v>
      </c>
      <c r="P17" s="29"/>
      <c r="Q17" s="29"/>
      <c r="R17" s="29"/>
      <c r="S17" s="29"/>
      <c r="T17" s="29"/>
      <c r="U17" s="29"/>
      <c r="V17" s="29"/>
      <c r="W17" s="29"/>
      <c r="X17" s="22" t="s">
        <v>97</v>
      </c>
      <c r="Y17" s="23" t="str">
        <f>UPPER('30 ABR '!AK17)</f>
        <v>ANDADOR SAUCE 443</v>
      </c>
      <c r="Z17" s="23" t="str">
        <f>UPPER('30 ABR '!AL17)</f>
        <v xml:space="preserve">PIMENTEL LLERENAS </v>
      </c>
      <c r="AA17" s="23" t="str">
        <f>UPPER('30 ABR '!AM17)</f>
        <v>COLIMA</v>
      </c>
      <c r="AB17" s="23" t="str">
        <f>UPPER('30 ABR '!AN17)</f>
        <v>COLIMA</v>
      </c>
      <c r="AC17" s="23" t="str">
        <f>UPPER('30 ABR '!AO17)</f>
        <v>COL</v>
      </c>
      <c r="AD17" s="24" t="str">
        <f>UPPER('30 ABR '!AP17)</f>
        <v>28077</v>
      </c>
      <c r="AE17" s="29"/>
      <c r="AF17" s="29"/>
      <c r="AG17" s="29"/>
      <c r="AH17" s="29"/>
      <c r="AI17" s="29"/>
      <c r="AJ17" s="29" t="s">
        <v>98</v>
      </c>
      <c r="AK17" s="29" t="s">
        <v>226</v>
      </c>
      <c r="AL17" s="29" t="s">
        <v>227</v>
      </c>
      <c r="AM17" s="34" t="s">
        <v>137</v>
      </c>
      <c r="AN17" s="34" t="s">
        <v>137</v>
      </c>
      <c r="AO17" s="34" t="s">
        <v>138</v>
      </c>
      <c r="AP17" s="52" t="s">
        <v>228</v>
      </c>
      <c r="AQ17" s="29"/>
      <c r="AR17" s="29"/>
      <c r="AS17" s="29"/>
      <c r="AT17" s="29"/>
      <c r="AU17" s="29"/>
      <c r="AV17" s="29"/>
      <c r="AW17" s="29"/>
      <c r="AX17" s="29"/>
      <c r="AY17" s="29"/>
      <c r="AZ17" s="29"/>
      <c r="BA17" s="34" t="s">
        <v>90</v>
      </c>
      <c r="BB17" s="34" t="s">
        <v>91</v>
      </c>
      <c r="BC17" s="27">
        <v>6034</v>
      </c>
      <c r="BD17" s="27" t="s">
        <v>129</v>
      </c>
      <c r="BE17" s="27" t="s">
        <v>106</v>
      </c>
      <c r="BF17" s="27" t="s">
        <v>107</v>
      </c>
      <c r="BG17" s="27" t="s">
        <v>96</v>
      </c>
      <c r="BH17" s="29"/>
      <c r="BI17" s="27">
        <v>12</v>
      </c>
      <c r="BJ17" s="27" t="s">
        <v>201</v>
      </c>
      <c r="BK17" s="28">
        <v>1256</v>
      </c>
      <c r="BL17" s="27">
        <v>20120516</v>
      </c>
      <c r="BM17" s="58" t="s">
        <v>229</v>
      </c>
      <c r="BN17" s="27">
        <v>20120516</v>
      </c>
      <c r="BO17" s="27"/>
      <c r="BP17" s="29">
        <v>20190430</v>
      </c>
      <c r="BQ17" s="29"/>
      <c r="BR17" s="28">
        <v>10000</v>
      </c>
      <c r="BS17" s="28">
        <v>19706</v>
      </c>
      <c r="BT17" s="28">
        <v>0</v>
      </c>
      <c r="BU17" s="28">
        <v>19706</v>
      </c>
      <c r="BV17" s="29"/>
      <c r="BW17" s="27">
        <v>8</v>
      </c>
      <c r="BX17" s="29"/>
      <c r="BY17" s="27" t="s">
        <v>109</v>
      </c>
      <c r="BZ17" s="29"/>
      <c r="CA17" s="29"/>
      <c r="CB17" s="29"/>
      <c r="CC17" s="27"/>
      <c r="CD17" s="60">
        <v>41102</v>
      </c>
      <c r="CE17" s="28">
        <v>9413</v>
      </c>
      <c r="CF17" s="28">
        <v>100</v>
      </c>
      <c r="CG17" s="54">
        <f t="shared" si="1"/>
        <v>41102</v>
      </c>
      <c r="CH17" s="28">
        <v>3857</v>
      </c>
      <c r="CI17" s="52">
        <v>8</v>
      </c>
      <c r="CJ17" s="52" t="s">
        <v>111</v>
      </c>
      <c r="CK17" s="55">
        <f t="shared" si="2"/>
        <v>364.79999999999995</v>
      </c>
      <c r="CL17" s="55">
        <f t="shared" si="3"/>
        <v>10000</v>
      </c>
      <c r="CM17" s="29"/>
      <c r="CN17" s="49">
        <f t="shared" si="4"/>
        <v>192577.1</v>
      </c>
      <c r="CO17" s="49">
        <f t="shared" si="5"/>
        <v>192577.1</v>
      </c>
      <c r="CP17" s="18">
        <v>16</v>
      </c>
      <c r="CQ17" s="18">
        <v>16</v>
      </c>
      <c r="CR17" s="18">
        <v>16</v>
      </c>
      <c r="CS17" s="18">
        <v>16</v>
      </c>
      <c r="CT17" s="34" t="s">
        <v>91</v>
      </c>
      <c r="CU17" s="35" t="s">
        <v>112</v>
      </c>
    </row>
    <row r="18" spans="1:99" s="56" customFormat="1" x14ac:dyDescent="0.25">
      <c r="A18" s="34" t="s">
        <v>90</v>
      </c>
      <c r="B18" s="34" t="s">
        <v>91</v>
      </c>
      <c r="C18" s="34" t="s">
        <v>92</v>
      </c>
      <c r="D18" s="18">
        <v>20190430</v>
      </c>
      <c r="E18" s="29"/>
      <c r="F18" s="29">
        <v>4</v>
      </c>
      <c r="G18" s="29" t="s">
        <v>230</v>
      </c>
      <c r="H18" s="29" t="s">
        <v>141</v>
      </c>
      <c r="I18" s="29"/>
      <c r="J18" s="29" t="s">
        <v>231</v>
      </c>
      <c r="K18" s="21">
        <f t="shared" si="0"/>
        <v>20028</v>
      </c>
      <c r="L18" s="29" t="s">
        <v>232</v>
      </c>
      <c r="M18" s="29"/>
      <c r="N18" s="29"/>
      <c r="O18" s="29" t="s">
        <v>96</v>
      </c>
      <c r="P18" s="29"/>
      <c r="Q18" s="29"/>
      <c r="R18" s="29"/>
      <c r="S18" s="29"/>
      <c r="T18" s="29"/>
      <c r="U18" s="29"/>
      <c r="V18" s="29"/>
      <c r="W18" s="29"/>
      <c r="X18" s="22" t="s">
        <v>97</v>
      </c>
      <c r="Y18" s="23" t="str">
        <f>UPPER('30 ABR '!AK18)</f>
        <v>LAGUNA DE ALCUZAHUE 1361</v>
      </c>
      <c r="Z18" s="23" t="str">
        <f>UPPER('30 ABR '!AL18)</f>
        <v>SOLIDARIDAD</v>
      </c>
      <c r="AA18" s="23" t="str">
        <f>UPPER('30 ABR '!AM18)</f>
        <v>VILLA DE ALVAREZ</v>
      </c>
      <c r="AB18" s="23" t="str">
        <f>UPPER('30 ABR '!AN18)</f>
        <v>COLIMA</v>
      </c>
      <c r="AC18" s="23" t="str">
        <f>UPPER('30 ABR '!AO18)</f>
        <v>COL</v>
      </c>
      <c r="AD18" s="24" t="str">
        <f>UPPER('30 ABR '!AP18)</f>
        <v>28040</v>
      </c>
      <c r="AE18" s="29"/>
      <c r="AF18" s="29"/>
      <c r="AG18" s="29"/>
      <c r="AH18" s="29"/>
      <c r="AI18" s="29"/>
      <c r="AJ18" s="29" t="s">
        <v>98</v>
      </c>
      <c r="AK18" s="29" t="s">
        <v>233</v>
      </c>
      <c r="AL18" s="29" t="s">
        <v>234</v>
      </c>
      <c r="AM18" s="34" t="s">
        <v>199</v>
      </c>
      <c r="AN18" s="34" t="s">
        <v>137</v>
      </c>
      <c r="AO18" s="34" t="s">
        <v>138</v>
      </c>
      <c r="AP18" s="52" t="s">
        <v>235</v>
      </c>
      <c r="AQ18" s="29"/>
      <c r="AR18" s="29"/>
      <c r="AS18" s="29"/>
      <c r="AT18" s="29"/>
      <c r="AU18" s="29"/>
      <c r="AV18" s="29"/>
      <c r="AW18" s="29"/>
      <c r="AX18" s="29"/>
      <c r="AY18" s="29"/>
      <c r="AZ18" s="29"/>
      <c r="BA18" s="34" t="s">
        <v>90</v>
      </c>
      <c r="BB18" s="34" t="s">
        <v>91</v>
      </c>
      <c r="BC18" s="27">
        <v>6097</v>
      </c>
      <c r="BD18" s="27" t="s">
        <v>129</v>
      </c>
      <c r="BE18" s="27" t="s">
        <v>106</v>
      </c>
      <c r="BF18" s="27" t="s">
        <v>107</v>
      </c>
      <c r="BG18" s="27" t="s">
        <v>96</v>
      </c>
      <c r="BH18" s="29"/>
      <c r="BI18" s="27">
        <v>12</v>
      </c>
      <c r="BJ18" s="27" t="s">
        <v>201</v>
      </c>
      <c r="BK18" s="28">
        <v>1326</v>
      </c>
      <c r="BL18" s="27">
        <v>20120611</v>
      </c>
      <c r="BM18" s="27">
        <v>20131120</v>
      </c>
      <c r="BN18" s="27">
        <v>20120611</v>
      </c>
      <c r="BO18" s="27"/>
      <c r="BP18" s="29">
        <v>20190430</v>
      </c>
      <c r="BQ18" s="29"/>
      <c r="BR18" s="28">
        <v>10000</v>
      </c>
      <c r="BS18" s="28">
        <v>14796</v>
      </c>
      <c r="BT18" s="28">
        <v>0</v>
      </c>
      <c r="BU18" s="28">
        <v>14796</v>
      </c>
      <c r="BV18" s="29"/>
      <c r="BW18" s="27">
        <v>12</v>
      </c>
      <c r="BX18" s="29"/>
      <c r="BY18" s="27" t="s">
        <v>109</v>
      </c>
      <c r="BZ18" s="29"/>
      <c r="CA18" s="29"/>
      <c r="CB18" s="29"/>
      <c r="CC18" s="27"/>
      <c r="CD18" s="53">
        <v>41194</v>
      </c>
      <c r="CE18" s="28">
        <v>8133</v>
      </c>
      <c r="CF18" s="28">
        <v>1000</v>
      </c>
      <c r="CG18" s="54">
        <f t="shared" si="1"/>
        <v>41194</v>
      </c>
      <c r="CH18" s="28">
        <v>3853</v>
      </c>
      <c r="CI18" s="52">
        <v>12</v>
      </c>
      <c r="CJ18" s="52" t="s">
        <v>111</v>
      </c>
      <c r="CK18" s="55">
        <f t="shared" si="2"/>
        <v>364.79999999999995</v>
      </c>
      <c r="CL18" s="55">
        <f t="shared" si="3"/>
        <v>10000</v>
      </c>
      <c r="CM18" s="29"/>
      <c r="CN18" s="49">
        <f t="shared" si="4"/>
        <v>207373.1</v>
      </c>
      <c r="CO18" s="49">
        <f t="shared" si="5"/>
        <v>207373.1</v>
      </c>
      <c r="CP18" s="18">
        <v>17</v>
      </c>
      <c r="CQ18" s="18">
        <v>17</v>
      </c>
      <c r="CR18" s="18">
        <v>17</v>
      </c>
      <c r="CS18" s="18">
        <v>17</v>
      </c>
      <c r="CT18" s="34" t="s">
        <v>91</v>
      </c>
      <c r="CU18" s="35" t="s">
        <v>112</v>
      </c>
    </row>
    <row r="19" spans="1:99" s="56" customFormat="1" x14ac:dyDescent="0.25">
      <c r="A19" s="34" t="s">
        <v>90</v>
      </c>
      <c r="B19" s="34" t="s">
        <v>91</v>
      </c>
      <c r="C19" s="34" t="s">
        <v>92</v>
      </c>
      <c r="D19" s="18">
        <v>20190430</v>
      </c>
      <c r="E19" s="29"/>
      <c r="F19" s="29">
        <v>4</v>
      </c>
      <c r="G19" s="29" t="s">
        <v>236</v>
      </c>
      <c r="H19" s="29" t="s">
        <v>237</v>
      </c>
      <c r="I19" s="29"/>
      <c r="J19" s="29" t="s">
        <v>238</v>
      </c>
      <c r="K19" s="21">
        <f t="shared" si="0"/>
        <v>23784</v>
      </c>
      <c r="L19" s="29" t="s">
        <v>239</v>
      </c>
      <c r="M19" s="29"/>
      <c r="N19" s="29"/>
      <c r="O19" s="29" t="s">
        <v>96</v>
      </c>
      <c r="P19" s="29"/>
      <c r="Q19" s="29"/>
      <c r="R19" s="29"/>
      <c r="S19" s="29"/>
      <c r="T19" s="29"/>
      <c r="U19" s="29"/>
      <c r="V19" s="29"/>
      <c r="W19" s="29"/>
      <c r="X19" s="22" t="s">
        <v>97</v>
      </c>
      <c r="Y19" s="23" t="str">
        <f>UPPER('30 ABR '!AK19)</f>
        <v xml:space="preserve">AEROPUERTO PARCELA 291 LT 6 MZ 2 </v>
      </c>
      <c r="Z19" s="23" t="str">
        <f>UPPER('30 ABR '!AL19)</f>
        <v>EJIDOS DE TEQUISISTLAN</v>
      </c>
      <c r="AA19" s="23" t="str">
        <f>UPPER('30 ABR '!AM19)</f>
        <v>TEZOYUCA</v>
      </c>
      <c r="AB19" s="23" t="str">
        <f>UPPER('30 ABR '!AN19)</f>
        <v>MEXICO</v>
      </c>
      <c r="AC19" s="23" t="str">
        <f>UPPER('30 ABR '!AO19)</f>
        <v>MEX</v>
      </c>
      <c r="AD19" s="24" t="str">
        <f>UPPER('30 ABR '!AP19)</f>
        <v>56020</v>
      </c>
      <c r="AE19" s="29"/>
      <c r="AF19" s="29"/>
      <c r="AG19" s="29"/>
      <c r="AH19" s="29"/>
      <c r="AI19" s="29"/>
      <c r="AJ19" s="29" t="s">
        <v>98</v>
      </c>
      <c r="AK19" s="29" t="s">
        <v>240</v>
      </c>
      <c r="AL19" s="29" t="s">
        <v>241</v>
      </c>
      <c r="AM19" s="34" t="s">
        <v>242</v>
      </c>
      <c r="AN19" s="34" t="s">
        <v>102</v>
      </c>
      <c r="AO19" s="34" t="s">
        <v>103</v>
      </c>
      <c r="AP19" s="52" t="s">
        <v>243</v>
      </c>
      <c r="AQ19" s="29"/>
      <c r="AR19" s="29"/>
      <c r="AS19" s="29"/>
      <c r="AT19" s="29"/>
      <c r="AU19" s="29"/>
      <c r="AV19" s="29"/>
      <c r="AW19" s="29"/>
      <c r="AX19" s="29"/>
      <c r="AY19" s="29"/>
      <c r="AZ19" s="29"/>
      <c r="BA19" s="34" t="s">
        <v>90</v>
      </c>
      <c r="BB19" s="34" t="s">
        <v>91</v>
      </c>
      <c r="BC19" s="27">
        <v>6139</v>
      </c>
      <c r="BD19" s="27" t="s">
        <v>129</v>
      </c>
      <c r="BE19" s="27" t="s">
        <v>106</v>
      </c>
      <c r="BF19" s="27" t="s">
        <v>107</v>
      </c>
      <c r="BG19" s="27" t="s">
        <v>96</v>
      </c>
      <c r="BH19" s="29"/>
      <c r="BI19" s="27">
        <v>16</v>
      </c>
      <c r="BJ19" s="27" t="s">
        <v>108</v>
      </c>
      <c r="BK19" s="28">
        <v>351</v>
      </c>
      <c r="BL19" s="27">
        <v>20120627</v>
      </c>
      <c r="BM19" s="27">
        <v>20121127</v>
      </c>
      <c r="BN19" s="27">
        <v>20120627</v>
      </c>
      <c r="BO19" s="27"/>
      <c r="BP19" s="29">
        <v>20190430</v>
      </c>
      <c r="BQ19" s="29"/>
      <c r="BR19" s="28">
        <v>4000</v>
      </c>
      <c r="BS19" s="28">
        <v>4741</v>
      </c>
      <c r="BT19" s="28">
        <v>0</v>
      </c>
      <c r="BU19" s="28">
        <v>4741</v>
      </c>
      <c r="BV19" s="29"/>
      <c r="BW19" s="27">
        <v>12</v>
      </c>
      <c r="BX19" s="29"/>
      <c r="BY19" s="27" t="s">
        <v>109</v>
      </c>
      <c r="BZ19" s="29"/>
      <c r="CA19" s="29"/>
      <c r="CB19" s="29"/>
      <c r="CC19" s="27"/>
      <c r="CD19" s="60">
        <v>41102</v>
      </c>
      <c r="CE19" s="28">
        <v>3088</v>
      </c>
      <c r="CF19" s="28">
        <v>200</v>
      </c>
      <c r="CG19" s="54">
        <f t="shared" si="1"/>
        <v>41102</v>
      </c>
      <c r="CH19" s="28">
        <v>938</v>
      </c>
      <c r="CI19" s="52">
        <v>12</v>
      </c>
      <c r="CJ19" s="52" t="s">
        <v>111</v>
      </c>
      <c r="CK19" s="55">
        <f t="shared" si="2"/>
        <v>121.6</v>
      </c>
      <c r="CL19" s="55">
        <f t="shared" si="3"/>
        <v>4000</v>
      </c>
      <c r="CM19" s="29"/>
      <c r="CN19" s="49">
        <f t="shared" si="4"/>
        <v>212114.1</v>
      </c>
      <c r="CO19" s="49">
        <f t="shared" si="5"/>
        <v>212114.1</v>
      </c>
      <c r="CP19" s="18">
        <v>18</v>
      </c>
      <c r="CQ19" s="18">
        <v>18</v>
      </c>
      <c r="CR19" s="18">
        <v>18</v>
      </c>
      <c r="CS19" s="18">
        <v>18</v>
      </c>
      <c r="CT19" s="34" t="s">
        <v>91</v>
      </c>
      <c r="CU19" s="35" t="s">
        <v>112</v>
      </c>
    </row>
    <row r="20" spans="1:99" s="56" customFormat="1" x14ac:dyDescent="0.25">
      <c r="A20" s="34" t="s">
        <v>90</v>
      </c>
      <c r="B20" s="34" t="s">
        <v>91</v>
      </c>
      <c r="C20" s="34" t="s">
        <v>92</v>
      </c>
      <c r="D20" s="18">
        <v>20190430</v>
      </c>
      <c r="E20" s="29"/>
      <c r="F20" s="29">
        <v>4</v>
      </c>
      <c r="G20" s="29" t="s">
        <v>244</v>
      </c>
      <c r="H20" s="29" t="s">
        <v>245</v>
      </c>
      <c r="I20" s="29"/>
      <c r="J20" s="29" t="s">
        <v>246</v>
      </c>
      <c r="K20" s="21">
        <f t="shared" si="0"/>
        <v>15477</v>
      </c>
      <c r="L20" s="29" t="s">
        <v>247</v>
      </c>
      <c r="M20" s="29"/>
      <c r="N20" s="29"/>
      <c r="O20" s="29" t="s">
        <v>96</v>
      </c>
      <c r="P20" s="29"/>
      <c r="Q20" s="29"/>
      <c r="R20" s="29"/>
      <c r="S20" s="29"/>
      <c r="T20" s="29"/>
      <c r="U20" s="29"/>
      <c r="V20" s="29"/>
      <c r="W20" s="29"/>
      <c r="X20" s="22" t="s">
        <v>97</v>
      </c>
      <c r="Y20" s="23" t="str">
        <f>UPPER('30 ABR '!AK20)</f>
        <v xml:space="preserve">ANDADOR 101 2 MZ 4 LTE 3 </v>
      </c>
      <c r="Z20" s="23" t="str">
        <f>UPPER('30 ABR '!AL20)</f>
        <v xml:space="preserve">PETROQUIMICA FEDERACION </v>
      </c>
      <c r="AA20" s="23" t="str">
        <f>UPPER('30 ABR '!AM20)</f>
        <v>ECATEPEC DE MORELOS</v>
      </c>
      <c r="AB20" s="23" t="str">
        <f>UPPER('30 ABR '!AN20)</f>
        <v>MEXICO</v>
      </c>
      <c r="AC20" s="23" t="str">
        <f>UPPER('30 ABR '!AO20)</f>
        <v>MEX</v>
      </c>
      <c r="AD20" s="24" t="str">
        <f>UPPER('30 ABR '!AP20)</f>
        <v>55249</v>
      </c>
      <c r="AE20" s="29"/>
      <c r="AF20" s="29"/>
      <c r="AG20" s="29"/>
      <c r="AH20" s="29"/>
      <c r="AI20" s="29"/>
      <c r="AJ20" s="29" t="s">
        <v>98</v>
      </c>
      <c r="AK20" s="29" t="s">
        <v>248</v>
      </c>
      <c r="AL20" s="29" t="s">
        <v>249</v>
      </c>
      <c r="AM20" s="34" t="s">
        <v>101</v>
      </c>
      <c r="AN20" s="34" t="s">
        <v>102</v>
      </c>
      <c r="AO20" s="34" t="s">
        <v>103</v>
      </c>
      <c r="AP20" s="52" t="s">
        <v>250</v>
      </c>
      <c r="AQ20" s="29"/>
      <c r="AR20" s="29"/>
      <c r="AS20" s="29"/>
      <c r="AT20" s="29"/>
      <c r="AU20" s="29"/>
      <c r="AV20" s="29"/>
      <c r="AW20" s="29"/>
      <c r="AX20" s="29"/>
      <c r="AY20" s="29"/>
      <c r="AZ20" s="29"/>
      <c r="BA20" s="34" t="s">
        <v>90</v>
      </c>
      <c r="BB20" s="34" t="s">
        <v>91</v>
      </c>
      <c r="BC20" s="27">
        <v>6146</v>
      </c>
      <c r="BD20" s="27" t="s">
        <v>129</v>
      </c>
      <c r="BE20" s="27" t="s">
        <v>106</v>
      </c>
      <c r="BF20" s="27" t="s">
        <v>107</v>
      </c>
      <c r="BG20" s="27" t="s">
        <v>96</v>
      </c>
      <c r="BH20" s="29"/>
      <c r="BI20" s="27">
        <v>24</v>
      </c>
      <c r="BJ20" s="27" t="s">
        <v>108</v>
      </c>
      <c r="BK20" s="28">
        <v>492</v>
      </c>
      <c r="BL20" s="27">
        <v>20120702</v>
      </c>
      <c r="BM20" s="27">
        <v>20130228</v>
      </c>
      <c r="BN20" s="27">
        <v>20120702</v>
      </c>
      <c r="BO20" s="27"/>
      <c r="BP20" s="29">
        <v>20190430</v>
      </c>
      <c r="BQ20" s="29"/>
      <c r="BR20" s="28">
        <v>8000</v>
      </c>
      <c r="BS20" s="28">
        <v>14858</v>
      </c>
      <c r="BT20" s="28">
        <v>0</v>
      </c>
      <c r="BU20" s="28">
        <v>14858</v>
      </c>
      <c r="BV20" s="29"/>
      <c r="BW20" s="27">
        <v>26</v>
      </c>
      <c r="BX20" s="29"/>
      <c r="BY20" s="27" t="s">
        <v>109</v>
      </c>
      <c r="BZ20" s="29"/>
      <c r="CA20" s="29"/>
      <c r="CB20" s="29"/>
      <c r="CC20" s="27"/>
      <c r="CD20" s="53">
        <v>41108</v>
      </c>
      <c r="CE20" s="28">
        <v>7514</v>
      </c>
      <c r="CF20" s="28">
        <v>400</v>
      </c>
      <c r="CG20" s="54">
        <f t="shared" si="1"/>
        <v>41108</v>
      </c>
      <c r="CH20" s="28">
        <v>2599</v>
      </c>
      <c r="CI20" s="52">
        <v>26</v>
      </c>
      <c r="CJ20" s="52" t="s">
        <v>111</v>
      </c>
      <c r="CK20" s="55">
        <f t="shared" si="2"/>
        <v>182.39999999999998</v>
      </c>
      <c r="CL20" s="55">
        <f t="shared" si="3"/>
        <v>8000</v>
      </c>
      <c r="CM20" s="29"/>
      <c r="CN20" s="49">
        <f t="shared" si="4"/>
        <v>226972.1</v>
      </c>
      <c r="CO20" s="49">
        <f t="shared" si="5"/>
        <v>226972.1</v>
      </c>
      <c r="CP20" s="18">
        <v>19</v>
      </c>
      <c r="CQ20" s="18">
        <v>19</v>
      </c>
      <c r="CR20" s="18">
        <v>19</v>
      </c>
      <c r="CS20" s="18">
        <v>19</v>
      </c>
      <c r="CT20" s="34" t="s">
        <v>91</v>
      </c>
      <c r="CU20" s="35" t="s">
        <v>112</v>
      </c>
    </row>
    <row r="21" spans="1:99" s="56" customFormat="1" x14ac:dyDescent="0.25">
      <c r="A21" s="34" t="s">
        <v>90</v>
      </c>
      <c r="B21" s="34" t="s">
        <v>91</v>
      </c>
      <c r="C21" s="34" t="s">
        <v>92</v>
      </c>
      <c r="D21" s="18">
        <v>20190430</v>
      </c>
      <c r="E21" s="29"/>
      <c r="F21" s="29">
        <v>4</v>
      </c>
      <c r="G21" s="29" t="s">
        <v>251</v>
      </c>
      <c r="H21" s="29" t="s">
        <v>252</v>
      </c>
      <c r="I21" s="29"/>
      <c r="J21" s="29" t="s">
        <v>253</v>
      </c>
      <c r="K21" s="21">
        <f t="shared" si="0"/>
        <v>18478</v>
      </c>
      <c r="L21" s="29" t="s">
        <v>254</v>
      </c>
      <c r="M21" s="29"/>
      <c r="N21" s="29"/>
      <c r="O21" s="29" t="s">
        <v>96</v>
      </c>
      <c r="P21" s="29"/>
      <c r="Q21" s="29"/>
      <c r="R21" s="29"/>
      <c r="S21" s="29"/>
      <c r="T21" s="29"/>
      <c r="U21" s="29"/>
      <c r="V21" s="29"/>
      <c r="W21" s="29"/>
      <c r="X21" s="22" t="s">
        <v>97</v>
      </c>
      <c r="Y21" s="23" t="str">
        <f>UPPER('30 ABR '!AK21)</f>
        <v>AVENIDA PICHARDO PAGAZA MANZANA 55 LOTE 16 A</v>
      </c>
      <c r="Z21" s="23" t="str">
        <f>UPPER('30 ABR '!AL21)</f>
        <v>SAUCES 1</v>
      </c>
      <c r="AA21" s="23" t="str">
        <f>UPPER('30 ABR '!AM21)</f>
        <v>ECATEPEC DE MORELOS</v>
      </c>
      <c r="AB21" s="23" t="str">
        <f>UPPER('30 ABR '!AN21)</f>
        <v>MEXICO</v>
      </c>
      <c r="AC21" s="23" t="str">
        <f>UPPER('30 ABR '!AO21)</f>
        <v>MEX</v>
      </c>
      <c r="AD21" s="24" t="str">
        <f>UPPER('30 ABR '!AP21)</f>
        <v>55269</v>
      </c>
      <c r="AE21" s="29"/>
      <c r="AF21" s="29"/>
      <c r="AG21" s="29"/>
      <c r="AH21" s="29"/>
      <c r="AI21" s="29"/>
      <c r="AJ21" s="29" t="s">
        <v>98</v>
      </c>
      <c r="AK21" s="29" t="s">
        <v>255</v>
      </c>
      <c r="AL21" s="29" t="s">
        <v>256</v>
      </c>
      <c r="AM21" s="34" t="s">
        <v>101</v>
      </c>
      <c r="AN21" s="34" t="s">
        <v>102</v>
      </c>
      <c r="AO21" s="34" t="s">
        <v>103</v>
      </c>
      <c r="AP21" s="52" t="s">
        <v>257</v>
      </c>
      <c r="AQ21" s="29"/>
      <c r="AR21" s="29"/>
      <c r="AS21" s="29"/>
      <c r="AT21" s="29"/>
      <c r="AU21" s="29"/>
      <c r="AV21" s="29"/>
      <c r="AW21" s="29"/>
      <c r="AX21" s="29"/>
      <c r="AY21" s="29"/>
      <c r="AZ21" s="29"/>
      <c r="BA21" s="34" t="s">
        <v>90</v>
      </c>
      <c r="BB21" s="34" t="s">
        <v>91</v>
      </c>
      <c r="BC21" s="27">
        <v>6186</v>
      </c>
      <c r="BD21" s="27" t="s">
        <v>129</v>
      </c>
      <c r="BE21" s="27" t="s">
        <v>106</v>
      </c>
      <c r="BF21" s="27" t="s">
        <v>107</v>
      </c>
      <c r="BG21" s="27" t="s">
        <v>96</v>
      </c>
      <c r="BH21" s="29"/>
      <c r="BI21" s="27">
        <v>12</v>
      </c>
      <c r="BJ21" s="27" t="s">
        <v>148</v>
      </c>
      <c r="BK21" s="28">
        <v>70</v>
      </c>
      <c r="BL21" s="27">
        <v>20120730</v>
      </c>
      <c r="BM21" s="27">
        <v>20130115</v>
      </c>
      <c r="BN21" s="27">
        <v>20120730</v>
      </c>
      <c r="BO21" s="27"/>
      <c r="BP21" s="29">
        <v>20190430</v>
      </c>
      <c r="BQ21" s="29"/>
      <c r="BR21" s="28">
        <v>7000</v>
      </c>
      <c r="BS21" s="28">
        <v>70</v>
      </c>
      <c r="BT21" s="28">
        <v>0</v>
      </c>
      <c r="BU21" s="28">
        <v>70</v>
      </c>
      <c r="BV21" s="29"/>
      <c r="BW21" s="27">
        <v>2</v>
      </c>
      <c r="BX21" s="29"/>
      <c r="BY21" s="27" t="s">
        <v>109</v>
      </c>
      <c r="BZ21" s="29"/>
      <c r="CA21" s="29"/>
      <c r="CB21" s="29"/>
      <c r="CC21" s="27"/>
      <c r="CD21" s="60">
        <v>41303</v>
      </c>
      <c r="CE21" s="28">
        <v>70</v>
      </c>
      <c r="CF21" s="28">
        <v>836</v>
      </c>
      <c r="CG21" s="54">
        <f t="shared" si="1"/>
        <v>41303</v>
      </c>
      <c r="CH21" s="28">
        <v>2613</v>
      </c>
      <c r="CI21" s="52">
        <v>2</v>
      </c>
      <c r="CJ21" s="52" t="s">
        <v>111</v>
      </c>
      <c r="CK21" s="55">
        <f t="shared" si="2"/>
        <v>182.39999999999998</v>
      </c>
      <c r="CL21" s="55">
        <f t="shared" si="3"/>
        <v>7000</v>
      </c>
      <c r="CM21" s="29"/>
      <c r="CN21" s="49">
        <f t="shared" si="4"/>
        <v>227042.1</v>
      </c>
      <c r="CO21" s="49">
        <f t="shared" si="5"/>
        <v>227042.1</v>
      </c>
      <c r="CP21" s="18">
        <v>20</v>
      </c>
      <c r="CQ21" s="18">
        <v>20</v>
      </c>
      <c r="CR21" s="18">
        <v>20</v>
      </c>
      <c r="CS21" s="18">
        <v>20</v>
      </c>
      <c r="CT21" s="34" t="s">
        <v>91</v>
      </c>
      <c r="CU21" s="35" t="s">
        <v>112</v>
      </c>
    </row>
    <row r="22" spans="1:99" s="56" customFormat="1" x14ac:dyDescent="0.25">
      <c r="A22" s="34" t="s">
        <v>90</v>
      </c>
      <c r="B22" s="34" t="s">
        <v>91</v>
      </c>
      <c r="C22" s="34" t="s">
        <v>92</v>
      </c>
      <c r="D22" s="18">
        <v>20190430</v>
      </c>
      <c r="E22" s="29"/>
      <c r="F22" s="29">
        <v>4</v>
      </c>
      <c r="G22" s="29" t="s">
        <v>258</v>
      </c>
      <c r="H22" s="29" t="s">
        <v>259</v>
      </c>
      <c r="I22" s="29"/>
      <c r="J22" s="29" t="s">
        <v>260</v>
      </c>
      <c r="K22" s="21">
        <f t="shared" si="0"/>
        <v>28971</v>
      </c>
      <c r="L22" s="29" t="s">
        <v>261</v>
      </c>
      <c r="M22" s="29"/>
      <c r="N22" s="29"/>
      <c r="O22" s="29" t="s">
        <v>96</v>
      </c>
      <c r="P22" s="29"/>
      <c r="Q22" s="29"/>
      <c r="R22" s="29"/>
      <c r="S22" s="29"/>
      <c r="T22" s="29"/>
      <c r="U22" s="29"/>
      <c r="V22" s="29"/>
      <c r="W22" s="29"/>
      <c r="X22" s="22" t="s">
        <v>97</v>
      </c>
      <c r="Y22" s="23" t="str">
        <f>UPPER('30 ABR '!AK22)</f>
        <v>GIRASOLES MANZANA 15 LOTE 24</v>
      </c>
      <c r="Z22" s="23" t="str">
        <f>UPPER('30 ABR '!AL22)</f>
        <v>JARDINES DE ARAGON</v>
      </c>
      <c r="AA22" s="23" t="str">
        <f>UPPER('30 ABR '!AM22)</f>
        <v>ECATEPEC DE MORELOS</v>
      </c>
      <c r="AB22" s="23" t="str">
        <f>UPPER('30 ABR '!AN22)</f>
        <v>MEXICO</v>
      </c>
      <c r="AC22" s="23" t="str">
        <f>UPPER('30 ABR '!AO22)</f>
        <v>MEX</v>
      </c>
      <c r="AD22" s="24" t="str">
        <f>UPPER('30 ABR '!AP22)</f>
        <v>55140</v>
      </c>
      <c r="AE22" s="29"/>
      <c r="AF22" s="29"/>
      <c r="AG22" s="29"/>
      <c r="AH22" s="29"/>
      <c r="AI22" s="29"/>
      <c r="AJ22" s="29" t="s">
        <v>98</v>
      </c>
      <c r="AK22" s="29" t="s">
        <v>262</v>
      </c>
      <c r="AL22" s="29" t="s">
        <v>263</v>
      </c>
      <c r="AM22" s="29" t="s">
        <v>101</v>
      </c>
      <c r="AN22" s="29" t="s">
        <v>102</v>
      </c>
      <c r="AO22" s="29" t="s">
        <v>103</v>
      </c>
      <c r="AP22" s="52" t="s">
        <v>264</v>
      </c>
      <c r="AQ22" s="29"/>
      <c r="AR22" s="29"/>
      <c r="AS22" s="29"/>
      <c r="AT22" s="29"/>
      <c r="AU22" s="29"/>
      <c r="AV22" s="29"/>
      <c r="AW22" s="29"/>
      <c r="AX22" s="29"/>
      <c r="AY22" s="29"/>
      <c r="AZ22" s="29"/>
      <c r="BA22" s="34" t="s">
        <v>90</v>
      </c>
      <c r="BB22" s="34" t="s">
        <v>91</v>
      </c>
      <c r="BC22" s="27">
        <v>6359</v>
      </c>
      <c r="BD22" s="27" t="s">
        <v>129</v>
      </c>
      <c r="BE22" s="27" t="s">
        <v>106</v>
      </c>
      <c r="BF22" s="27" t="s">
        <v>107</v>
      </c>
      <c r="BG22" s="27" t="s">
        <v>96</v>
      </c>
      <c r="BH22" s="29"/>
      <c r="BI22" s="27">
        <v>80</v>
      </c>
      <c r="BJ22" s="27" t="s">
        <v>184</v>
      </c>
      <c r="BK22" s="28">
        <v>1076</v>
      </c>
      <c r="BL22" s="27">
        <v>20121228</v>
      </c>
      <c r="BM22" s="27">
        <v>20140314</v>
      </c>
      <c r="BN22" s="27">
        <v>20121228</v>
      </c>
      <c r="BO22" s="27"/>
      <c r="BP22" s="29">
        <v>20190430</v>
      </c>
      <c r="BQ22" s="29"/>
      <c r="BR22" s="28">
        <v>63300</v>
      </c>
      <c r="BS22" s="28">
        <v>74586</v>
      </c>
      <c r="BT22" s="28">
        <v>0</v>
      </c>
      <c r="BU22" s="28">
        <v>74586</v>
      </c>
      <c r="BV22" s="29"/>
      <c r="BW22" s="27">
        <v>40</v>
      </c>
      <c r="BX22" s="29"/>
      <c r="BY22" s="27" t="s">
        <v>109</v>
      </c>
      <c r="BZ22" s="29"/>
      <c r="CA22" s="29"/>
      <c r="CB22" s="29"/>
      <c r="CC22" s="27"/>
      <c r="CD22" s="53">
        <v>41290</v>
      </c>
      <c r="CE22" s="28">
        <v>45864</v>
      </c>
      <c r="CF22" s="28">
        <v>3138</v>
      </c>
      <c r="CG22" s="54">
        <f t="shared" si="1"/>
        <v>41290</v>
      </c>
      <c r="CH22" s="28">
        <v>17574</v>
      </c>
      <c r="CI22" s="52">
        <v>40</v>
      </c>
      <c r="CJ22" s="52" t="s">
        <v>111</v>
      </c>
      <c r="CK22" s="55">
        <f t="shared" si="2"/>
        <v>1216</v>
      </c>
      <c r="CL22" s="55">
        <f t="shared" si="3"/>
        <v>63300</v>
      </c>
      <c r="CM22" s="29"/>
      <c r="CN22" s="49">
        <f t="shared" si="4"/>
        <v>301628.09999999998</v>
      </c>
      <c r="CO22" s="49">
        <f t="shared" si="5"/>
        <v>301628.09999999998</v>
      </c>
      <c r="CP22" s="18">
        <v>21</v>
      </c>
      <c r="CQ22" s="18">
        <v>21</v>
      </c>
      <c r="CR22" s="18">
        <v>21</v>
      </c>
      <c r="CS22" s="18">
        <v>21</v>
      </c>
      <c r="CT22" s="34" t="s">
        <v>91</v>
      </c>
      <c r="CU22" s="35" t="s">
        <v>112</v>
      </c>
    </row>
    <row r="23" spans="1:99" s="56" customFormat="1" x14ac:dyDescent="0.25">
      <c r="A23" s="34" t="s">
        <v>90</v>
      </c>
      <c r="B23" s="34" t="s">
        <v>91</v>
      </c>
      <c r="C23" s="34" t="s">
        <v>92</v>
      </c>
      <c r="D23" s="18">
        <v>20190430</v>
      </c>
      <c r="E23" s="29"/>
      <c r="F23" s="29">
        <v>4</v>
      </c>
      <c r="G23" s="29" t="s">
        <v>163</v>
      </c>
      <c r="H23" s="29" t="s">
        <v>265</v>
      </c>
      <c r="I23" s="29"/>
      <c r="J23" s="29" t="s">
        <v>266</v>
      </c>
      <c r="K23" s="21">
        <f t="shared" si="0"/>
        <v>25953</v>
      </c>
      <c r="L23" s="29" t="s">
        <v>267</v>
      </c>
      <c r="M23" s="29"/>
      <c r="N23" s="29"/>
      <c r="O23" s="29" t="s">
        <v>96</v>
      </c>
      <c r="P23" s="29"/>
      <c r="Q23" s="29"/>
      <c r="R23" s="29"/>
      <c r="S23" s="29"/>
      <c r="T23" s="29"/>
      <c r="U23" s="29"/>
      <c r="V23" s="29"/>
      <c r="W23" s="29"/>
      <c r="X23" s="22" t="s">
        <v>97</v>
      </c>
      <c r="Y23" s="23" t="str">
        <f>UPPER('30 ABR '!AK23)</f>
        <v>CALLE BEJUCOS</v>
      </c>
      <c r="Z23" s="23" t="str">
        <f>UPPER('30 ABR '!AL23)</f>
        <v>EL PROGRESO DE GUADALUPE VICTORIA</v>
      </c>
      <c r="AA23" s="23" t="str">
        <f>UPPER('30 ABR '!AM23)</f>
        <v>ECATEPEC DE MORELOS</v>
      </c>
      <c r="AB23" s="23" t="str">
        <f>UPPER('30 ABR '!AN23)</f>
        <v>MEXICO</v>
      </c>
      <c r="AC23" s="23" t="str">
        <f>UPPER('30 ABR '!AO23)</f>
        <v>MEX</v>
      </c>
      <c r="AD23" s="24" t="str">
        <f>UPPER('30 ABR '!AP23)</f>
        <v>55110</v>
      </c>
      <c r="AE23" s="29"/>
      <c r="AF23" s="29"/>
      <c r="AG23" s="29"/>
      <c r="AH23" s="29"/>
      <c r="AI23" s="29"/>
      <c r="AJ23" s="29" t="s">
        <v>98</v>
      </c>
      <c r="AK23" s="29" t="s">
        <v>268</v>
      </c>
      <c r="AL23" s="29" t="s">
        <v>269</v>
      </c>
      <c r="AM23" s="29" t="s">
        <v>101</v>
      </c>
      <c r="AN23" s="29" t="s">
        <v>102</v>
      </c>
      <c r="AO23" s="29" t="s">
        <v>103</v>
      </c>
      <c r="AP23" s="52" t="s">
        <v>270</v>
      </c>
      <c r="AQ23" s="29"/>
      <c r="AR23" s="29"/>
      <c r="AS23" s="29"/>
      <c r="AT23" s="29"/>
      <c r="AU23" s="29"/>
      <c r="AV23" s="29"/>
      <c r="AW23" s="29"/>
      <c r="AX23" s="29"/>
      <c r="AY23" s="29"/>
      <c r="AZ23" s="29"/>
      <c r="BA23" s="34" t="s">
        <v>90</v>
      </c>
      <c r="BB23" s="34" t="s">
        <v>91</v>
      </c>
      <c r="BC23" s="27">
        <v>6416</v>
      </c>
      <c r="BD23" s="27" t="s">
        <v>129</v>
      </c>
      <c r="BE23" s="27" t="s">
        <v>106</v>
      </c>
      <c r="BF23" s="27" t="s">
        <v>107</v>
      </c>
      <c r="BG23" s="27" t="s">
        <v>96</v>
      </c>
      <c r="BH23" s="29"/>
      <c r="BI23" s="27">
        <v>12</v>
      </c>
      <c r="BJ23" s="27" t="s">
        <v>184</v>
      </c>
      <c r="BK23" s="28">
        <v>500</v>
      </c>
      <c r="BL23" s="27">
        <v>20130207</v>
      </c>
      <c r="BM23" s="58" t="s">
        <v>271</v>
      </c>
      <c r="BN23" s="27">
        <v>20130207</v>
      </c>
      <c r="BO23" s="27"/>
      <c r="BP23" s="29">
        <v>20190430</v>
      </c>
      <c r="BQ23" s="29"/>
      <c r="BR23" s="28">
        <v>11500</v>
      </c>
      <c r="BS23" s="28">
        <v>20883</v>
      </c>
      <c r="BT23" s="28">
        <v>0</v>
      </c>
      <c r="BU23" s="28">
        <v>20883</v>
      </c>
      <c r="BV23" s="29"/>
      <c r="BW23" s="27">
        <v>50</v>
      </c>
      <c r="BX23" s="29"/>
      <c r="BY23" s="27" t="s">
        <v>109</v>
      </c>
      <c r="BZ23" s="29"/>
      <c r="CA23" s="29"/>
      <c r="CB23" s="29"/>
      <c r="CC23" s="27"/>
      <c r="CD23" s="53">
        <v>41339</v>
      </c>
      <c r="CE23" s="28">
        <v>8827.5</v>
      </c>
      <c r="CF23" s="28">
        <v>500</v>
      </c>
      <c r="CG23" s="54">
        <f t="shared" si="1"/>
        <v>41339</v>
      </c>
      <c r="CH23" s="28">
        <v>2842.01</v>
      </c>
      <c r="CI23" s="52">
        <v>50</v>
      </c>
      <c r="CJ23" s="52" t="s">
        <v>111</v>
      </c>
      <c r="CK23" s="55">
        <f t="shared" si="2"/>
        <v>182.39999999999998</v>
      </c>
      <c r="CL23" s="55">
        <f t="shared" si="3"/>
        <v>11500</v>
      </c>
      <c r="CM23" s="29"/>
      <c r="CN23" s="49">
        <f t="shared" si="4"/>
        <v>322511.09999999998</v>
      </c>
      <c r="CO23" s="49">
        <f t="shared" si="5"/>
        <v>322511.09999999998</v>
      </c>
      <c r="CP23" s="18">
        <v>22</v>
      </c>
      <c r="CQ23" s="18">
        <v>22</v>
      </c>
      <c r="CR23" s="18">
        <v>22</v>
      </c>
      <c r="CS23" s="18">
        <v>22</v>
      </c>
      <c r="CT23" s="34" t="s">
        <v>91</v>
      </c>
      <c r="CU23" s="35" t="s">
        <v>112</v>
      </c>
    </row>
    <row r="24" spans="1:99" s="56" customFormat="1" x14ac:dyDescent="0.25">
      <c r="A24" s="34" t="s">
        <v>90</v>
      </c>
      <c r="B24" s="34" t="s">
        <v>91</v>
      </c>
      <c r="C24" s="34" t="s">
        <v>92</v>
      </c>
      <c r="D24" s="18">
        <v>20190430</v>
      </c>
      <c r="E24" s="29"/>
      <c r="F24" s="29">
        <v>4</v>
      </c>
      <c r="G24" s="29" t="s">
        <v>272</v>
      </c>
      <c r="H24" s="29" t="s">
        <v>273</v>
      </c>
      <c r="I24" s="29"/>
      <c r="J24" s="29" t="s">
        <v>274</v>
      </c>
      <c r="K24" s="21">
        <f t="shared" si="0"/>
        <v>30692</v>
      </c>
      <c r="L24" s="29" t="s">
        <v>275</v>
      </c>
      <c r="M24" s="29"/>
      <c r="N24" s="29"/>
      <c r="O24" s="29" t="s">
        <v>96</v>
      </c>
      <c r="P24" s="29"/>
      <c r="Q24" s="29"/>
      <c r="R24" s="29"/>
      <c r="S24" s="29"/>
      <c r="T24" s="29"/>
      <c r="U24" s="29"/>
      <c r="V24" s="29"/>
      <c r="W24" s="29"/>
      <c r="X24" s="22" t="s">
        <v>97</v>
      </c>
      <c r="Y24" s="23" t="str">
        <f>UPPER('30 ABR '!AK24)</f>
        <v>CERRO DEL CUBILETE 15 MANZANA 6</v>
      </c>
      <c r="Z24" s="23" t="str">
        <f>UPPER('30 ABR '!AL24)</f>
        <v>TLALMILLE</v>
      </c>
      <c r="AA24" s="23" t="str">
        <f>UPPER('30 ABR '!AM24)</f>
        <v>TLALPAN</v>
      </c>
      <c r="AB24" s="23" t="str">
        <f>UPPER('30 ABR '!AN24)</f>
        <v>MEXICO</v>
      </c>
      <c r="AC24" s="23" t="str">
        <f>UPPER('30 ABR '!AO24)</f>
        <v>CDMX</v>
      </c>
      <c r="AD24" s="24" t="str">
        <f>UPPER('30 ABR '!AP24)</f>
        <v>14657</v>
      </c>
      <c r="AE24" s="29"/>
      <c r="AF24" s="29"/>
      <c r="AG24" s="29"/>
      <c r="AH24" s="29"/>
      <c r="AI24" s="29"/>
      <c r="AJ24" s="29" t="s">
        <v>98</v>
      </c>
      <c r="AK24" s="29" t="s">
        <v>276</v>
      </c>
      <c r="AL24" s="29" t="s">
        <v>277</v>
      </c>
      <c r="AM24" s="29" t="s">
        <v>119</v>
      </c>
      <c r="AN24" s="29" t="s">
        <v>102</v>
      </c>
      <c r="AO24" s="29" t="s">
        <v>120</v>
      </c>
      <c r="AP24" s="52" t="s">
        <v>278</v>
      </c>
      <c r="AQ24" s="29"/>
      <c r="AR24" s="29"/>
      <c r="AS24" s="29"/>
      <c r="AT24" s="29"/>
      <c r="AU24" s="29"/>
      <c r="AV24" s="29"/>
      <c r="AW24" s="29"/>
      <c r="AX24" s="29"/>
      <c r="AY24" s="29"/>
      <c r="AZ24" s="29"/>
      <c r="BA24" s="34" t="s">
        <v>90</v>
      </c>
      <c r="BB24" s="34" t="s">
        <v>91</v>
      </c>
      <c r="BC24" s="27">
        <v>6433</v>
      </c>
      <c r="BD24" s="27" t="s">
        <v>129</v>
      </c>
      <c r="BE24" s="27" t="s">
        <v>106</v>
      </c>
      <c r="BF24" s="27" t="s">
        <v>107</v>
      </c>
      <c r="BG24" s="27" t="s">
        <v>96</v>
      </c>
      <c r="BH24" s="29"/>
      <c r="BI24" s="27">
        <v>12</v>
      </c>
      <c r="BJ24" s="27" t="s">
        <v>184</v>
      </c>
      <c r="BK24" s="28">
        <v>200</v>
      </c>
      <c r="BL24" s="27">
        <v>20130220</v>
      </c>
      <c r="BM24" s="27">
        <v>20140623</v>
      </c>
      <c r="BN24" s="27">
        <v>20130220</v>
      </c>
      <c r="BO24" s="27"/>
      <c r="BP24" s="29">
        <v>20190430</v>
      </c>
      <c r="BQ24" s="29"/>
      <c r="BR24" s="28">
        <v>10000</v>
      </c>
      <c r="BS24" s="28">
        <v>1872</v>
      </c>
      <c r="BT24" s="28">
        <v>0</v>
      </c>
      <c r="BU24" s="28">
        <v>1872</v>
      </c>
      <c r="BV24" s="29"/>
      <c r="BW24" s="27">
        <v>8</v>
      </c>
      <c r="BX24" s="29"/>
      <c r="BY24" s="27" t="s">
        <v>109</v>
      </c>
      <c r="BZ24" s="29"/>
      <c r="CA24" s="29"/>
      <c r="CB24" s="29"/>
      <c r="CC24" s="27"/>
      <c r="CD24" s="53">
        <v>41378</v>
      </c>
      <c r="CE24" s="28">
        <v>101.13</v>
      </c>
      <c r="CF24" s="28">
        <v>400</v>
      </c>
      <c r="CG24" s="54">
        <f t="shared" si="1"/>
        <v>41378</v>
      </c>
      <c r="CH24" s="28">
        <v>2944.56</v>
      </c>
      <c r="CI24" s="52">
        <v>8</v>
      </c>
      <c r="CJ24" s="52" t="s">
        <v>111</v>
      </c>
      <c r="CK24" s="55">
        <f t="shared" si="2"/>
        <v>182.39999999999998</v>
      </c>
      <c r="CL24" s="55">
        <f t="shared" si="3"/>
        <v>10000</v>
      </c>
      <c r="CM24" s="29"/>
      <c r="CN24" s="49">
        <f t="shared" si="4"/>
        <v>324383.09999999998</v>
      </c>
      <c r="CO24" s="49">
        <f t="shared" si="5"/>
        <v>324383.09999999998</v>
      </c>
      <c r="CP24" s="18">
        <v>23</v>
      </c>
      <c r="CQ24" s="18">
        <v>23</v>
      </c>
      <c r="CR24" s="18">
        <v>23</v>
      </c>
      <c r="CS24" s="18">
        <v>23</v>
      </c>
      <c r="CT24" s="34" t="s">
        <v>91</v>
      </c>
      <c r="CU24" s="35" t="s">
        <v>112</v>
      </c>
    </row>
    <row r="25" spans="1:99" s="56" customFormat="1" x14ac:dyDescent="0.25">
      <c r="A25" s="34" t="s">
        <v>90</v>
      </c>
      <c r="B25" s="34" t="s">
        <v>91</v>
      </c>
      <c r="C25" s="34" t="s">
        <v>92</v>
      </c>
      <c r="D25" s="18">
        <v>20190430</v>
      </c>
      <c r="E25" s="29"/>
      <c r="F25" s="29">
        <v>4</v>
      </c>
      <c r="G25" s="29" t="s">
        <v>279</v>
      </c>
      <c r="H25" s="29" t="s">
        <v>280</v>
      </c>
      <c r="I25" s="29"/>
      <c r="J25" s="29" t="s">
        <v>281</v>
      </c>
      <c r="K25" s="21">
        <f t="shared" si="0"/>
        <v>24122</v>
      </c>
      <c r="L25" s="29" t="s">
        <v>282</v>
      </c>
      <c r="M25" s="29"/>
      <c r="N25" s="29"/>
      <c r="O25" s="29" t="s">
        <v>96</v>
      </c>
      <c r="P25" s="29"/>
      <c r="Q25" s="29"/>
      <c r="R25" s="29"/>
      <c r="S25" s="29"/>
      <c r="T25" s="29"/>
      <c r="U25" s="29"/>
      <c r="V25" s="29"/>
      <c r="W25" s="29"/>
      <c r="X25" s="22" t="s">
        <v>97</v>
      </c>
      <c r="Y25" s="23" t="str">
        <f>UPPER('30 ABR '!AK25)</f>
        <v>SANDIA MANZANA 73</v>
      </c>
      <c r="Z25" s="23" t="str">
        <f>UPPER('30 ABR '!AL25)</f>
        <v>LAS BRISAS TOTOLCINGO</v>
      </c>
      <c r="AA25" s="23" t="str">
        <f>UPPER('30 ABR '!AM25)</f>
        <v>ACOLMAN</v>
      </c>
      <c r="AB25" s="23" t="str">
        <f>UPPER('30 ABR '!AN25)</f>
        <v>MEXICO</v>
      </c>
      <c r="AC25" s="23" t="str">
        <f>UPPER('30 ABR '!AO25)</f>
        <v>MEX</v>
      </c>
      <c r="AD25" s="24" t="str">
        <f>UPPER('30 ABR '!AP25)</f>
        <v>55885</v>
      </c>
      <c r="AE25" s="29"/>
      <c r="AF25" s="29"/>
      <c r="AG25" s="29"/>
      <c r="AH25" s="29"/>
      <c r="AI25" s="29"/>
      <c r="AJ25" s="29" t="s">
        <v>98</v>
      </c>
      <c r="AK25" s="29" t="s">
        <v>283</v>
      </c>
      <c r="AL25" s="29" t="s">
        <v>284</v>
      </c>
      <c r="AM25" s="29" t="s">
        <v>146</v>
      </c>
      <c r="AN25" s="29" t="s">
        <v>102</v>
      </c>
      <c r="AO25" s="29" t="s">
        <v>103</v>
      </c>
      <c r="AP25" s="52" t="s">
        <v>285</v>
      </c>
      <c r="AQ25" s="29"/>
      <c r="AR25" s="29"/>
      <c r="AS25" s="29"/>
      <c r="AT25" s="29"/>
      <c r="AU25" s="29"/>
      <c r="AV25" s="29"/>
      <c r="AW25" s="29"/>
      <c r="AX25" s="29"/>
      <c r="AY25" s="29"/>
      <c r="AZ25" s="29"/>
      <c r="BA25" s="34" t="s">
        <v>90</v>
      </c>
      <c r="BB25" s="34" t="s">
        <v>91</v>
      </c>
      <c r="BC25" s="27">
        <v>6440</v>
      </c>
      <c r="BD25" s="27" t="s">
        <v>129</v>
      </c>
      <c r="BE25" s="27" t="s">
        <v>106</v>
      </c>
      <c r="BF25" s="27" t="s">
        <v>107</v>
      </c>
      <c r="BG25" s="27" t="s">
        <v>96</v>
      </c>
      <c r="BH25" s="29"/>
      <c r="BI25" s="27">
        <v>20</v>
      </c>
      <c r="BJ25" s="27" t="s">
        <v>108</v>
      </c>
      <c r="BK25" s="28">
        <v>50</v>
      </c>
      <c r="BL25" s="27">
        <v>20130227</v>
      </c>
      <c r="BM25" s="58" t="s">
        <v>286</v>
      </c>
      <c r="BN25" s="27">
        <v>20130227</v>
      </c>
      <c r="BO25" s="27"/>
      <c r="BP25" s="29">
        <v>20190430</v>
      </c>
      <c r="BQ25" s="29"/>
      <c r="BR25" s="28">
        <v>10000</v>
      </c>
      <c r="BS25" s="28">
        <v>9780</v>
      </c>
      <c r="BT25" s="28">
        <v>0</v>
      </c>
      <c r="BU25" s="28">
        <v>9780</v>
      </c>
      <c r="BV25" s="29"/>
      <c r="BW25" s="27">
        <v>32</v>
      </c>
      <c r="BX25" s="29"/>
      <c r="BY25" s="27" t="s">
        <v>109</v>
      </c>
      <c r="BZ25" s="29"/>
      <c r="CA25" s="29"/>
      <c r="CB25" s="29"/>
      <c r="CC25" s="27"/>
      <c r="CD25" s="53">
        <v>41377</v>
      </c>
      <c r="CE25" s="28">
        <v>7042</v>
      </c>
      <c r="CF25" s="28">
        <v>1000</v>
      </c>
      <c r="CG25" s="54">
        <f t="shared" si="1"/>
        <v>41377</v>
      </c>
      <c r="CH25" s="28">
        <v>1800</v>
      </c>
      <c r="CI25" s="52">
        <v>32</v>
      </c>
      <c r="CJ25" s="52" t="s">
        <v>111</v>
      </c>
      <c r="CK25" s="55">
        <f t="shared" si="2"/>
        <v>152</v>
      </c>
      <c r="CL25" s="55">
        <f t="shared" si="3"/>
        <v>10000</v>
      </c>
      <c r="CM25" s="29"/>
      <c r="CN25" s="49">
        <f t="shared" si="4"/>
        <v>334163.09999999998</v>
      </c>
      <c r="CO25" s="49">
        <f t="shared" si="5"/>
        <v>334163.09999999998</v>
      </c>
      <c r="CP25" s="18">
        <v>24</v>
      </c>
      <c r="CQ25" s="18">
        <v>24</v>
      </c>
      <c r="CR25" s="18">
        <v>24</v>
      </c>
      <c r="CS25" s="18">
        <v>24</v>
      </c>
      <c r="CT25" s="34" t="s">
        <v>91</v>
      </c>
      <c r="CU25" s="35" t="s">
        <v>112</v>
      </c>
    </row>
    <row r="26" spans="1:99" s="56" customFormat="1" x14ac:dyDescent="0.25">
      <c r="A26" s="34" t="s">
        <v>90</v>
      </c>
      <c r="B26" s="34" t="s">
        <v>91</v>
      </c>
      <c r="C26" s="34" t="s">
        <v>92</v>
      </c>
      <c r="D26" s="18">
        <v>20190430</v>
      </c>
      <c r="E26" s="29"/>
      <c r="F26" s="29">
        <v>4</v>
      </c>
      <c r="G26" s="29" t="s">
        <v>177</v>
      </c>
      <c r="H26" s="29" t="s">
        <v>287</v>
      </c>
      <c r="I26" s="29"/>
      <c r="J26" s="29" t="s">
        <v>288</v>
      </c>
      <c r="K26" s="21">
        <f t="shared" si="0"/>
        <v>29688</v>
      </c>
      <c r="L26" s="29" t="s">
        <v>289</v>
      </c>
      <c r="M26" s="29"/>
      <c r="N26" s="29"/>
      <c r="O26" s="29" t="s">
        <v>96</v>
      </c>
      <c r="P26" s="29"/>
      <c r="Q26" s="29"/>
      <c r="R26" s="29"/>
      <c r="S26" s="29"/>
      <c r="T26" s="29"/>
      <c r="U26" s="29"/>
      <c r="V26" s="29"/>
      <c r="W26" s="29"/>
      <c r="X26" s="22" t="s">
        <v>97</v>
      </c>
      <c r="Y26" s="23" t="str">
        <f>UPPER('30 ABR '!AK26)</f>
        <v xml:space="preserve">CERRO TEZONCO </v>
      </c>
      <c r="Z26" s="23" t="str">
        <f>UPPER('30 ABR '!AL26)</f>
        <v>CAMPESTRE CHURUBUSCO</v>
      </c>
      <c r="AA26" s="23" t="str">
        <f>UPPER('30 ABR '!AM26)</f>
        <v>COYOACAN</v>
      </c>
      <c r="AB26" s="23" t="str">
        <f>UPPER('30 ABR '!AN26)</f>
        <v>MEXICO</v>
      </c>
      <c r="AC26" s="23" t="str">
        <f>UPPER('30 ABR '!AO26)</f>
        <v>CDMX</v>
      </c>
      <c r="AD26" s="24" t="str">
        <f>UPPER('30 ABR '!AP26)</f>
        <v>04200</v>
      </c>
      <c r="AE26" s="29"/>
      <c r="AF26" s="29"/>
      <c r="AG26" s="29"/>
      <c r="AH26" s="29"/>
      <c r="AI26" s="29"/>
      <c r="AJ26" s="29" t="s">
        <v>98</v>
      </c>
      <c r="AK26" s="29" t="s">
        <v>290</v>
      </c>
      <c r="AL26" s="29" t="s">
        <v>291</v>
      </c>
      <c r="AM26" s="29" t="s">
        <v>292</v>
      </c>
      <c r="AN26" s="29" t="s">
        <v>102</v>
      </c>
      <c r="AO26" s="29" t="s">
        <v>120</v>
      </c>
      <c r="AP26" s="59" t="s">
        <v>293</v>
      </c>
      <c r="AQ26" s="29"/>
      <c r="AR26" s="29"/>
      <c r="AS26" s="29"/>
      <c r="AT26" s="29"/>
      <c r="AU26" s="29"/>
      <c r="AV26" s="29"/>
      <c r="AW26" s="29"/>
      <c r="AX26" s="29"/>
      <c r="AY26" s="29"/>
      <c r="AZ26" s="29"/>
      <c r="BA26" s="34" t="s">
        <v>90</v>
      </c>
      <c r="BB26" s="34" t="s">
        <v>91</v>
      </c>
      <c r="BC26" s="27">
        <v>6450</v>
      </c>
      <c r="BD26" s="27" t="s">
        <v>129</v>
      </c>
      <c r="BE26" s="27" t="s">
        <v>106</v>
      </c>
      <c r="BF26" s="27" t="s">
        <v>107</v>
      </c>
      <c r="BG26" s="27" t="s">
        <v>96</v>
      </c>
      <c r="BH26" s="29"/>
      <c r="BI26" s="27">
        <v>24</v>
      </c>
      <c r="BJ26" s="27" t="s">
        <v>184</v>
      </c>
      <c r="BK26" s="28">
        <v>372</v>
      </c>
      <c r="BL26" s="27">
        <v>20130308</v>
      </c>
      <c r="BM26" s="58" t="s">
        <v>294</v>
      </c>
      <c r="BN26" s="27">
        <v>20130308</v>
      </c>
      <c r="BO26" s="27"/>
      <c r="BP26" s="29">
        <v>20190430</v>
      </c>
      <c r="BQ26" s="29"/>
      <c r="BR26" s="28">
        <v>16320</v>
      </c>
      <c r="BS26" s="28">
        <v>20236</v>
      </c>
      <c r="BT26" s="28">
        <v>0</v>
      </c>
      <c r="BU26" s="28">
        <v>20236</v>
      </c>
      <c r="BV26" s="29"/>
      <c r="BW26" s="27">
        <v>44</v>
      </c>
      <c r="BX26" s="29"/>
      <c r="BY26" s="27" t="s">
        <v>109</v>
      </c>
      <c r="BZ26" s="29"/>
      <c r="CA26" s="29"/>
      <c r="CB26" s="29"/>
      <c r="CC26" s="27"/>
      <c r="CD26" s="53">
        <v>41365</v>
      </c>
      <c r="CE26" s="28">
        <v>13643</v>
      </c>
      <c r="CF26" s="28">
        <v>800</v>
      </c>
      <c r="CG26" s="54">
        <f t="shared" si="1"/>
        <v>41365</v>
      </c>
      <c r="CH26" s="28">
        <v>2208</v>
      </c>
      <c r="CI26" s="52">
        <v>44</v>
      </c>
      <c r="CJ26" s="52" t="s">
        <v>111</v>
      </c>
      <c r="CK26" s="55">
        <f t="shared" si="2"/>
        <v>364.79999999999995</v>
      </c>
      <c r="CL26" s="55">
        <f t="shared" si="3"/>
        <v>16320</v>
      </c>
      <c r="CM26" s="29"/>
      <c r="CN26" s="49">
        <f t="shared" si="4"/>
        <v>354399.1</v>
      </c>
      <c r="CO26" s="49">
        <f t="shared" si="5"/>
        <v>354399.1</v>
      </c>
      <c r="CP26" s="18">
        <v>25</v>
      </c>
      <c r="CQ26" s="18">
        <v>25</v>
      </c>
      <c r="CR26" s="18">
        <v>25</v>
      </c>
      <c r="CS26" s="18">
        <v>25</v>
      </c>
      <c r="CT26" s="34" t="s">
        <v>91</v>
      </c>
      <c r="CU26" s="35" t="s">
        <v>112</v>
      </c>
    </row>
    <row r="27" spans="1:99" s="56" customFormat="1" x14ac:dyDescent="0.25">
      <c r="A27" s="34" t="s">
        <v>90</v>
      </c>
      <c r="B27" s="34" t="s">
        <v>91</v>
      </c>
      <c r="C27" s="34" t="s">
        <v>92</v>
      </c>
      <c r="D27" s="18">
        <v>20190430</v>
      </c>
      <c r="E27" s="29"/>
      <c r="F27" s="29">
        <v>4</v>
      </c>
      <c r="G27" s="29" t="s">
        <v>295</v>
      </c>
      <c r="H27" s="29" t="s">
        <v>296</v>
      </c>
      <c r="I27" s="29"/>
      <c r="J27" s="29" t="s">
        <v>297</v>
      </c>
      <c r="K27" s="21">
        <f t="shared" si="0"/>
        <v>26325</v>
      </c>
      <c r="L27" s="29" t="s">
        <v>298</v>
      </c>
      <c r="M27" s="29"/>
      <c r="N27" s="29"/>
      <c r="O27" s="29" t="s">
        <v>96</v>
      </c>
      <c r="P27" s="29"/>
      <c r="Q27" s="29"/>
      <c r="R27" s="29"/>
      <c r="S27" s="29"/>
      <c r="T27" s="29"/>
      <c r="U27" s="29"/>
      <c r="V27" s="29"/>
      <c r="W27" s="29"/>
      <c r="X27" s="22" t="s">
        <v>97</v>
      </c>
      <c r="Y27" s="23" t="str">
        <f>UPPER('30 ABR '!AK27)</f>
        <v xml:space="preserve">AVENIDA TLALOC </v>
      </c>
      <c r="Z27" s="23" t="str">
        <f>UPPER('30 ABR '!AL27)</f>
        <v>LA VENTA</v>
      </c>
      <c r="AA27" s="23" t="str">
        <f>UPPER('30 ABR '!AM27)</f>
        <v>TLALPAN</v>
      </c>
      <c r="AB27" s="23" t="str">
        <f>UPPER('30 ABR '!AN27)</f>
        <v>MEXICO</v>
      </c>
      <c r="AC27" s="23" t="str">
        <f>UPPER('30 ABR '!AO27)</f>
        <v>CDMX</v>
      </c>
      <c r="AD27" s="24" t="str">
        <f>UPPER('30 ABR '!AP27)</f>
        <v>14700</v>
      </c>
      <c r="AE27" s="29"/>
      <c r="AF27" s="29"/>
      <c r="AG27" s="29"/>
      <c r="AH27" s="29"/>
      <c r="AI27" s="29"/>
      <c r="AJ27" s="29" t="s">
        <v>98</v>
      </c>
      <c r="AK27" s="29" t="s">
        <v>299</v>
      </c>
      <c r="AL27" s="29" t="s">
        <v>300</v>
      </c>
      <c r="AM27" s="29" t="s">
        <v>119</v>
      </c>
      <c r="AN27" s="29" t="s">
        <v>102</v>
      </c>
      <c r="AO27" s="29" t="s">
        <v>120</v>
      </c>
      <c r="AP27" s="52" t="s">
        <v>301</v>
      </c>
      <c r="AQ27" s="29"/>
      <c r="AR27" s="29"/>
      <c r="AS27" s="29"/>
      <c r="AT27" s="29"/>
      <c r="AU27" s="29"/>
      <c r="AV27" s="29"/>
      <c r="AW27" s="29"/>
      <c r="AX27" s="29"/>
      <c r="AY27" s="29"/>
      <c r="AZ27" s="29"/>
      <c r="BA27" s="34" t="s">
        <v>90</v>
      </c>
      <c r="BB27" s="34" t="s">
        <v>91</v>
      </c>
      <c r="BC27" s="27">
        <v>6458</v>
      </c>
      <c r="BD27" s="27" t="s">
        <v>129</v>
      </c>
      <c r="BE27" s="27" t="s">
        <v>106</v>
      </c>
      <c r="BF27" s="27" t="s">
        <v>107</v>
      </c>
      <c r="BG27" s="27" t="s">
        <v>96</v>
      </c>
      <c r="BH27" s="29"/>
      <c r="BI27" s="27">
        <v>12</v>
      </c>
      <c r="BJ27" s="27" t="s">
        <v>201</v>
      </c>
      <c r="BK27" s="28">
        <v>1090</v>
      </c>
      <c r="BL27" s="27">
        <v>20130315</v>
      </c>
      <c r="BM27" s="58">
        <v>20140807</v>
      </c>
      <c r="BN27" s="27">
        <v>20130315</v>
      </c>
      <c r="BO27" s="27"/>
      <c r="BP27" s="29">
        <v>20190430</v>
      </c>
      <c r="BQ27" s="29"/>
      <c r="BR27" s="28">
        <v>9000</v>
      </c>
      <c r="BS27" s="28">
        <v>2046.01</v>
      </c>
      <c r="BT27" s="28">
        <v>0</v>
      </c>
      <c r="BU27" s="28">
        <v>2046.01</v>
      </c>
      <c r="BV27" s="29"/>
      <c r="BW27" s="27">
        <v>6</v>
      </c>
      <c r="BX27" s="29"/>
      <c r="BY27" s="27" t="s">
        <v>109</v>
      </c>
      <c r="BZ27" s="29"/>
      <c r="CA27" s="29"/>
      <c r="CB27" s="29"/>
      <c r="CC27" s="27"/>
      <c r="CD27" s="53">
        <v>41470</v>
      </c>
      <c r="CE27" s="28">
        <v>267.5</v>
      </c>
      <c r="CF27" s="28">
        <v>500</v>
      </c>
      <c r="CG27" s="54">
        <f t="shared" si="1"/>
        <v>41470</v>
      </c>
      <c r="CH27" s="28">
        <v>3516</v>
      </c>
      <c r="CI27" s="52">
        <v>6</v>
      </c>
      <c r="CJ27" s="52" t="s">
        <v>111</v>
      </c>
      <c r="CK27" s="55">
        <f t="shared" si="2"/>
        <v>364.79999999999995</v>
      </c>
      <c r="CL27" s="55">
        <f t="shared" si="3"/>
        <v>9000</v>
      </c>
      <c r="CM27" s="29"/>
      <c r="CN27" s="49">
        <f t="shared" si="4"/>
        <v>356445.11</v>
      </c>
      <c r="CO27" s="49">
        <f t="shared" si="5"/>
        <v>356445.11</v>
      </c>
      <c r="CP27" s="18">
        <v>26</v>
      </c>
      <c r="CQ27" s="18">
        <v>26</v>
      </c>
      <c r="CR27" s="18">
        <v>26</v>
      </c>
      <c r="CS27" s="18">
        <v>26</v>
      </c>
      <c r="CT27" s="34" t="s">
        <v>91</v>
      </c>
      <c r="CU27" s="35" t="s">
        <v>112</v>
      </c>
    </row>
    <row r="28" spans="1:99" s="56" customFormat="1" x14ac:dyDescent="0.25">
      <c r="A28" s="34" t="s">
        <v>90</v>
      </c>
      <c r="B28" s="34" t="s">
        <v>91</v>
      </c>
      <c r="C28" s="34" t="s">
        <v>92</v>
      </c>
      <c r="D28" s="18">
        <v>20190430</v>
      </c>
      <c r="E28" s="29"/>
      <c r="F28" s="29">
        <v>4</v>
      </c>
      <c r="G28" s="29" t="s">
        <v>302</v>
      </c>
      <c r="H28" s="29" t="s">
        <v>303</v>
      </c>
      <c r="I28" s="29"/>
      <c r="J28" s="29" t="s">
        <v>304</v>
      </c>
      <c r="K28" s="21">
        <f t="shared" si="0"/>
        <v>24441</v>
      </c>
      <c r="L28" s="18" t="s">
        <v>305</v>
      </c>
      <c r="M28" s="29"/>
      <c r="N28" s="29"/>
      <c r="O28" s="29" t="s">
        <v>96</v>
      </c>
      <c r="P28" s="29"/>
      <c r="Q28" s="29"/>
      <c r="R28" s="29"/>
      <c r="S28" s="29"/>
      <c r="T28" s="29"/>
      <c r="U28" s="29"/>
      <c r="V28" s="29"/>
      <c r="W28" s="29"/>
      <c r="X28" s="22" t="s">
        <v>97</v>
      </c>
      <c r="Y28" s="23" t="str">
        <f>UPPER('30 ABR '!AK28)</f>
        <v>ARMERIA 445</v>
      </c>
      <c r="Z28" s="23" t="str">
        <f>UPPER('30 ABR '!AL28)</f>
        <v>ORIENTAL</v>
      </c>
      <c r="AA28" s="23" t="str">
        <f>UPPER('30 ABR '!AM28)</f>
        <v>COLIMA</v>
      </c>
      <c r="AB28" s="23" t="str">
        <f>UPPER('30 ABR '!AN28)</f>
        <v>COLIMA</v>
      </c>
      <c r="AC28" s="23" t="str">
        <f>UPPER('30 ABR '!AO28)</f>
        <v>COL</v>
      </c>
      <c r="AD28" s="24" t="str">
        <f>UPPER('30 ABR '!AP28)</f>
        <v>28048</v>
      </c>
      <c r="AE28" s="29"/>
      <c r="AF28" s="29"/>
      <c r="AG28" s="29"/>
      <c r="AH28" s="29"/>
      <c r="AI28" s="29"/>
      <c r="AJ28" s="29" t="s">
        <v>98</v>
      </c>
      <c r="AK28" s="18" t="s">
        <v>306</v>
      </c>
      <c r="AL28" s="29" t="s">
        <v>307</v>
      </c>
      <c r="AM28" s="29" t="s">
        <v>137</v>
      </c>
      <c r="AN28" s="29" t="s">
        <v>137</v>
      </c>
      <c r="AO28" s="29" t="s">
        <v>138</v>
      </c>
      <c r="AP28" s="52" t="s">
        <v>308</v>
      </c>
      <c r="AQ28" s="29"/>
      <c r="AR28" s="29"/>
      <c r="AS28" s="29"/>
      <c r="AT28" s="29"/>
      <c r="AU28" s="29"/>
      <c r="AV28" s="29"/>
      <c r="AW28" s="29"/>
      <c r="AX28" s="29"/>
      <c r="AY28" s="29"/>
      <c r="AZ28" s="29"/>
      <c r="BA28" s="34" t="s">
        <v>90</v>
      </c>
      <c r="BB28" s="34" t="s">
        <v>91</v>
      </c>
      <c r="BC28" s="27">
        <v>6465</v>
      </c>
      <c r="BD28" s="27" t="s">
        <v>129</v>
      </c>
      <c r="BE28" s="27" t="s">
        <v>106</v>
      </c>
      <c r="BF28" s="27" t="s">
        <v>107</v>
      </c>
      <c r="BG28" s="27" t="s">
        <v>96</v>
      </c>
      <c r="BH28" s="29"/>
      <c r="BI28" s="27">
        <v>12</v>
      </c>
      <c r="BJ28" s="27" t="s">
        <v>184</v>
      </c>
      <c r="BK28" s="28">
        <v>150</v>
      </c>
      <c r="BL28" s="27">
        <v>20130312</v>
      </c>
      <c r="BM28" s="58" t="s">
        <v>309</v>
      </c>
      <c r="BN28" s="27">
        <v>20130312</v>
      </c>
      <c r="BO28" s="27"/>
      <c r="BP28" s="29">
        <v>20190430</v>
      </c>
      <c r="BQ28" s="29"/>
      <c r="BR28" s="28">
        <v>15000</v>
      </c>
      <c r="BS28" s="28">
        <v>14364</v>
      </c>
      <c r="BT28" s="28">
        <v>0</v>
      </c>
      <c r="BU28" s="28">
        <v>14364</v>
      </c>
      <c r="BV28" s="29"/>
      <c r="BW28" s="27">
        <v>23</v>
      </c>
      <c r="BX28" s="29"/>
      <c r="BY28" s="27" t="s">
        <v>109</v>
      </c>
      <c r="BZ28" s="29"/>
      <c r="CA28" s="29"/>
      <c r="CB28" s="29"/>
      <c r="CC28" s="27"/>
      <c r="CD28" s="53">
        <v>41369</v>
      </c>
      <c r="CE28" s="28">
        <v>9616</v>
      </c>
      <c r="CF28" s="28">
        <v>1608</v>
      </c>
      <c r="CG28" s="54">
        <f t="shared" si="1"/>
        <v>41369</v>
      </c>
      <c r="CH28" s="28">
        <v>3703</v>
      </c>
      <c r="CI28" s="52">
        <v>23</v>
      </c>
      <c r="CJ28" s="52" t="s">
        <v>111</v>
      </c>
      <c r="CK28" s="55">
        <f t="shared" si="2"/>
        <v>182.39999999999998</v>
      </c>
      <c r="CL28" s="55">
        <f t="shared" si="3"/>
        <v>15000</v>
      </c>
      <c r="CM28" s="29"/>
      <c r="CN28" s="49">
        <f t="shared" si="4"/>
        <v>370809.11</v>
      </c>
      <c r="CO28" s="49">
        <f t="shared" si="5"/>
        <v>370809.11</v>
      </c>
      <c r="CP28" s="18">
        <v>27</v>
      </c>
      <c r="CQ28" s="18">
        <v>27</v>
      </c>
      <c r="CR28" s="18">
        <v>27</v>
      </c>
      <c r="CS28" s="18">
        <v>27</v>
      </c>
      <c r="CT28" s="34" t="s">
        <v>91</v>
      </c>
      <c r="CU28" s="35" t="s">
        <v>112</v>
      </c>
    </row>
    <row r="29" spans="1:99" s="56" customFormat="1" x14ac:dyDescent="0.25">
      <c r="A29" s="34" t="s">
        <v>90</v>
      </c>
      <c r="B29" s="34" t="s">
        <v>91</v>
      </c>
      <c r="C29" s="34" t="s">
        <v>92</v>
      </c>
      <c r="D29" s="18">
        <v>20190430</v>
      </c>
      <c r="E29" s="29"/>
      <c r="F29" s="29">
        <v>4</v>
      </c>
      <c r="G29" s="29" t="s">
        <v>310</v>
      </c>
      <c r="H29" s="29" t="s">
        <v>311</v>
      </c>
      <c r="I29" s="29"/>
      <c r="J29" s="29" t="s">
        <v>312</v>
      </c>
      <c r="K29" s="21">
        <f t="shared" si="0"/>
        <v>27334</v>
      </c>
      <c r="L29" s="29" t="s">
        <v>313</v>
      </c>
      <c r="M29" s="29"/>
      <c r="N29" s="29"/>
      <c r="O29" s="29" t="s">
        <v>96</v>
      </c>
      <c r="P29" s="29"/>
      <c r="Q29" s="29"/>
      <c r="R29" s="29"/>
      <c r="S29" s="29"/>
      <c r="T29" s="29"/>
      <c r="U29" s="29"/>
      <c r="V29" s="29"/>
      <c r="W29" s="29"/>
      <c r="X29" s="22" t="s">
        <v>97</v>
      </c>
      <c r="Y29" s="23" t="str">
        <f>UPPER('30 ABR '!AK29)</f>
        <v>NARCISO MENDOZA</v>
      </c>
      <c r="Z29" s="23" t="str">
        <f>UPPER('30 ABR '!AL29)</f>
        <v>CENTRO</v>
      </c>
      <c r="AA29" s="23" t="str">
        <f>UPPER('30 ABR '!AM29)</f>
        <v>VILLA DE ALVAREZ</v>
      </c>
      <c r="AB29" s="23" t="str">
        <f>UPPER('30 ABR '!AN29)</f>
        <v>COLIMA</v>
      </c>
      <c r="AC29" s="23" t="str">
        <f>UPPER('30 ABR '!AO29)</f>
        <v>COL</v>
      </c>
      <c r="AD29" s="24" t="str">
        <f>UPPER('30 ABR '!AP29)</f>
        <v>28000</v>
      </c>
      <c r="AE29" s="29"/>
      <c r="AF29" s="29"/>
      <c r="AG29" s="29"/>
      <c r="AH29" s="29"/>
      <c r="AI29" s="29"/>
      <c r="AJ29" s="29" t="s">
        <v>98</v>
      </c>
      <c r="AK29" s="29" t="s">
        <v>314</v>
      </c>
      <c r="AL29" s="29" t="s">
        <v>315</v>
      </c>
      <c r="AM29" s="29" t="s">
        <v>199</v>
      </c>
      <c r="AN29" s="29" t="s">
        <v>137</v>
      </c>
      <c r="AO29" s="29" t="s">
        <v>138</v>
      </c>
      <c r="AP29" s="52" t="s">
        <v>316</v>
      </c>
      <c r="AQ29" s="29"/>
      <c r="AR29" s="29"/>
      <c r="AS29" s="29"/>
      <c r="AT29" s="29"/>
      <c r="AU29" s="29"/>
      <c r="AV29" s="29"/>
      <c r="AW29" s="29"/>
      <c r="AX29" s="29"/>
      <c r="AY29" s="29"/>
      <c r="AZ29" s="29"/>
      <c r="BA29" s="34" t="s">
        <v>90</v>
      </c>
      <c r="BB29" s="34" t="s">
        <v>91</v>
      </c>
      <c r="BC29" s="27">
        <v>6489</v>
      </c>
      <c r="BD29" s="27" t="s">
        <v>129</v>
      </c>
      <c r="BE29" s="27" t="s">
        <v>106</v>
      </c>
      <c r="BF29" s="27" t="s">
        <v>107</v>
      </c>
      <c r="BG29" s="27" t="s">
        <v>96</v>
      </c>
      <c r="BH29" s="29"/>
      <c r="BI29" s="27">
        <v>12</v>
      </c>
      <c r="BJ29" s="27" t="s">
        <v>108</v>
      </c>
      <c r="BK29" s="28">
        <v>150</v>
      </c>
      <c r="BL29" s="27">
        <v>20130307</v>
      </c>
      <c r="BM29" s="58" t="s">
        <v>317</v>
      </c>
      <c r="BN29" s="27">
        <v>20130307</v>
      </c>
      <c r="BO29" s="27"/>
      <c r="BP29" s="29">
        <v>20190430</v>
      </c>
      <c r="BQ29" s="29"/>
      <c r="BR29" s="28">
        <v>13321</v>
      </c>
      <c r="BS29" s="28">
        <v>14597</v>
      </c>
      <c r="BT29" s="28">
        <v>0</v>
      </c>
      <c r="BU29" s="28">
        <v>14597</v>
      </c>
      <c r="BV29" s="29"/>
      <c r="BW29" s="27">
        <v>17</v>
      </c>
      <c r="BX29" s="29"/>
      <c r="BY29" s="27" t="s">
        <v>109</v>
      </c>
      <c r="BZ29" s="29"/>
      <c r="CA29" s="29"/>
      <c r="CB29" s="29"/>
      <c r="CC29" s="27"/>
      <c r="CD29" s="53">
        <v>41389</v>
      </c>
      <c r="CE29" s="28">
        <v>9666</v>
      </c>
      <c r="CF29" s="28">
        <v>100</v>
      </c>
      <c r="CG29" s="54">
        <f t="shared" si="1"/>
        <v>41389</v>
      </c>
      <c r="CH29" s="28">
        <v>3714.99</v>
      </c>
      <c r="CI29" s="52">
        <v>17</v>
      </c>
      <c r="CJ29" s="52" t="s">
        <v>111</v>
      </c>
      <c r="CK29" s="55">
        <f t="shared" si="2"/>
        <v>91.199999999999989</v>
      </c>
      <c r="CL29" s="55">
        <f t="shared" si="3"/>
        <v>13321</v>
      </c>
      <c r="CM29" s="29"/>
      <c r="CN29" s="49">
        <f t="shared" si="4"/>
        <v>385406.11</v>
      </c>
      <c r="CO29" s="49">
        <f t="shared" si="5"/>
        <v>385406.11</v>
      </c>
      <c r="CP29" s="18">
        <v>28</v>
      </c>
      <c r="CQ29" s="18">
        <v>28</v>
      </c>
      <c r="CR29" s="18">
        <v>28</v>
      </c>
      <c r="CS29" s="18">
        <v>28</v>
      </c>
      <c r="CT29" s="34" t="s">
        <v>91</v>
      </c>
      <c r="CU29" s="35" t="s">
        <v>112</v>
      </c>
    </row>
    <row r="30" spans="1:99" s="56" customFormat="1" x14ac:dyDescent="0.25">
      <c r="A30" s="34" t="s">
        <v>90</v>
      </c>
      <c r="B30" s="34" t="s">
        <v>91</v>
      </c>
      <c r="C30" s="34" t="s">
        <v>92</v>
      </c>
      <c r="D30" s="18">
        <v>20190430</v>
      </c>
      <c r="E30" s="29"/>
      <c r="F30" s="29">
        <v>4</v>
      </c>
      <c r="G30" s="29" t="s">
        <v>258</v>
      </c>
      <c r="H30" s="29" t="s">
        <v>237</v>
      </c>
      <c r="I30" s="29"/>
      <c r="J30" s="29" t="s">
        <v>318</v>
      </c>
      <c r="K30" s="21">
        <f t="shared" si="0"/>
        <v>31948</v>
      </c>
      <c r="L30" s="29" t="s">
        <v>319</v>
      </c>
      <c r="M30" s="29"/>
      <c r="N30" s="29"/>
      <c r="O30" s="29" t="s">
        <v>96</v>
      </c>
      <c r="P30" s="29"/>
      <c r="Q30" s="29"/>
      <c r="R30" s="29"/>
      <c r="S30" s="29"/>
      <c r="T30" s="29"/>
      <c r="U30" s="29"/>
      <c r="V30" s="29"/>
      <c r="W30" s="29"/>
      <c r="X30" s="22" t="s">
        <v>97</v>
      </c>
      <c r="Y30" s="23" t="str">
        <f>UPPER('30 ABR '!AK30)</f>
        <v>LAZARO CARDENAS 135</v>
      </c>
      <c r="Z30" s="23" t="str">
        <f>UPPER('30 ABR '!AL30)</f>
        <v>LOS ANGELES ACOLMAN</v>
      </c>
      <c r="AA30" s="23" t="str">
        <f>UPPER('30 ABR '!AM30)</f>
        <v>ACOLMAN</v>
      </c>
      <c r="AB30" s="23" t="str">
        <f>UPPER('30 ABR '!AN30)</f>
        <v>MEXICO</v>
      </c>
      <c r="AC30" s="23" t="str">
        <f>UPPER('30 ABR '!AO30)</f>
        <v>MEX</v>
      </c>
      <c r="AD30" s="24" t="str">
        <f>UPPER('30 ABR '!AP30)</f>
        <v>55885</v>
      </c>
      <c r="AE30" s="29"/>
      <c r="AF30" s="29"/>
      <c r="AG30" s="29"/>
      <c r="AH30" s="29"/>
      <c r="AI30" s="29"/>
      <c r="AJ30" s="29" t="s">
        <v>98</v>
      </c>
      <c r="AK30" s="29" t="s">
        <v>320</v>
      </c>
      <c r="AL30" s="29" t="s">
        <v>321</v>
      </c>
      <c r="AM30" s="29" t="s">
        <v>146</v>
      </c>
      <c r="AN30" s="29" t="s">
        <v>102</v>
      </c>
      <c r="AO30" s="29" t="s">
        <v>103</v>
      </c>
      <c r="AP30" s="61" t="s">
        <v>285</v>
      </c>
      <c r="AQ30" s="29"/>
      <c r="AR30" s="29"/>
      <c r="AS30" s="29"/>
      <c r="AT30" s="29"/>
      <c r="AU30" s="29"/>
      <c r="AV30" s="29"/>
      <c r="AW30" s="29"/>
      <c r="AX30" s="29"/>
      <c r="AY30" s="29"/>
      <c r="AZ30" s="29"/>
      <c r="BA30" s="34" t="s">
        <v>90</v>
      </c>
      <c r="BB30" s="34" t="s">
        <v>91</v>
      </c>
      <c r="BC30" s="27">
        <v>6494</v>
      </c>
      <c r="BD30" s="27" t="s">
        <v>129</v>
      </c>
      <c r="BE30" s="27" t="s">
        <v>106</v>
      </c>
      <c r="BF30" s="27" t="s">
        <v>107</v>
      </c>
      <c r="BG30" s="27" t="s">
        <v>96</v>
      </c>
      <c r="BH30" s="29"/>
      <c r="BI30" s="27">
        <v>12</v>
      </c>
      <c r="BJ30" s="27" t="s">
        <v>148</v>
      </c>
      <c r="BK30" s="28">
        <v>150</v>
      </c>
      <c r="BL30" s="27">
        <v>20130402</v>
      </c>
      <c r="BM30" s="58" t="s">
        <v>322</v>
      </c>
      <c r="BN30" s="27">
        <v>20130402</v>
      </c>
      <c r="BO30" s="27"/>
      <c r="BP30" s="29">
        <v>20190430</v>
      </c>
      <c r="BQ30" s="29"/>
      <c r="BR30" s="28">
        <v>13500</v>
      </c>
      <c r="BS30" s="28">
        <v>18606</v>
      </c>
      <c r="BT30" s="28">
        <v>0</v>
      </c>
      <c r="BU30" s="28">
        <v>18606</v>
      </c>
      <c r="BV30" s="29"/>
      <c r="BW30" s="27">
        <v>25</v>
      </c>
      <c r="BX30" s="29"/>
      <c r="BY30" s="27" t="s">
        <v>109</v>
      </c>
      <c r="BZ30" s="29"/>
      <c r="CA30" s="29"/>
      <c r="CB30" s="29"/>
      <c r="CC30" s="27"/>
      <c r="CD30" s="53">
        <v>41404</v>
      </c>
      <c r="CE30" s="28">
        <v>12609</v>
      </c>
      <c r="CF30" s="28">
        <v>300</v>
      </c>
      <c r="CG30" s="54">
        <f t="shared" si="1"/>
        <v>41404</v>
      </c>
      <c r="CH30" s="28">
        <v>3443</v>
      </c>
      <c r="CI30" s="52">
        <v>25</v>
      </c>
      <c r="CJ30" s="52" t="s">
        <v>111</v>
      </c>
      <c r="CK30" s="55">
        <f t="shared" si="2"/>
        <v>182.39999999999998</v>
      </c>
      <c r="CL30" s="55">
        <f t="shared" si="3"/>
        <v>13500</v>
      </c>
      <c r="CM30" s="29"/>
      <c r="CN30" s="49">
        <f t="shared" si="4"/>
        <v>404012.11</v>
      </c>
      <c r="CO30" s="49">
        <f t="shared" si="5"/>
        <v>404012.11</v>
      </c>
      <c r="CP30" s="18">
        <v>29</v>
      </c>
      <c r="CQ30" s="18">
        <v>29</v>
      </c>
      <c r="CR30" s="18">
        <v>29</v>
      </c>
      <c r="CS30" s="18">
        <v>29</v>
      </c>
      <c r="CT30" s="34" t="s">
        <v>91</v>
      </c>
      <c r="CU30" s="35" t="s">
        <v>112</v>
      </c>
    </row>
    <row r="31" spans="1:99" s="56" customFormat="1" x14ac:dyDescent="0.25">
      <c r="A31" s="34" t="s">
        <v>90</v>
      </c>
      <c r="B31" s="34" t="s">
        <v>91</v>
      </c>
      <c r="C31" s="34" t="s">
        <v>92</v>
      </c>
      <c r="D31" s="18">
        <v>20190430</v>
      </c>
      <c r="E31" s="29"/>
      <c r="F31" s="29">
        <v>4</v>
      </c>
      <c r="G31" s="29" t="s">
        <v>237</v>
      </c>
      <c r="H31" s="29" t="s">
        <v>194</v>
      </c>
      <c r="I31" s="29"/>
      <c r="J31" s="29" t="s">
        <v>323</v>
      </c>
      <c r="K31" s="21">
        <f t="shared" si="0"/>
        <v>24176</v>
      </c>
      <c r="L31" s="29" t="s">
        <v>324</v>
      </c>
      <c r="M31" s="29"/>
      <c r="N31" s="29"/>
      <c r="O31" s="29" t="s">
        <v>96</v>
      </c>
      <c r="P31" s="29"/>
      <c r="Q31" s="29"/>
      <c r="R31" s="29"/>
      <c r="S31" s="29"/>
      <c r="T31" s="29"/>
      <c r="U31" s="29"/>
      <c r="V31" s="29"/>
      <c r="W31" s="29"/>
      <c r="X31" s="22" t="s">
        <v>97</v>
      </c>
      <c r="Y31" s="23" t="str">
        <f>UPPER('30 ABR '!AK31)</f>
        <v>5 DE MAYO 3</v>
      </c>
      <c r="Z31" s="23" t="str">
        <f>UPPER('30 ABR '!AL31)</f>
        <v>NOPALTEPEC</v>
      </c>
      <c r="AA31" s="23" t="str">
        <f>UPPER('30 ABR '!AM31)</f>
        <v>NOPALTEPEC</v>
      </c>
      <c r="AB31" s="23" t="str">
        <f>UPPER('30 ABR '!AN31)</f>
        <v>MEXICO</v>
      </c>
      <c r="AC31" s="23" t="str">
        <f>UPPER('30 ABR '!AO31)</f>
        <v>MEX</v>
      </c>
      <c r="AD31" s="24" t="str">
        <f>UPPER('30 ABR '!AP31)</f>
        <v>55970</v>
      </c>
      <c r="AE31" s="29"/>
      <c r="AF31" s="29"/>
      <c r="AG31" s="29"/>
      <c r="AH31" s="29"/>
      <c r="AI31" s="29"/>
      <c r="AJ31" s="29" t="s">
        <v>98</v>
      </c>
      <c r="AK31" s="29" t="s">
        <v>325</v>
      </c>
      <c r="AL31" s="29" t="s">
        <v>326</v>
      </c>
      <c r="AM31" s="34" t="s">
        <v>326</v>
      </c>
      <c r="AN31" s="34" t="s">
        <v>102</v>
      </c>
      <c r="AO31" s="34" t="s">
        <v>103</v>
      </c>
      <c r="AP31" s="52" t="s">
        <v>327</v>
      </c>
      <c r="AQ31" s="29"/>
      <c r="AR31" s="29"/>
      <c r="AS31" s="29"/>
      <c r="AT31" s="29"/>
      <c r="AU31" s="29"/>
      <c r="AV31" s="29"/>
      <c r="AW31" s="29"/>
      <c r="AX31" s="29"/>
      <c r="AY31" s="29"/>
      <c r="AZ31" s="29"/>
      <c r="BA31" s="34" t="s">
        <v>90</v>
      </c>
      <c r="BB31" s="34" t="s">
        <v>91</v>
      </c>
      <c r="BC31" s="27">
        <v>6508</v>
      </c>
      <c r="BD31" s="27" t="s">
        <v>129</v>
      </c>
      <c r="BE31" s="27" t="s">
        <v>106</v>
      </c>
      <c r="BF31" s="27" t="s">
        <v>107</v>
      </c>
      <c r="BG31" s="27" t="s">
        <v>96</v>
      </c>
      <c r="BH31" s="29"/>
      <c r="BI31" s="27">
        <v>12</v>
      </c>
      <c r="BJ31" s="27" t="s">
        <v>184</v>
      </c>
      <c r="BK31" s="28">
        <v>100</v>
      </c>
      <c r="BL31" s="27">
        <v>20130411</v>
      </c>
      <c r="BM31" s="58" t="s">
        <v>328</v>
      </c>
      <c r="BN31" s="27">
        <v>20130411</v>
      </c>
      <c r="BO31" s="27"/>
      <c r="BP31" s="29">
        <v>20190430</v>
      </c>
      <c r="BQ31" s="29"/>
      <c r="BR31" s="28">
        <v>8000</v>
      </c>
      <c r="BS31" s="28">
        <v>10084</v>
      </c>
      <c r="BT31" s="28">
        <v>0</v>
      </c>
      <c r="BU31" s="28">
        <v>10084</v>
      </c>
      <c r="BV31" s="29"/>
      <c r="BW31" s="27">
        <v>22</v>
      </c>
      <c r="BX31" s="29"/>
      <c r="BY31" s="27" t="s">
        <v>109</v>
      </c>
      <c r="BZ31" s="29"/>
      <c r="CA31" s="29"/>
      <c r="CB31" s="29"/>
      <c r="CC31" s="27"/>
      <c r="CD31" s="53">
        <v>41411</v>
      </c>
      <c r="CE31" s="28">
        <v>6548</v>
      </c>
      <c r="CF31" s="28">
        <v>100</v>
      </c>
      <c r="CG31" s="54">
        <f t="shared" si="1"/>
        <v>41411</v>
      </c>
      <c r="CH31" s="28">
        <v>2229</v>
      </c>
      <c r="CI31" s="52">
        <v>22</v>
      </c>
      <c r="CJ31" s="52">
        <v>987</v>
      </c>
      <c r="CK31" s="55">
        <f t="shared" si="2"/>
        <v>182.39999999999998</v>
      </c>
      <c r="CL31" s="55">
        <f t="shared" si="3"/>
        <v>8000</v>
      </c>
      <c r="CM31" s="29"/>
      <c r="CN31" s="49">
        <f t="shared" si="4"/>
        <v>414096.11</v>
      </c>
      <c r="CO31" s="49">
        <f t="shared" si="5"/>
        <v>414096.11</v>
      </c>
      <c r="CP31" s="18">
        <v>30</v>
      </c>
      <c r="CQ31" s="18">
        <v>30</v>
      </c>
      <c r="CR31" s="18">
        <v>30</v>
      </c>
      <c r="CS31" s="18">
        <v>30</v>
      </c>
      <c r="CT31" s="34" t="s">
        <v>91</v>
      </c>
      <c r="CU31" s="35" t="s">
        <v>112</v>
      </c>
    </row>
    <row r="32" spans="1:99" s="56" customFormat="1" x14ac:dyDescent="0.25">
      <c r="A32" s="34" t="s">
        <v>90</v>
      </c>
      <c r="B32" s="34" t="s">
        <v>91</v>
      </c>
      <c r="C32" s="34" t="s">
        <v>92</v>
      </c>
      <c r="D32" s="18">
        <v>20190430</v>
      </c>
      <c r="E32" s="29"/>
      <c r="F32" s="29">
        <v>4</v>
      </c>
      <c r="G32" s="29" t="s">
        <v>258</v>
      </c>
      <c r="H32" s="29" t="s">
        <v>329</v>
      </c>
      <c r="I32" s="29"/>
      <c r="J32" s="29" t="s">
        <v>330</v>
      </c>
      <c r="K32" s="21">
        <f t="shared" si="0"/>
        <v>26396</v>
      </c>
      <c r="L32" s="29" t="s">
        <v>331</v>
      </c>
      <c r="M32" s="29"/>
      <c r="N32" s="29"/>
      <c r="O32" s="29" t="s">
        <v>96</v>
      </c>
      <c r="P32" s="29"/>
      <c r="Q32" s="29"/>
      <c r="R32" s="29"/>
      <c r="S32" s="29"/>
      <c r="T32" s="29"/>
      <c r="U32" s="29"/>
      <c r="V32" s="29"/>
      <c r="W32" s="29"/>
      <c r="X32" s="22" t="s">
        <v>97</v>
      </c>
      <c r="Y32" s="23" t="str">
        <f>UPPER('30 ABR '!AK32)</f>
        <v>19 DE MARZO</v>
      </c>
      <c r="Z32" s="23" t="str">
        <f>UPPER('30 ABR '!AL32)</f>
        <v>5 DE FEBRERO IXTLAHUACA DE CUAUHTEMOC</v>
      </c>
      <c r="AA32" s="23" t="str">
        <f>UPPER('30 ABR '!AM32)</f>
        <v>ECATEPEC DE MORELOS</v>
      </c>
      <c r="AB32" s="23" t="str">
        <f>UPPER('30 ABR '!AN32)</f>
        <v>MEXICO</v>
      </c>
      <c r="AC32" s="23" t="str">
        <f>UPPER('30 ABR '!AO32)</f>
        <v>MEX</v>
      </c>
      <c r="AD32" s="24" t="str">
        <f>UPPER('30 ABR '!AP32)</f>
        <v>55990</v>
      </c>
      <c r="AE32" s="29"/>
      <c r="AF32" s="29"/>
      <c r="AG32" s="29"/>
      <c r="AH32" s="29"/>
      <c r="AI32" s="29"/>
      <c r="AJ32" s="29" t="s">
        <v>98</v>
      </c>
      <c r="AK32" s="29" t="s">
        <v>332</v>
      </c>
      <c r="AL32" s="29" t="s">
        <v>333</v>
      </c>
      <c r="AM32" s="34" t="s">
        <v>101</v>
      </c>
      <c r="AN32" s="34" t="s">
        <v>102</v>
      </c>
      <c r="AO32" s="34" t="s">
        <v>103</v>
      </c>
      <c r="AP32" s="61" t="s">
        <v>334</v>
      </c>
      <c r="AQ32" s="29"/>
      <c r="AR32" s="29"/>
      <c r="AS32" s="29"/>
      <c r="AT32" s="29"/>
      <c r="AU32" s="29"/>
      <c r="AV32" s="29"/>
      <c r="AW32" s="29"/>
      <c r="AX32" s="29"/>
      <c r="AY32" s="29"/>
      <c r="AZ32" s="29"/>
      <c r="BA32" s="34" t="s">
        <v>90</v>
      </c>
      <c r="BB32" s="34" t="s">
        <v>91</v>
      </c>
      <c r="BC32" s="27">
        <v>6528</v>
      </c>
      <c r="BD32" s="27" t="s">
        <v>129</v>
      </c>
      <c r="BE32" s="27" t="s">
        <v>106</v>
      </c>
      <c r="BF32" s="27" t="s">
        <v>107</v>
      </c>
      <c r="BG32" s="27" t="s">
        <v>96</v>
      </c>
      <c r="BH32" s="29"/>
      <c r="BI32" s="27">
        <v>12</v>
      </c>
      <c r="BJ32" s="27" t="s">
        <v>184</v>
      </c>
      <c r="BK32" s="28">
        <v>20</v>
      </c>
      <c r="BL32" s="27">
        <v>20130423</v>
      </c>
      <c r="BM32" s="58">
        <v>20170829</v>
      </c>
      <c r="BN32" s="27">
        <v>20130423</v>
      </c>
      <c r="BO32" s="27"/>
      <c r="BP32" s="29">
        <v>20190430</v>
      </c>
      <c r="BQ32" s="29"/>
      <c r="BR32" s="28">
        <v>20000</v>
      </c>
      <c r="BS32" s="28">
        <v>20</v>
      </c>
      <c r="BT32" s="28">
        <v>0</v>
      </c>
      <c r="BU32" s="28">
        <v>20</v>
      </c>
      <c r="BV32" s="29"/>
      <c r="BW32" s="27">
        <v>1</v>
      </c>
      <c r="BX32" s="29"/>
      <c r="BY32" s="27" t="s">
        <v>109</v>
      </c>
      <c r="BZ32" s="29"/>
      <c r="CA32" s="29"/>
      <c r="CB32" s="29"/>
      <c r="CC32" s="27"/>
      <c r="CD32" s="53">
        <v>41427</v>
      </c>
      <c r="CE32" s="28">
        <v>20</v>
      </c>
      <c r="CF32" s="28">
        <v>1500</v>
      </c>
      <c r="CG32" s="54">
        <f t="shared" si="1"/>
        <v>41427</v>
      </c>
      <c r="CH32" s="28">
        <v>5569</v>
      </c>
      <c r="CI32" s="52">
        <v>1</v>
      </c>
      <c r="CJ32" s="52">
        <v>126</v>
      </c>
      <c r="CK32" s="55">
        <f t="shared" si="2"/>
        <v>182.39999999999998</v>
      </c>
      <c r="CL32" s="55">
        <f t="shared" si="3"/>
        <v>20000</v>
      </c>
      <c r="CM32" s="29"/>
      <c r="CN32" s="49">
        <f t="shared" si="4"/>
        <v>414116.11</v>
      </c>
      <c r="CO32" s="49">
        <f t="shared" si="5"/>
        <v>414116.11</v>
      </c>
      <c r="CP32" s="18">
        <v>31</v>
      </c>
      <c r="CQ32" s="18">
        <v>31</v>
      </c>
      <c r="CR32" s="18">
        <v>31</v>
      </c>
      <c r="CS32" s="18">
        <v>31</v>
      </c>
      <c r="CT32" s="34" t="s">
        <v>91</v>
      </c>
      <c r="CU32" s="35" t="s">
        <v>112</v>
      </c>
    </row>
    <row r="33" spans="1:99" s="56" customFormat="1" x14ac:dyDescent="0.25">
      <c r="A33" s="34" t="s">
        <v>90</v>
      </c>
      <c r="B33" s="34" t="s">
        <v>91</v>
      </c>
      <c r="C33" s="34" t="s">
        <v>92</v>
      </c>
      <c r="D33" s="18">
        <v>20190430</v>
      </c>
      <c r="E33" s="29"/>
      <c r="F33" s="29">
        <v>4</v>
      </c>
      <c r="G33" s="29" t="s">
        <v>171</v>
      </c>
      <c r="H33" s="29" t="s">
        <v>230</v>
      </c>
      <c r="I33" s="29"/>
      <c r="J33" s="29" t="s">
        <v>335</v>
      </c>
      <c r="K33" s="21">
        <f t="shared" si="0"/>
        <v>25709</v>
      </c>
      <c r="L33" s="29" t="s">
        <v>336</v>
      </c>
      <c r="M33" s="29"/>
      <c r="N33" s="29"/>
      <c r="O33" s="29" t="s">
        <v>96</v>
      </c>
      <c r="P33" s="29"/>
      <c r="Q33" s="29"/>
      <c r="R33" s="29"/>
      <c r="S33" s="29"/>
      <c r="T33" s="29"/>
      <c r="U33" s="29"/>
      <c r="V33" s="29"/>
      <c r="W33" s="29"/>
      <c r="X33" s="22" t="s">
        <v>97</v>
      </c>
      <c r="Y33" s="23" t="str">
        <f>UPPER('30 ABR '!AK33)</f>
        <v>HIDALGO 3</v>
      </c>
      <c r="Z33" s="23" t="str">
        <f>UPPER('30 ABR '!AL33)</f>
        <v>SAN BARTOLOME ACTOPAN</v>
      </c>
      <c r="AA33" s="23" t="str">
        <f>UPPER('30 ABR '!AM33)</f>
        <v>ECATEPEC DE MORELOS</v>
      </c>
      <c r="AB33" s="23" t="str">
        <f>UPPER('30 ABR '!AN33)</f>
        <v>MEXICO</v>
      </c>
      <c r="AC33" s="23" t="str">
        <f>UPPER('30 ABR '!AO33)</f>
        <v>MEX</v>
      </c>
      <c r="AD33" s="24" t="str">
        <f>UPPER('30 ABR '!AP33)</f>
        <v>55980</v>
      </c>
      <c r="AE33" s="29"/>
      <c r="AF33" s="29"/>
      <c r="AG33" s="29"/>
      <c r="AH33" s="29"/>
      <c r="AI33" s="29"/>
      <c r="AJ33" s="29" t="s">
        <v>98</v>
      </c>
      <c r="AK33" s="29" t="s">
        <v>337</v>
      </c>
      <c r="AL33" s="29" t="s">
        <v>338</v>
      </c>
      <c r="AM33" s="34" t="s">
        <v>101</v>
      </c>
      <c r="AN33" s="34" t="s">
        <v>102</v>
      </c>
      <c r="AO33" s="34" t="s">
        <v>103</v>
      </c>
      <c r="AP33" s="52" t="s">
        <v>339</v>
      </c>
      <c r="AQ33" s="29"/>
      <c r="AR33" s="29"/>
      <c r="AS33" s="29"/>
      <c r="AT33" s="29"/>
      <c r="AU33" s="29"/>
      <c r="AV33" s="29"/>
      <c r="AW33" s="29"/>
      <c r="AX33" s="29"/>
      <c r="AY33" s="29"/>
      <c r="AZ33" s="29"/>
      <c r="BA33" s="34" t="s">
        <v>90</v>
      </c>
      <c r="BB33" s="34" t="s">
        <v>91</v>
      </c>
      <c r="BC33" s="27">
        <v>6530</v>
      </c>
      <c r="BD33" s="27" t="s">
        <v>129</v>
      </c>
      <c r="BE33" s="27" t="s">
        <v>106</v>
      </c>
      <c r="BF33" s="27" t="s">
        <v>107</v>
      </c>
      <c r="BG33" s="27" t="s">
        <v>96</v>
      </c>
      <c r="BH33" s="29"/>
      <c r="BI33" s="27">
        <v>12</v>
      </c>
      <c r="BJ33" s="27" t="s">
        <v>184</v>
      </c>
      <c r="BK33" s="28">
        <v>2212</v>
      </c>
      <c r="BL33" s="27">
        <v>20130418</v>
      </c>
      <c r="BM33" s="58" t="s">
        <v>209</v>
      </c>
      <c r="BN33" s="27">
        <v>20130418</v>
      </c>
      <c r="BO33" s="27"/>
      <c r="BP33" s="29">
        <v>20190430</v>
      </c>
      <c r="BQ33" s="29"/>
      <c r="BR33" s="28">
        <v>25000</v>
      </c>
      <c r="BS33" s="28">
        <v>18460</v>
      </c>
      <c r="BT33" s="28">
        <v>0</v>
      </c>
      <c r="BU33" s="28">
        <v>18460</v>
      </c>
      <c r="BV33" s="29"/>
      <c r="BW33" s="27">
        <v>11</v>
      </c>
      <c r="BX33" s="29"/>
      <c r="BY33" s="27" t="s">
        <v>109</v>
      </c>
      <c r="BZ33" s="29"/>
      <c r="CA33" s="29"/>
      <c r="CB33" s="29"/>
      <c r="CC33" s="27"/>
      <c r="CD33" s="53">
        <v>41427</v>
      </c>
      <c r="CE33" s="28">
        <v>11493</v>
      </c>
      <c r="CF33" s="28">
        <v>2000</v>
      </c>
      <c r="CG33" s="54">
        <f t="shared" si="1"/>
        <v>41427</v>
      </c>
      <c r="CH33" s="28">
        <v>6958</v>
      </c>
      <c r="CI33" s="52">
        <v>11</v>
      </c>
      <c r="CJ33" s="52" t="s">
        <v>111</v>
      </c>
      <c r="CK33" s="55">
        <f t="shared" si="2"/>
        <v>182.39999999999998</v>
      </c>
      <c r="CL33" s="55">
        <f t="shared" si="3"/>
        <v>25000</v>
      </c>
      <c r="CM33" s="29"/>
      <c r="CN33" s="49">
        <f t="shared" si="4"/>
        <v>432576.11</v>
      </c>
      <c r="CO33" s="49">
        <f t="shared" si="5"/>
        <v>432576.11</v>
      </c>
      <c r="CP33" s="18">
        <v>32</v>
      </c>
      <c r="CQ33" s="18">
        <v>32</v>
      </c>
      <c r="CR33" s="18">
        <v>32</v>
      </c>
      <c r="CS33" s="18">
        <v>32</v>
      </c>
      <c r="CT33" s="34" t="s">
        <v>91</v>
      </c>
      <c r="CU33" s="35" t="s">
        <v>112</v>
      </c>
    </row>
    <row r="34" spans="1:99" s="56" customFormat="1" x14ac:dyDescent="0.25">
      <c r="A34" s="34" t="s">
        <v>90</v>
      </c>
      <c r="B34" s="34" t="s">
        <v>91</v>
      </c>
      <c r="C34" s="34" t="s">
        <v>92</v>
      </c>
      <c r="D34" s="18">
        <v>20190430</v>
      </c>
      <c r="E34" s="29"/>
      <c r="F34" s="29">
        <v>4</v>
      </c>
      <c r="G34" s="29" t="s">
        <v>177</v>
      </c>
      <c r="H34" s="29" t="s">
        <v>340</v>
      </c>
      <c r="I34" s="29"/>
      <c r="J34" s="29" t="s">
        <v>341</v>
      </c>
      <c r="K34" s="21">
        <f t="shared" si="0"/>
        <v>29374</v>
      </c>
      <c r="L34" s="29" t="s">
        <v>342</v>
      </c>
      <c r="M34" s="29"/>
      <c r="N34" s="29"/>
      <c r="O34" s="29" t="s">
        <v>96</v>
      </c>
      <c r="P34" s="29"/>
      <c r="Q34" s="29"/>
      <c r="R34" s="29"/>
      <c r="S34" s="29"/>
      <c r="T34" s="29"/>
      <c r="U34" s="29"/>
      <c r="V34" s="29"/>
      <c r="W34" s="29"/>
      <c r="X34" s="22" t="s">
        <v>97</v>
      </c>
      <c r="Y34" s="23" t="str">
        <f>UPPER('30 ABR '!AK34)</f>
        <v>SECTOR 31 MZA 99 LT 9</v>
      </c>
      <c r="Z34" s="23" t="str">
        <f>UPPER('30 ABR '!AL34)</f>
        <v>LOS HEROES TECAMAC</v>
      </c>
      <c r="AA34" s="23" t="str">
        <f>UPPER('30 ABR '!AM34)</f>
        <v>TECAMAC</v>
      </c>
      <c r="AB34" s="23" t="str">
        <f>UPPER('30 ABR '!AN34)</f>
        <v>MEXICO</v>
      </c>
      <c r="AC34" s="23" t="str">
        <f>UPPER('30 ABR '!AO34)</f>
        <v>MEX</v>
      </c>
      <c r="AD34" s="24" t="str">
        <f>UPPER('30 ABR '!AP34)</f>
        <v>55763</v>
      </c>
      <c r="AE34" s="29"/>
      <c r="AF34" s="29"/>
      <c r="AG34" s="29"/>
      <c r="AH34" s="29"/>
      <c r="AI34" s="29"/>
      <c r="AJ34" s="29" t="s">
        <v>98</v>
      </c>
      <c r="AK34" s="29" t="s">
        <v>343</v>
      </c>
      <c r="AL34" s="29" t="s">
        <v>344</v>
      </c>
      <c r="AM34" s="34" t="s">
        <v>345</v>
      </c>
      <c r="AN34" s="34" t="s">
        <v>102</v>
      </c>
      <c r="AO34" s="34" t="s">
        <v>103</v>
      </c>
      <c r="AP34" s="52" t="s">
        <v>346</v>
      </c>
      <c r="AQ34" s="29"/>
      <c r="AR34" s="29"/>
      <c r="AS34" s="29"/>
      <c r="AT34" s="29"/>
      <c r="AU34" s="29"/>
      <c r="AV34" s="29"/>
      <c r="AW34" s="29"/>
      <c r="AX34" s="29"/>
      <c r="AY34" s="29"/>
      <c r="AZ34" s="29"/>
      <c r="BA34" s="34" t="s">
        <v>90</v>
      </c>
      <c r="BB34" s="34" t="s">
        <v>91</v>
      </c>
      <c r="BC34" s="27">
        <v>6532</v>
      </c>
      <c r="BD34" s="27" t="s">
        <v>129</v>
      </c>
      <c r="BE34" s="27" t="s">
        <v>106</v>
      </c>
      <c r="BF34" s="27" t="s">
        <v>107</v>
      </c>
      <c r="BG34" s="27" t="s">
        <v>96</v>
      </c>
      <c r="BH34" s="29"/>
      <c r="BI34" s="27">
        <v>12</v>
      </c>
      <c r="BJ34" s="27" t="s">
        <v>108</v>
      </c>
      <c r="BK34" s="28">
        <v>150</v>
      </c>
      <c r="BL34" s="27">
        <v>20130418</v>
      </c>
      <c r="BM34" s="58" t="s">
        <v>347</v>
      </c>
      <c r="BN34" s="27">
        <v>20130418</v>
      </c>
      <c r="BO34" s="27"/>
      <c r="BP34" s="29">
        <v>20190430</v>
      </c>
      <c r="BQ34" s="29"/>
      <c r="BR34" s="28">
        <v>15000</v>
      </c>
      <c r="BS34" s="28">
        <v>20085</v>
      </c>
      <c r="BT34" s="28">
        <v>0</v>
      </c>
      <c r="BU34" s="28">
        <v>20085</v>
      </c>
      <c r="BV34" s="29"/>
      <c r="BW34" s="27">
        <v>16</v>
      </c>
      <c r="BX34" s="29"/>
      <c r="BY34" s="27" t="s">
        <v>109</v>
      </c>
      <c r="BZ34" s="29"/>
      <c r="CA34" s="29"/>
      <c r="CB34" s="29"/>
      <c r="CC34" s="27"/>
      <c r="CD34" s="53">
        <v>41462</v>
      </c>
      <c r="CE34" s="28">
        <v>10900</v>
      </c>
      <c r="CF34" s="28">
        <v>300</v>
      </c>
      <c r="CG34" s="54">
        <f t="shared" si="1"/>
        <v>41462</v>
      </c>
      <c r="CH34" s="28">
        <v>4179</v>
      </c>
      <c r="CI34" s="52">
        <v>16</v>
      </c>
      <c r="CJ34" s="52" t="s">
        <v>111</v>
      </c>
      <c r="CK34" s="55">
        <f t="shared" si="2"/>
        <v>91.199999999999989</v>
      </c>
      <c r="CL34" s="55">
        <f t="shared" si="3"/>
        <v>15000</v>
      </c>
      <c r="CM34" s="29"/>
      <c r="CN34" s="49">
        <f t="shared" si="4"/>
        <v>452661.11</v>
      </c>
      <c r="CO34" s="49">
        <f t="shared" si="5"/>
        <v>452661.11</v>
      </c>
      <c r="CP34" s="18">
        <v>33</v>
      </c>
      <c r="CQ34" s="18">
        <v>33</v>
      </c>
      <c r="CR34" s="18">
        <v>33</v>
      </c>
      <c r="CS34" s="18">
        <v>33</v>
      </c>
      <c r="CT34" s="34" t="s">
        <v>91</v>
      </c>
      <c r="CU34" s="35" t="s">
        <v>112</v>
      </c>
    </row>
    <row r="35" spans="1:99" s="56" customFormat="1" x14ac:dyDescent="0.25">
      <c r="A35" s="34" t="s">
        <v>90</v>
      </c>
      <c r="B35" s="34" t="s">
        <v>91</v>
      </c>
      <c r="C35" s="34" t="s">
        <v>92</v>
      </c>
      <c r="D35" s="18">
        <v>20190430</v>
      </c>
      <c r="E35" s="29"/>
      <c r="F35" s="29">
        <v>4</v>
      </c>
      <c r="G35" s="29" t="s">
        <v>177</v>
      </c>
      <c r="H35" s="29" t="s">
        <v>237</v>
      </c>
      <c r="I35" s="29"/>
      <c r="J35" s="29" t="s">
        <v>348</v>
      </c>
      <c r="K35" s="21">
        <f t="shared" si="0"/>
        <v>30208</v>
      </c>
      <c r="L35" s="29" t="s">
        <v>349</v>
      </c>
      <c r="M35" s="29"/>
      <c r="N35" s="29"/>
      <c r="O35" s="29" t="s">
        <v>96</v>
      </c>
      <c r="P35" s="29"/>
      <c r="Q35" s="29"/>
      <c r="R35" s="29"/>
      <c r="S35" s="29"/>
      <c r="T35" s="29"/>
      <c r="U35" s="29"/>
      <c r="V35" s="29"/>
      <c r="W35" s="29"/>
      <c r="X35" s="22" t="s">
        <v>97</v>
      </c>
      <c r="Y35" s="23" t="str">
        <f>UPPER('30 ABR '!AK35)</f>
        <v>AV REVOLUCION 1909 PISO 2</v>
      </c>
      <c r="Z35" s="23" t="str">
        <f>UPPER('30 ABR '!AL35)</f>
        <v>SAN ANGEL</v>
      </c>
      <c r="AA35" s="23" t="str">
        <f>UPPER('30 ABR '!AM35)</f>
        <v>ALVARO OBREGON</v>
      </c>
      <c r="AB35" s="23" t="str">
        <f>UPPER('30 ABR '!AN35)</f>
        <v>MEXICO</v>
      </c>
      <c r="AC35" s="23" t="str">
        <f>UPPER('30 ABR '!AO35)</f>
        <v>CDMX</v>
      </c>
      <c r="AD35" s="24" t="str">
        <f>UPPER('30 ABR '!AP35)</f>
        <v>01000</v>
      </c>
      <c r="AE35" s="29"/>
      <c r="AF35" s="29"/>
      <c r="AG35" s="29"/>
      <c r="AH35" s="29"/>
      <c r="AI35" s="29"/>
      <c r="AJ35" s="29" t="s">
        <v>98</v>
      </c>
      <c r="AK35" s="29" t="s">
        <v>350</v>
      </c>
      <c r="AL35" s="29" t="s">
        <v>182</v>
      </c>
      <c r="AM35" s="34" t="s">
        <v>351</v>
      </c>
      <c r="AN35" s="34" t="s">
        <v>102</v>
      </c>
      <c r="AO35" s="34" t="s">
        <v>120</v>
      </c>
      <c r="AP35" s="61" t="s">
        <v>183</v>
      </c>
      <c r="AQ35" s="29"/>
      <c r="AR35" s="29"/>
      <c r="AS35" s="29"/>
      <c r="AT35" s="29"/>
      <c r="AU35" s="29"/>
      <c r="AV35" s="29"/>
      <c r="AW35" s="29"/>
      <c r="AX35" s="29"/>
      <c r="AY35" s="29"/>
      <c r="AZ35" s="29"/>
      <c r="BA35" s="34" t="s">
        <v>90</v>
      </c>
      <c r="BB35" s="34" t="s">
        <v>91</v>
      </c>
      <c r="BC35" s="27">
        <v>6557</v>
      </c>
      <c r="BD35" s="27" t="s">
        <v>129</v>
      </c>
      <c r="BE35" s="27" t="s">
        <v>106</v>
      </c>
      <c r="BF35" s="27" t="s">
        <v>107</v>
      </c>
      <c r="BG35" s="27" t="s">
        <v>96</v>
      </c>
      <c r="BH35" s="29"/>
      <c r="BI35" s="27">
        <v>35</v>
      </c>
      <c r="BJ35" s="27" t="s">
        <v>184</v>
      </c>
      <c r="BK35" s="28">
        <v>1510</v>
      </c>
      <c r="BL35" s="27">
        <v>20130527</v>
      </c>
      <c r="BM35" s="58" t="s">
        <v>352</v>
      </c>
      <c r="BN35" s="27">
        <v>20130527</v>
      </c>
      <c r="BO35" s="27"/>
      <c r="BP35" s="29">
        <v>20190430</v>
      </c>
      <c r="BQ35" s="29"/>
      <c r="BR35" s="28">
        <v>37661</v>
      </c>
      <c r="BS35" s="28">
        <v>32852</v>
      </c>
      <c r="BT35" s="28">
        <v>0</v>
      </c>
      <c r="BU35" s="28">
        <v>32852</v>
      </c>
      <c r="BV35" s="29"/>
      <c r="BW35" s="27">
        <v>18</v>
      </c>
      <c r="BX35" s="29"/>
      <c r="BY35" s="27" t="s">
        <v>109</v>
      </c>
      <c r="BZ35" s="29"/>
      <c r="CA35" s="29"/>
      <c r="CB35" s="29"/>
      <c r="CC35" s="27"/>
      <c r="CD35" s="53">
        <v>41625</v>
      </c>
      <c r="CE35" s="28">
        <v>28155</v>
      </c>
      <c r="CF35" s="28">
        <v>1222</v>
      </c>
      <c r="CG35" s="54">
        <f t="shared" si="1"/>
        <v>41625</v>
      </c>
      <c r="CH35" s="28">
        <v>4401</v>
      </c>
      <c r="CI35" s="52">
        <v>18</v>
      </c>
      <c r="CJ35" s="52" t="s">
        <v>111</v>
      </c>
      <c r="CK35" s="55">
        <f t="shared" si="2"/>
        <v>532</v>
      </c>
      <c r="CL35" s="55">
        <f t="shared" si="3"/>
        <v>37661</v>
      </c>
      <c r="CM35" s="29"/>
      <c r="CN35" s="49">
        <f t="shared" si="4"/>
        <v>485513.11</v>
      </c>
      <c r="CO35" s="49">
        <f t="shared" si="5"/>
        <v>485513.11</v>
      </c>
      <c r="CP35" s="18">
        <v>34</v>
      </c>
      <c r="CQ35" s="18">
        <v>34</v>
      </c>
      <c r="CR35" s="18">
        <v>34</v>
      </c>
      <c r="CS35" s="18">
        <v>34</v>
      </c>
      <c r="CT35" s="34" t="s">
        <v>91</v>
      </c>
      <c r="CU35" s="35" t="s">
        <v>112</v>
      </c>
    </row>
    <row r="36" spans="1:99" s="56" customFormat="1" x14ac:dyDescent="0.25">
      <c r="A36" s="34" t="s">
        <v>90</v>
      </c>
      <c r="B36" s="34" t="s">
        <v>91</v>
      </c>
      <c r="C36" s="34" t="s">
        <v>92</v>
      </c>
      <c r="D36" s="18">
        <v>20190430</v>
      </c>
      <c r="E36" s="29"/>
      <c r="F36" s="29">
        <v>4</v>
      </c>
      <c r="G36" s="34" t="s">
        <v>353</v>
      </c>
      <c r="H36" s="34" t="s">
        <v>354</v>
      </c>
      <c r="I36" s="29"/>
      <c r="J36" s="29" t="s">
        <v>348</v>
      </c>
      <c r="K36" s="21">
        <f t="shared" si="0"/>
        <v>30438</v>
      </c>
      <c r="L36" s="29" t="s">
        <v>355</v>
      </c>
      <c r="M36" s="29"/>
      <c r="N36" s="29"/>
      <c r="O36" s="29" t="s">
        <v>96</v>
      </c>
      <c r="P36" s="29"/>
      <c r="Q36" s="29"/>
      <c r="R36" s="29"/>
      <c r="S36" s="29"/>
      <c r="T36" s="29"/>
      <c r="U36" s="29"/>
      <c r="V36" s="29"/>
      <c r="W36" s="29"/>
      <c r="X36" s="22" t="s">
        <v>97</v>
      </c>
      <c r="Y36" s="23" t="str">
        <f>UPPER('30 ABR '!AK36)</f>
        <v>317  #51</v>
      </c>
      <c r="Z36" s="23" t="str">
        <f>UPPER('30 ABR '!AL36)</f>
        <v>UNIDAD  HABITACIONAL  EL  COYOL</v>
      </c>
      <c r="AA36" s="23" t="str">
        <f>UPPER('30 ABR '!AM36)</f>
        <v>ECATEPEC DE MORELOS</v>
      </c>
      <c r="AB36" s="23" t="str">
        <f>UPPER('30 ABR '!AN36)</f>
        <v>MEXICO</v>
      </c>
      <c r="AC36" s="23" t="str">
        <f>UPPER('30 ABR '!AO36)</f>
        <v>MEX</v>
      </c>
      <c r="AD36" s="24" t="str">
        <f>UPPER('30 ABR '!AP36)</f>
        <v>55029</v>
      </c>
      <c r="AE36" s="29"/>
      <c r="AF36" s="29"/>
      <c r="AG36" s="29"/>
      <c r="AH36" s="29"/>
      <c r="AI36" s="29"/>
      <c r="AJ36" s="29" t="s">
        <v>98</v>
      </c>
      <c r="AK36" s="29" t="s">
        <v>356</v>
      </c>
      <c r="AL36" s="29" t="s">
        <v>357</v>
      </c>
      <c r="AM36" s="34" t="s">
        <v>101</v>
      </c>
      <c r="AN36" s="34" t="s">
        <v>102</v>
      </c>
      <c r="AO36" s="34" t="s">
        <v>103</v>
      </c>
      <c r="AP36" s="52">
        <v>55029</v>
      </c>
      <c r="AQ36" s="29"/>
      <c r="AR36" s="29"/>
      <c r="AS36" s="29"/>
      <c r="AT36" s="29"/>
      <c r="AU36" s="29"/>
      <c r="AV36" s="29"/>
      <c r="AW36" s="29"/>
      <c r="AX36" s="29"/>
      <c r="AY36" s="29"/>
      <c r="AZ36" s="29"/>
      <c r="BA36" s="34" t="s">
        <v>90</v>
      </c>
      <c r="BB36" s="34" t="s">
        <v>91</v>
      </c>
      <c r="BC36" s="27">
        <v>6558</v>
      </c>
      <c r="BD36" s="27" t="s">
        <v>129</v>
      </c>
      <c r="BE36" s="27" t="s">
        <v>106</v>
      </c>
      <c r="BF36" s="27" t="s">
        <v>107</v>
      </c>
      <c r="BG36" s="27" t="s">
        <v>96</v>
      </c>
      <c r="BH36" s="29"/>
      <c r="BI36" s="27">
        <v>68</v>
      </c>
      <c r="BJ36" s="27" t="s">
        <v>108</v>
      </c>
      <c r="BK36" s="28">
        <v>1000</v>
      </c>
      <c r="BL36" s="27">
        <v>20130529</v>
      </c>
      <c r="BM36" s="51">
        <v>42520</v>
      </c>
      <c r="BN36" s="27">
        <v>20130529</v>
      </c>
      <c r="BO36" s="27"/>
      <c r="BP36" s="29">
        <v>20190430</v>
      </c>
      <c r="BQ36" s="29"/>
      <c r="BR36" s="28">
        <v>40664</v>
      </c>
      <c r="BS36" s="28">
        <v>28320</v>
      </c>
      <c r="BT36" s="28">
        <v>0</v>
      </c>
      <c r="BU36" s="28">
        <v>28320</v>
      </c>
      <c r="BV36" s="29"/>
      <c r="BW36" s="27">
        <v>80</v>
      </c>
      <c r="BX36" s="29"/>
      <c r="BY36" s="27" t="s">
        <v>109</v>
      </c>
      <c r="BZ36" s="29"/>
      <c r="CA36" s="29"/>
      <c r="CB36" s="29"/>
      <c r="CC36" s="27"/>
      <c r="CD36" s="53">
        <v>41437</v>
      </c>
      <c r="CE36" s="28">
        <v>20377</v>
      </c>
      <c r="CF36" s="28">
        <v>500</v>
      </c>
      <c r="CG36" s="54">
        <f t="shared" si="1"/>
        <v>41437</v>
      </c>
      <c r="CH36" s="28">
        <v>27336</v>
      </c>
      <c r="CI36" s="52">
        <v>80</v>
      </c>
      <c r="CJ36" s="52">
        <v>582</v>
      </c>
      <c r="CK36" s="55">
        <f t="shared" si="2"/>
        <v>516.79999999999995</v>
      </c>
      <c r="CL36" s="55">
        <f t="shared" si="3"/>
        <v>40664</v>
      </c>
      <c r="CM36" s="29"/>
      <c r="CN36" s="49">
        <f t="shared" si="4"/>
        <v>513833.11</v>
      </c>
      <c r="CO36" s="49">
        <f t="shared" si="5"/>
        <v>513833.11</v>
      </c>
      <c r="CP36" s="18">
        <v>35</v>
      </c>
      <c r="CQ36" s="18">
        <v>35</v>
      </c>
      <c r="CR36" s="18">
        <v>35</v>
      </c>
      <c r="CS36" s="18">
        <v>35</v>
      </c>
      <c r="CT36" s="34" t="s">
        <v>91</v>
      </c>
      <c r="CU36" s="35" t="s">
        <v>112</v>
      </c>
    </row>
    <row r="37" spans="1:99" s="56" customFormat="1" x14ac:dyDescent="0.25">
      <c r="A37" s="34" t="s">
        <v>90</v>
      </c>
      <c r="B37" s="34" t="s">
        <v>91</v>
      </c>
      <c r="C37" s="34" t="s">
        <v>92</v>
      </c>
      <c r="D37" s="18">
        <v>20190430</v>
      </c>
      <c r="E37" s="29"/>
      <c r="F37" s="29">
        <v>4</v>
      </c>
      <c r="G37" s="34" t="s">
        <v>265</v>
      </c>
      <c r="H37" s="34" t="s">
        <v>358</v>
      </c>
      <c r="I37" s="29"/>
      <c r="J37" s="29" t="s">
        <v>359</v>
      </c>
      <c r="K37" s="21">
        <f t="shared" si="0"/>
        <v>27695</v>
      </c>
      <c r="L37" s="29" t="s">
        <v>360</v>
      </c>
      <c r="M37" s="29"/>
      <c r="N37" s="29"/>
      <c r="O37" s="29" t="s">
        <v>96</v>
      </c>
      <c r="P37" s="29"/>
      <c r="Q37" s="29"/>
      <c r="R37" s="29"/>
      <c r="S37" s="29"/>
      <c r="T37" s="29"/>
      <c r="U37" s="29"/>
      <c r="V37" s="29"/>
      <c r="W37" s="29"/>
      <c r="X37" s="22" t="s">
        <v>97</v>
      </c>
      <c r="Y37" s="23" t="str">
        <f>UPPER('30 ABR '!AK37)</f>
        <v>HOCABA MANZANA 341 LOTE 8</v>
      </c>
      <c r="Z37" s="23" t="str">
        <f>UPPER('30 ABR '!AL37)</f>
        <v>TORRES DE PADIERNA</v>
      </c>
      <c r="AA37" s="23" t="str">
        <f>UPPER('30 ABR '!AM37)</f>
        <v>TLALPAN</v>
      </c>
      <c r="AB37" s="23" t="str">
        <f>UPPER('30 ABR '!AN37)</f>
        <v>MEXICO</v>
      </c>
      <c r="AC37" s="23" t="str">
        <f>UPPER('30 ABR '!AO37)</f>
        <v>CDMX</v>
      </c>
      <c r="AD37" s="24" t="str">
        <f>UPPER('30 ABR '!AP37)</f>
        <v>14200</v>
      </c>
      <c r="AE37" s="29"/>
      <c r="AF37" s="29"/>
      <c r="AG37" s="29"/>
      <c r="AH37" s="29"/>
      <c r="AI37" s="29"/>
      <c r="AJ37" s="29" t="s">
        <v>98</v>
      </c>
      <c r="AK37" s="29" t="s">
        <v>361</v>
      </c>
      <c r="AL37" s="29" t="s">
        <v>362</v>
      </c>
      <c r="AM37" s="34" t="s">
        <v>119</v>
      </c>
      <c r="AN37" s="34" t="s">
        <v>102</v>
      </c>
      <c r="AO37" s="34" t="s">
        <v>120</v>
      </c>
      <c r="AP37" s="57" t="s">
        <v>363</v>
      </c>
      <c r="AQ37" s="29"/>
      <c r="AR37" s="29"/>
      <c r="AS37" s="29"/>
      <c r="AT37" s="29"/>
      <c r="AU37" s="29"/>
      <c r="AV37" s="29"/>
      <c r="AW37" s="29"/>
      <c r="AX37" s="29"/>
      <c r="AY37" s="29"/>
      <c r="AZ37" s="29"/>
      <c r="BA37" s="34" t="s">
        <v>90</v>
      </c>
      <c r="BB37" s="34" t="s">
        <v>91</v>
      </c>
      <c r="BC37" s="27">
        <v>6559</v>
      </c>
      <c r="BD37" s="27" t="s">
        <v>129</v>
      </c>
      <c r="BE37" s="27" t="s">
        <v>106</v>
      </c>
      <c r="BF37" s="27" t="s">
        <v>107</v>
      </c>
      <c r="BG37" s="27" t="s">
        <v>96</v>
      </c>
      <c r="BH37" s="29"/>
      <c r="BI37" s="27">
        <v>12</v>
      </c>
      <c r="BJ37" s="27" t="s">
        <v>201</v>
      </c>
      <c r="BK37" s="28">
        <v>150</v>
      </c>
      <c r="BL37" s="27">
        <v>20130523</v>
      </c>
      <c r="BM37" s="58" t="s">
        <v>364</v>
      </c>
      <c r="BN37" s="27">
        <v>20130523</v>
      </c>
      <c r="BO37" s="27"/>
      <c r="BP37" s="29">
        <v>20190430</v>
      </c>
      <c r="BQ37" s="29"/>
      <c r="BR37" s="28">
        <v>4000</v>
      </c>
      <c r="BS37" s="28">
        <v>1458</v>
      </c>
      <c r="BT37" s="28">
        <v>0</v>
      </c>
      <c r="BU37" s="28">
        <v>1458</v>
      </c>
      <c r="BV37" s="29"/>
      <c r="BW37" s="27">
        <v>7</v>
      </c>
      <c r="BX37" s="29"/>
      <c r="BY37" s="27" t="s">
        <v>109</v>
      </c>
      <c r="BZ37" s="29"/>
      <c r="CA37" s="29"/>
      <c r="CB37" s="29"/>
      <c r="CC37" s="27"/>
      <c r="CD37" s="62">
        <v>41517</v>
      </c>
      <c r="CE37" s="28">
        <v>1458</v>
      </c>
      <c r="CF37" s="28">
        <v>300</v>
      </c>
      <c r="CG37" s="54">
        <f t="shared" si="1"/>
        <v>41517</v>
      </c>
      <c r="CH37" s="28">
        <v>2386</v>
      </c>
      <c r="CI37" s="52">
        <v>7</v>
      </c>
      <c r="CJ37" s="52" t="s">
        <v>111</v>
      </c>
      <c r="CK37" s="55">
        <f t="shared" si="2"/>
        <v>364.79999999999995</v>
      </c>
      <c r="CL37" s="55">
        <f t="shared" si="3"/>
        <v>4000</v>
      </c>
      <c r="CM37" s="29"/>
      <c r="CN37" s="49">
        <f t="shared" si="4"/>
        <v>515291.11</v>
      </c>
      <c r="CO37" s="49">
        <f t="shared" si="5"/>
        <v>515291.11</v>
      </c>
      <c r="CP37" s="18">
        <v>36</v>
      </c>
      <c r="CQ37" s="18">
        <v>36</v>
      </c>
      <c r="CR37" s="18">
        <v>36</v>
      </c>
      <c r="CS37" s="18">
        <v>36</v>
      </c>
      <c r="CT37" s="34" t="s">
        <v>91</v>
      </c>
      <c r="CU37" s="35" t="s">
        <v>112</v>
      </c>
    </row>
    <row r="38" spans="1:99" s="56" customFormat="1" x14ac:dyDescent="0.25">
      <c r="A38" s="34" t="s">
        <v>90</v>
      </c>
      <c r="B38" s="34" t="s">
        <v>91</v>
      </c>
      <c r="C38" s="34" t="s">
        <v>92</v>
      </c>
      <c r="D38" s="18">
        <v>20190430</v>
      </c>
      <c r="E38" s="29"/>
      <c r="F38" s="29">
        <v>4</v>
      </c>
      <c r="G38" s="29" t="s">
        <v>123</v>
      </c>
      <c r="H38" s="29" t="s">
        <v>365</v>
      </c>
      <c r="I38" s="29"/>
      <c r="J38" s="29" t="s">
        <v>366</v>
      </c>
      <c r="K38" s="21">
        <f t="shared" si="0"/>
        <v>22809</v>
      </c>
      <c r="L38" s="29" t="s">
        <v>367</v>
      </c>
      <c r="M38" s="29"/>
      <c r="N38" s="29"/>
      <c r="O38" s="29" t="s">
        <v>96</v>
      </c>
      <c r="P38" s="29"/>
      <c r="Q38" s="29"/>
      <c r="R38" s="29"/>
      <c r="S38" s="29"/>
      <c r="T38" s="29"/>
      <c r="U38" s="29"/>
      <c r="V38" s="29"/>
      <c r="W38" s="29"/>
      <c r="X38" s="22" t="s">
        <v>97</v>
      </c>
      <c r="Y38" s="23" t="str">
        <f>UPPER('30 ABR '!AK38)</f>
        <v>SAN NICOLAS 16</v>
      </c>
      <c r="Z38" s="23" t="str">
        <f>UPPER('30 ABR '!AL38)</f>
        <v>ATLATONGO</v>
      </c>
      <c r="AA38" s="23" t="str">
        <f>UPPER('30 ABR '!AM38)</f>
        <v>TEOTIHUACAN</v>
      </c>
      <c r="AB38" s="23" t="str">
        <f>UPPER('30 ABR '!AN38)</f>
        <v>MEXICO</v>
      </c>
      <c r="AC38" s="23" t="str">
        <f>UPPER('30 ABR '!AO38)</f>
        <v>MEX</v>
      </c>
      <c r="AD38" s="24" t="str">
        <f>UPPER('30 ABR '!AP38)</f>
        <v>55820</v>
      </c>
      <c r="AE38" s="29"/>
      <c r="AF38" s="29"/>
      <c r="AG38" s="29"/>
      <c r="AH38" s="29"/>
      <c r="AI38" s="29"/>
      <c r="AJ38" s="29" t="s">
        <v>98</v>
      </c>
      <c r="AK38" s="29" t="s">
        <v>368</v>
      </c>
      <c r="AL38" s="29" t="s">
        <v>369</v>
      </c>
      <c r="AM38" s="29" t="s">
        <v>370</v>
      </c>
      <c r="AN38" s="29" t="s">
        <v>102</v>
      </c>
      <c r="AO38" s="29" t="s">
        <v>103</v>
      </c>
      <c r="AP38" s="52" t="s">
        <v>371</v>
      </c>
      <c r="AQ38" s="29"/>
      <c r="AR38" s="29"/>
      <c r="AS38" s="29"/>
      <c r="AT38" s="29"/>
      <c r="AU38" s="29"/>
      <c r="AV38" s="29"/>
      <c r="AW38" s="29"/>
      <c r="AX38" s="29"/>
      <c r="AY38" s="29"/>
      <c r="AZ38" s="29"/>
      <c r="BA38" s="34" t="s">
        <v>90</v>
      </c>
      <c r="BB38" s="34" t="s">
        <v>91</v>
      </c>
      <c r="BC38" s="27">
        <v>6571</v>
      </c>
      <c r="BD38" s="27" t="s">
        <v>129</v>
      </c>
      <c r="BE38" s="27" t="s">
        <v>106</v>
      </c>
      <c r="BF38" s="27" t="s">
        <v>107</v>
      </c>
      <c r="BG38" s="27" t="s">
        <v>96</v>
      </c>
      <c r="BH38" s="29"/>
      <c r="BI38" s="27">
        <v>20</v>
      </c>
      <c r="BJ38" s="27" t="s">
        <v>108</v>
      </c>
      <c r="BK38" s="28">
        <v>1047</v>
      </c>
      <c r="BL38" s="27">
        <v>20130527</v>
      </c>
      <c r="BM38" s="58" t="s">
        <v>372</v>
      </c>
      <c r="BN38" s="27">
        <v>20130527</v>
      </c>
      <c r="BO38" s="27"/>
      <c r="BP38" s="29">
        <v>20190430</v>
      </c>
      <c r="BQ38" s="29"/>
      <c r="BR38" s="28">
        <v>17000</v>
      </c>
      <c r="BS38" s="28">
        <v>17365</v>
      </c>
      <c r="BT38" s="28">
        <v>0</v>
      </c>
      <c r="BU38" s="28">
        <v>17365</v>
      </c>
      <c r="BV38" s="29"/>
      <c r="BW38" s="27">
        <v>14</v>
      </c>
      <c r="BX38" s="29"/>
      <c r="BY38" s="27" t="s">
        <v>109</v>
      </c>
      <c r="BZ38" s="29"/>
      <c r="CA38" s="29"/>
      <c r="CB38" s="29"/>
      <c r="CC38" s="27"/>
      <c r="CD38" s="60">
        <v>41446</v>
      </c>
      <c r="CE38" s="28">
        <v>11841</v>
      </c>
      <c r="CF38" s="28">
        <v>1067</v>
      </c>
      <c r="CG38" s="54">
        <f t="shared" si="1"/>
        <v>41446</v>
      </c>
      <c r="CH38" s="28">
        <v>3483</v>
      </c>
      <c r="CI38" s="52">
        <v>14</v>
      </c>
      <c r="CJ38" s="52" t="s">
        <v>111</v>
      </c>
      <c r="CK38" s="55">
        <f t="shared" si="2"/>
        <v>152</v>
      </c>
      <c r="CL38" s="55">
        <f t="shared" si="3"/>
        <v>17000</v>
      </c>
      <c r="CM38" s="29"/>
      <c r="CN38" s="49">
        <f t="shared" si="4"/>
        <v>532656.11</v>
      </c>
      <c r="CO38" s="49">
        <f t="shared" si="5"/>
        <v>532656.11</v>
      </c>
      <c r="CP38" s="18">
        <v>37</v>
      </c>
      <c r="CQ38" s="18">
        <v>37</v>
      </c>
      <c r="CR38" s="18">
        <v>37</v>
      </c>
      <c r="CS38" s="18">
        <v>37</v>
      </c>
      <c r="CT38" s="34" t="s">
        <v>91</v>
      </c>
      <c r="CU38" s="35" t="s">
        <v>112</v>
      </c>
    </row>
    <row r="39" spans="1:99" s="56" customFormat="1" x14ac:dyDescent="0.25">
      <c r="A39" s="34" t="s">
        <v>90</v>
      </c>
      <c r="B39" s="34" t="s">
        <v>91</v>
      </c>
      <c r="C39" s="34" t="s">
        <v>92</v>
      </c>
      <c r="D39" s="18">
        <v>20190430</v>
      </c>
      <c r="E39" s="29"/>
      <c r="F39" s="29">
        <v>4</v>
      </c>
      <c r="G39" s="29" t="s">
        <v>373</v>
      </c>
      <c r="H39" s="29" t="s">
        <v>374</v>
      </c>
      <c r="I39" s="29"/>
      <c r="J39" s="29" t="s">
        <v>375</v>
      </c>
      <c r="K39" s="21">
        <f t="shared" si="0"/>
        <v>16635</v>
      </c>
      <c r="L39" s="29" t="s">
        <v>376</v>
      </c>
      <c r="M39" s="29"/>
      <c r="N39" s="29"/>
      <c r="O39" s="29" t="s">
        <v>96</v>
      </c>
      <c r="P39" s="29"/>
      <c r="Q39" s="29"/>
      <c r="R39" s="29"/>
      <c r="S39" s="29"/>
      <c r="T39" s="29"/>
      <c r="U39" s="29"/>
      <c r="V39" s="29"/>
      <c r="W39" s="29"/>
      <c r="X39" s="22" t="s">
        <v>97</v>
      </c>
      <c r="Y39" s="23" t="str">
        <f>UPPER('30 ABR '!AK39)</f>
        <v>JOSE MARIA MORELOS  Y PAVON MANZANA 59 LOTE 28</v>
      </c>
      <c r="Z39" s="23" t="str">
        <f>UPPER('30 ABR '!AL39)</f>
        <v>SAUCES 2</v>
      </c>
      <c r="AA39" s="23" t="str">
        <f>UPPER('30 ABR '!AM39)</f>
        <v>ECATEPEC DE MORELOS</v>
      </c>
      <c r="AB39" s="23" t="str">
        <f>UPPER('30 ABR '!AN39)</f>
        <v>MEXICO</v>
      </c>
      <c r="AC39" s="23" t="str">
        <f>UPPER('30 ABR '!AO39)</f>
        <v>MEX</v>
      </c>
      <c r="AD39" s="24" t="str">
        <f>UPPER('30 ABR '!AP39)</f>
        <v>55269</v>
      </c>
      <c r="AE39" s="29"/>
      <c r="AF39" s="29"/>
      <c r="AG39" s="29"/>
      <c r="AH39" s="29"/>
      <c r="AI39" s="29"/>
      <c r="AJ39" s="29" t="s">
        <v>98</v>
      </c>
      <c r="AK39" s="29" t="s">
        <v>377</v>
      </c>
      <c r="AL39" s="29" t="s">
        <v>378</v>
      </c>
      <c r="AM39" s="29" t="s">
        <v>101</v>
      </c>
      <c r="AN39" s="29" t="s">
        <v>102</v>
      </c>
      <c r="AO39" s="29" t="s">
        <v>103</v>
      </c>
      <c r="AP39" s="52" t="s">
        <v>257</v>
      </c>
      <c r="AQ39" s="29"/>
      <c r="AR39" s="29"/>
      <c r="AS39" s="29"/>
      <c r="AT39" s="29"/>
      <c r="AU39" s="29"/>
      <c r="AV39" s="29"/>
      <c r="AW39" s="29"/>
      <c r="AX39" s="29"/>
      <c r="AY39" s="29"/>
      <c r="AZ39" s="29"/>
      <c r="BA39" s="34" t="s">
        <v>90</v>
      </c>
      <c r="BB39" s="34" t="s">
        <v>91</v>
      </c>
      <c r="BC39" s="27">
        <v>6576</v>
      </c>
      <c r="BD39" s="27" t="s">
        <v>129</v>
      </c>
      <c r="BE39" s="27" t="s">
        <v>106</v>
      </c>
      <c r="BF39" s="27" t="s">
        <v>107</v>
      </c>
      <c r="BG39" s="27" t="s">
        <v>96</v>
      </c>
      <c r="BH39" s="29"/>
      <c r="BI39" s="27">
        <v>20</v>
      </c>
      <c r="BJ39" s="27" t="s">
        <v>108</v>
      </c>
      <c r="BK39" s="28">
        <v>300</v>
      </c>
      <c r="BL39" s="27">
        <v>20130529</v>
      </c>
      <c r="BM39" s="27">
        <v>20140611</v>
      </c>
      <c r="BN39" s="27">
        <v>20130529</v>
      </c>
      <c r="BO39" s="27"/>
      <c r="BP39" s="29">
        <v>20190430</v>
      </c>
      <c r="BQ39" s="29"/>
      <c r="BR39" s="28">
        <v>3210</v>
      </c>
      <c r="BS39" s="28">
        <v>4948</v>
      </c>
      <c r="BT39" s="28">
        <v>0</v>
      </c>
      <c r="BU39" s="28">
        <v>4948</v>
      </c>
      <c r="BV39" s="29"/>
      <c r="BW39" s="27">
        <v>4</v>
      </c>
      <c r="BX39" s="29"/>
      <c r="BY39" s="27" t="s">
        <v>109</v>
      </c>
      <c r="BZ39" s="29"/>
      <c r="CA39" s="29"/>
      <c r="CB39" s="29"/>
      <c r="CC39" s="27"/>
      <c r="CD39" s="53">
        <v>41801</v>
      </c>
      <c r="CE39" s="28">
        <v>2917.8</v>
      </c>
      <c r="CF39" s="28">
        <v>150</v>
      </c>
      <c r="CG39" s="54">
        <f t="shared" si="1"/>
        <v>41801</v>
      </c>
      <c r="CH39" s="28">
        <v>757</v>
      </c>
      <c r="CI39" s="52">
        <v>4</v>
      </c>
      <c r="CJ39" s="52" t="s">
        <v>111</v>
      </c>
      <c r="CK39" s="55">
        <f t="shared" si="2"/>
        <v>152</v>
      </c>
      <c r="CL39" s="55">
        <f t="shared" si="3"/>
        <v>3210</v>
      </c>
      <c r="CM39" s="29"/>
      <c r="CN39" s="49">
        <f t="shared" si="4"/>
        <v>537604.11</v>
      </c>
      <c r="CO39" s="49">
        <f t="shared" si="5"/>
        <v>537604.11</v>
      </c>
      <c r="CP39" s="18">
        <v>38</v>
      </c>
      <c r="CQ39" s="18">
        <v>38</v>
      </c>
      <c r="CR39" s="18">
        <v>38</v>
      </c>
      <c r="CS39" s="18">
        <v>38</v>
      </c>
      <c r="CT39" s="34" t="s">
        <v>91</v>
      </c>
      <c r="CU39" s="35" t="s">
        <v>112</v>
      </c>
    </row>
    <row r="40" spans="1:99" s="56" customFormat="1" x14ac:dyDescent="0.25">
      <c r="A40" s="34" t="s">
        <v>90</v>
      </c>
      <c r="B40" s="34" t="s">
        <v>91</v>
      </c>
      <c r="C40" s="34" t="s">
        <v>92</v>
      </c>
      <c r="D40" s="18">
        <v>20190430</v>
      </c>
      <c r="E40" s="29"/>
      <c r="F40" s="29">
        <v>4</v>
      </c>
      <c r="G40" s="29" t="s">
        <v>379</v>
      </c>
      <c r="H40" s="29" t="s">
        <v>380</v>
      </c>
      <c r="I40" s="29"/>
      <c r="J40" s="29" t="s">
        <v>381</v>
      </c>
      <c r="K40" s="21">
        <f t="shared" si="0"/>
        <v>31446</v>
      </c>
      <c r="L40" s="29" t="s">
        <v>382</v>
      </c>
      <c r="M40" s="29"/>
      <c r="N40" s="29"/>
      <c r="O40" s="29" t="s">
        <v>96</v>
      </c>
      <c r="P40" s="29"/>
      <c r="Q40" s="29"/>
      <c r="R40" s="29"/>
      <c r="S40" s="29"/>
      <c r="T40" s="29"/>
      <c r="U40" s="29"/>
      <c r="V40" s="29"/>
      <c r="W40" s="29"/>
      <c r="X40" s="22" t="s">
        <v>97</v>
      </c>
      <c r="Y40" s="23" t="str">
        <f>UPPER('30 ABR '!AK40)</f>
        <v>IZCATEPEC MANZANA M LOTE 5</v>
      </c>
      <c r="Z40" s="23" t="str">
        <f>UPPER('30 ABR '!AL40)</f>
        <v>MESAS LOS HORNOS</v>
      </c>
      <c r="AA40" s="23" t="str">
        <f>UPPER('30 ABR '!AM40)</f>
        <v>TLALPAN</v>
      </c>
      <c r="AB40" s="23" t="str">
        <f>UPPER('30 ABR '!AN40)</f>
        <v>MEXICO</v>
      </c>
      <c r="AC40" s="23" t="str">
        <f>UPPER('30 ABR '!AO40)</f>
        <v>CDMX</v>
      </c>
      <c r="AD40" s="24" t="str">
        <f>UPPER('30 ABR '!AP40)</f>
        <v>14420</v>
      </c>
      <c r="AE40" s="29"/>
      <c r="AF40" s="29"/>
      <c r="AG40" s="29"/>
      <c r="AH40" s="29"/>
      <c r="AI40" s="29"/>
      <c r="AJ40" s="29" t="s">
        <v>98</v>
      </c>
      <c r="AK40" s="29" t="s">
        <v>383</v>
      </c>
      <c r="AL40" s="29" t="s">
        <v>384</v>
      </c>
      <c r="AM40" s="34" t="s">
        <v>119</v>
      </c>
      <c r="AN40" s="34" t="s">
        <v>102</v>
      </c>
      <c r="AO40" s="34" t="s">
        <v>120</v>
      </c>
      <c r="AP40" s="52" t="s">
        <v>128</v>
      </c>
      <c r="AQ40" s="29"/>
      <c r="AR40" s="29"/>
      <c r="AS40" s="29"/>
      <c r="AT40" s="29"/>
      <c r="AU40" s="29"/>
      <c r="AV40" s="29"/>
      <c r="AW40" s="29"/>
      <c r="AX40" s="29"/>
      <c r="AY40" s="29"/>
      <c r="AZ40" s="29"/>
      <c r="BA40" s="34" t="s">
        <v>90</v>
      </c>
      <c r="BB40" s="34" t="s">
        <v>91</v>
      </c>
      <c r="BC40" s="27">
        <v>6594</v>
      </c>
      <c r="BD40" s="27" t="s">
        <v>129</v>
      </c>
      <c r="BE40" s="27" t="s">
        <v>106</v>
      </c>
      <c r="BF40" s="27" t="s">
        <v>107</v>
      </c>
      <c r="BG40" s="27" t="s">
        <v>96</v>
      </c>
      <c r="BH40" s="29"/>
      <c r="BI40" s="27">
        <v>12</v>
      </c>
      <c r="BJ40" s="27" t="s">
        <v>148</v>
      </c>
      <c r="BK40" s="28">
        <v>821</v>
      </c>
      <c r="BL40" s="27">
        <v>20130607</v>
      </c>
      <c r="BM40" s="58" t="s">
        <v>385</v>
      </c>
      <c r="BN40" s="27">
        <v>20130607</v>
      </c>
      <c r="BO40" s="27"/>
      <c r="BP40" s="29">
        <v>20190430</v>
      </c>
      <c r="BQ40" s="29"/>
      <c r="BR40" s="28">
        <v>7598</v>
      </c>
      <c r="BS40" s="28">
        <v>9502</v>
      </c>
      <c r="BT40" s="28">
        <v>0</v>
      </c>
      <c r="BU40" s="28">
        <v>9502</v>
      </c>
      <c r="BV40" s="29"/>
      <c r="BW40" s="27">
        <v>20</v>
      </c>
      <c r="BX40" s="29"/>
      <c r="BY40" s="27" t="s">
        <v>109</v>
      </c>
      <c r="BZ40" s="29"/>
      <c r="CA40" s="29"/>
      <c r="CB40" s="29"/>
      <c r="CC40" s="27"/>
      <c r="CD40" s="53">
        <v>41501</v>
      </c>
      <c r="CE40" s="28">
        <v>6327</v>
      </c>
      <c r="CF40" s="28">
        <v>529</v>
      </c>
      <c r="CG40" s="54">
        <f t="shared" si="1"/>
        <v>41501</v>
      </c>
      <c r="CH40" s="28">
        <v>1946</v>
      </c>
      <c r="CI40" s="52">
        <v>20</v>
      </c>
      <c r="CJ40" s="52" t="s">
        <v>111</v>
      </c>
      <c r="CK40" s="55">
        <f t="shared" si="2"/>
        <v>182.39999999999998</v>
      </c>
      <c r="CL40" s="55">
        <f t="shared" si="3"/>
        <v>7598</v>
      </c>
      <c r="CM40" s="29"/>
      <c r="CN40" s="49">
        <f t="shared" si="4"/>
        <v>547106.11</v>
      </c>
      <c r="CO40" s="49">
        <f t="shared" si="5"/>
        <v>547106.11</v>
      </c>
      <c r="CP40" s="18">
        <v>39</v>
      </c>
      <c r="CQ40" s="18">
        <v>39</v>
      </c>
      <c r="CR40" s="18">
        <v>39</v>
      </c>
      <c r="CS40" s="18">
        <v>39</v>
      </c>
      <c r="CT40" s="34" t="s">
        <v>91</v>
      </c>
      <c r="CU40" s="35" t="s">
        <v>112</v>
      </c>
    </row>
    <row r="41" spans="1:99" s="56" customFormat="1" x14ac:dyDescent="0.25">
      <c r="A41" s="34" t="s">
        <v>90</v>
      </c>
      <c r="B41" s="34" t="s">
        <v>91</v>
      </c>
      <c r="C41" s="34" t="s">
        <v>92</v>
      </c>
      <c r="D41" s="18">
        <v>20190430</v>
      </c>
      <c r="E41" s="29"/>
      <c r="F41" s="29">
        <v>4</v>
      </c>
      <c r="G41" s="29" t="s">
        <v>386</v>
      </c>
      <c r="H41" s="29" t="s">
        <v>387</v>
      </c>
      <c r="I41" s="29"/>
      <c r="J41" s="29" t="s">
        <v>388</v>
      </c>
      <c r="K41" s="21">
        <f t="shared" si="0"/>
        <v>23820</v>
      </c>
      <c r="L41" s="29" t="s">
        <v>389</v>
      </c>
      <c r="M41" s="29"/>
      <c r="N41" s="29"/>
      <c r="O41" s="29" t="s">
        <v>96</v>
      </c>
      <c r="P41" s="29"/>
      <c r="Q41" s="29"/>
      <c r="R41" s="29"/>
      <c r="S41" s="29"/>
      <c r="T41" s="29"/>
      <c r="U41" s="29"/>
      <c r="V41" s="29"/>
      <c r="W41" s="29"/>
      <c r="X41" s="22" t="s">
        <v>97</v>
      </c>
      <c r="Y41" s="23" t="str">
        <f>UPPER('30 ABR '!AK41)</f>
        <v>HONDURAS 11</v>
      </c>
      <c r="Z41" s="23" t="str">
        <f>UPPER('30 ABR '!AL41)</f>
        <v>SAN LORENZO TLALMIMINOLPA</v>
      </c>
      <c r="AA41" s="23" t="str">
        <f>UPPER('30 ABR '!AM41)</f>
        <v>TEOTIHUACAN</v>
      </c>
      <c r="AB41" s="23" t="str">
        <f>UPPER('30 ABR '!AN41)</f>
        <v>MEXICO</v>
      </c>
      <c r="AC41" s="23" t="str">
        <f>UPPER('30 ABR '!AO41)</f>
        <v>MEX</v>
      </c>
      <c r="AD41" s="24" t="str">
        <f>UPPER('30 ABR '!AP41)</f>
        <v>55800</v>
      </c>
      <c r="AE41" s="29"/>
      <c r="AF41" s="29"/>
      <c r="AG41" s="29"/>
      <c r="AH41" s="29"/>
      <c r="AI41" s="29"/>
      <c r="AJ41" s="29" t="s">
        <v>98</v>
      </c>
      <c r="AK41" s="29" t="s">
        <v>390</v>
      </c>
      <c r="AL41" s="29" t="s">
        <v>391</v>
      </c>
      <c r="AM41" s="34" t="s">
        <v>370</v>
      </c>
      <c r="AN41" s="34" t="s">
        <v>102</v>
      </c>
      <c r="AO41" s="34" t="s">
        <v>103</v>
      </c>
      <c r="AP41" s="52" t="s">
        <v>392</v>
      </c>
      <c r="AQ41" s="29"/>
      <c r="AR41" s="29"/>
      <c r="AS41" s="29"/>
      <c r="AT41" s="29"/>
      <c r="AU41" s="29"/>
      <c r="AV41" s="29"/>
      <c r="AW41" s="29"/>
      <c r="AX41" s="29"/>
      <c r="AY41" s="29"/>
      <c r="AZ41" s="29"/>
      <c r="BA41" s="34" t="s">
        <v>90</v>
      </c>
      <c r="BB41" s="34" t="s">
        <v>91</v>
      </c>
      <c r="BC41" s="27">
        <v>6595</v>
      </c>
      <c r="BD41" s="27" t="s">
        <v>129</v>
      </c>
      <c r="BE41" s="27" t="s">
        <v>106</v>
      </c>
      <c r="BF41" s="27" t="s">
        <v>107</v>
      </c>
      <c r="BG41" s="27" t="s">
        <v>96</v>
      </c>
      <c r="BH41" s="29"/>
      <c r="BI41" s="27">
        <v>12</v>
      </c>
      <c r="BJ41" s="27" t="s">
        <v>148</v>
      </c>
      <c r="BK41" s="28">
        <v>100</v>
      </c>
      <c r="BL41" s="27">
        <v>20130613</v>
      </c>
      <c r="BM41" s="58" t="s">
        <v>393</v>
      </c>
      <c r="BN41" s="27">
        <v>20130613</v>
      </c>
      <c r="BO41" s="27"/>
      <c r="BP41" s="29">
        <v>20190430</v>
      </c>
      <c r="BQ41" s="29"/>
      <c r="BR41" s="28">
        <v>7000</v>
      </c>
      <c r="BS41" s="28">
        <v>9106</v>
      </c>
      <c r="BT41" s="28">
        <v>0</v>
      </c>
      <c r="BU41" s="28">
        <v>9106</v>
      </c>
      <c r="BV41" s="29"/>
      <c r="BW41" s="27">
        <v>21</v>
      </c>
      <c r="BX41" s="29"/>
      <c r="BY41" s="27" t="s">
        <v>109</v>
      </c>
      <c r="BZ41" s="29"/>
      <c r="CA41" s="29"/>
      <c r="CB41" s="29"/>
      <c r="CC41" s="27"/>
      <c r="CD41" s="60">
        <v>41689</v>
      </c>
      <c r="CE41" s="28">
        <v>3308.9</v>
      </c>
      <c r="CF41" s="28">
        <v>250</v>
      </c>
      <c r="CG41" s="54">
        <f t="shared" si="1"/>
        <v>41689</v>
      </c>
      <c r="CH41" s="28">
        <v>1788</v>
      </c>
      <c r="CI41" s="52">
        <v>21</v>
      </c>
      <c r="CJ41" s="52" t="s">
        <v>111</v>
      </c>
      <c r="CK41" s="55">
        <f t="shared" si="2"/>
        <v>182.39999999999998</v>
      </c>
      <c r="CL41" s="55">
        <f t="shared" si="3"/>
        <v>7000</v>
      </c>
      <c r="CM41" s="29"/>
      <c r="CN41" s="49">
        <f t="shared" si="4"/>
        <v>556212.11</v>
      </c>
      <c r="CO41" s="49">
        <f t="shared" si="5"/>
        <v>556212.11</v>
      </c>
      <c r="CP41" s="18">
        <v>40</v>
      </c>
      <c r="CQ41" s="18">
        <v>40</v>
      </c>
      <c r="CR41" s="18">
        <v>40</v>
      </c>
      <c r="CS41" s="18">
        <v>40</v>
      </c>
      <c r="CT41" s="34" t="s">
        <v>91</v>
      </c>
      <c r="CU41" s="35" t="s">
        <v>112</v>
      </c>
    </row>
    <row r="42" spans="1:99" s="56" customFormat="1" x14ac:dyDescent="0.25">
      <c r="A42" s="34" t="s">
        <v>90</v>
      </c>
      <c r="B42" s="34" t="s">
        <v>91</v>
      </c>
      <c r="C42" s="34" t="s">
        <v>92</v>
      </c>
      <c r="D42" s="18">
        <v>20190430</v>
      </c>
      <c r="E42" s="29"/>
      <c r="F42" s="29">
        <v>4</v>
      </c>
      <c r="G42" s="29" t="s">
        <v>394</v>
      </c>
      <c r="H42" s="29" t="s">
        <v>395</v>
      </c>
      <c r="I42" s="29"/>
      <c r="J42" s="29" t="s">
        <v>396</v>
      </c>
      <c r="K42" s="21">
        <f t="shared" si="0"/>
        <v>25971</v>
      </c>
      <c r="L42" s="29" t="s">
        <v>397</v>
      </c>
      <c r="M42" s="29"/>
      <c r="N42" s="29"/>
      <c r="O42" s="29" t="s">
        <v>96</v>
      </c>
      <c r="P42" s="29"/>
      <c r="Q42" s="29"/>
      <c r="R42" s="29"/>
      <c r="S42" s="29"/>
      <c r="T42" s="29"/>
      <c r="U42" s="29"/>
      <c r="V42" s="29"/>
      <c r="W42" s="29"/>
      <c r="X42" s="22" t="s">
        <v>97</v>
      </c>
      <c r="Y42" s="23" t="str">
        <f>UPPER('30 ABR '!AK42)</f>
        <v>LAGO CHAPULTEPEC 230 MZ6 LT43</v>
      </c>
      <c r="Z42" s="23" t="str">
        <f>UPPER('30 ABR '!AL42)</f>
        <v>GEOVILLAS DE TERRANOVA</v>
      </c>
      <c r="AA42" s="23" t="str">
        <f>UPPER('30 ABR '!AM42)</f>
        <v>ACOLMAN</v>
      </c>
      <c r="AB42" s="23" t="str">
        <f>UPPER('30 ABR '!AN42)</f>
        <v>MEXICO</v>
      </c>
      <c r="AC42" s="23" t="str">
        <f>UPPER('30 ABR '!AO42)</f>
        <v>MEX</v>
      </c>
      <c r="AD42" s="24" t="str">
        <f>UPPER('30 ABR '!AP42)</f>
        <v>55883</v>
      </c>
      <c r="AE42" s="29"/>
      <c r="AF42" s="29"/>
      <c r="AG42" s="29"/>
      <c r="AH42" s="29"/>
      <c r="AI42" s="29"/>
      <c r="AJ42" s="29" t="s">
        <v>98</v>
      </c>
      <c r="AK42" s="29" t="s">
        <v>398</v>
      </c>
      <c r="AL42" s="29" t="s">
        <v>145</v>
      </c>
      <c r="AM42" s="34" t="s">
        <v>146</v>
      </c>
      <c r="AN42" s="34" t="s">
        <v>102</v>
      </c>
      <c r="AO42" s="34" t="s">
        <v>103</v>
      </c>
      <c r="AP42" s="52" t="s">
        <v>147</v>
      </c>
      <c r="AQ42" s="29"/>
      <c r="AR42" s="29"/>
      <c r="AS42" s="29"/>
      <c r="AT42" s="29"/>
      <c r="AU42" s="29"/>
      <c r="AV42" s="29"/>
      <c r="AW42" s="29"/>
      <c r="AX42" s="29"/>
      <c r="AY42" s="29"/>
      <c r="AZ42" s="29"/>
      <c r="BA42" s="34" t="s">
        <v>90</v>
      </c>
      <c r="BB42" s="34" t="s">
        <v>91</v>
      </c>
      <c r="BC42" s="27">
        <v>6600</v>
      </c>
      <c r="BD42" s="27" t="s">
        <v>129</v>
      </c>
      <c r="BE42" s="27" t="s">
        <v>106</v>
      </c>
      <c r="BF42" s="27" t="s">
        <v>107</v>
      </c>
      <c r="BG42" s="27" t="s">
        <v>96</v>
      </c>
      <c r="BH42" s="29"/>
      <c r="BI42" s="27">
        <v>12</v>
      </c>
      <c r="BJ42" s="27" t="s">
        <v>148</v>
      </c>
      <c r="BK42" s="28">
        <v>1188</v>
      </c>
      <c r="BL42" s="27">
        <v>20130619</v>
      </c>
      <c r="BM42" s="58" t="s">
        <v>399</v>
      </c>
      <c r="BN42" s="27">
        <v>20130619</v>
      </c>
      <c r="BO42" s="27"/>
      <c r="BP42" s="29">
        <v>20190430</v>
      </c>
      <c r="BQ42" s="29"/>
      <c r="BR42" s="28">
        <v>11000</v>
      </c>
      <c r="BS42" s="28">
        <v>12530</v>
      </c>
      <c r="BT42" s="28">
        <v>0</v>
      </c>
      <c r="BU42" s="28">
        <v>12530</v>
      </c>
      <c r="BV42" s="29"/>
      <c r="BW42" s="27">
        <v>16</v>
      </c>
      <c r="BX42" s="29"/>
      <c r="BY42" s="27" t="s">
        <v>109</v>
      </c>
      <c r="BZ42" s="29"/>
      <c r="CA42" s="29"/>
      <c r="CB42" s="29"/>
      <c r="CC42" s="27"/>
      <c r="CD42" s="60">
        <v>41478</v>
      </c>
      <c r="CE42" s="28">
        <v>8112</v>
      </c>
      <c r="CF42" s="28">
        <v>1000</v>
      </c>
      <c r="CG42" s="54">
        <f t="shared" si="1"/>
        <v>41478</v>
      </c>
      <c r="CH42" s="28">
        <v>2807</v>
      </c>
      <c r="CI42" s="52">
        <v>16</v>
      </c>
      <c r="CJ42" s="52" t="s">
        <v>111</v>
      </c>
      <c r="CK42" s="55">
        <f t="shared" si="2"/>
        <v>182.39999999999998</v>
      </c>
      <c r="CL42" s="55">
        <f t="shared" si="3"/>
        <v>11000</v>
      </c>
      <c r="CM42" s="29"/>
      <c r="CN42" s="49">
        <f t="shared" si="4"/>
        <v>568742.11</v>
      </c>
      <c r="CO42" s="49">
        <f t="shared" si="5"/>
        <v>568742.11</v>
      </c>
      <c r="CP42" s="18">
        <v>41</v>
      </c>
      <c r="CQ42" s="18">
        <v>41</v>
      </c>
      <c r="CR42" s="18">
        <v>41</v>
      </c>
      <c r="CS42" s="18">
        <v>41</v>
      </c>
      <c r="CT42" s="34" t="s">
        <v>91</v>
      </c>
      <c r="CU42" s="35" t="s">
        <v>112</v>
      </c>
    </row>
    <row r="43" spans="1:99" s="56" customFormat="1" x14ac:dyDescent="0.25">
      <c r="A43" s="34" t="s">
        <v>90</v>
      </c>
      <c r="B43" s="34" t="s">
        <v>91</v>
      </c>
      <c r="C43" s="34" t="s">
        <v>92</v>
      </c>
      <c r="D43" s="18">
        <v>20190430</v>
      </c>
      <c r="E43" s="29"/>
      <c r="F43" s="29">
        <v>4</v>
      </c>
      <c r="G43" s="34" t="s">
        <v>400</v>
      </c>
      <c r="H43" s="34" t="s">
        <v>401</v>
      </c>
      <c r="I43" s="29"/>
      <c r="J43" s="29" t="s">
        <v>402</v>
      </c>
      <c r="K43" s="21">
        <f t="shared" si="0"/>
        <v>30662</v>
      </c>
      <c r="L43" s="29" t="s">
        <v>403</v>
      </c>
      <c r="M43" s="29"/>
      <c r="N43" s="29"/>
      <c r="O43" s="29" t="s">
        <v>96</v>
      </c>
      <c r="P43" s="29"/>
      <c r="Q43" s="29"/>
      <c r="R43" s="29"/>
      <c r="S43" s="29"/>
      <c r="T43" s="29"/>
      <c r="U43" s="29"/>
      <c r="V43" s="29"/>
      <c r="W43" s="29"/>
      <c r="X43" s="22" t="s">
        <v>97</v>
      </c>
      <c r="Y43" s="23" t="str">
        <f>UPPER('30 ABR '!AK43)</f>
        <v>CUERNAVACA SN</v>
      </c>
      <c r="Z43" s="23" t="str">
        <f>UPPER('30 ABR '!AL43)</f>
        <v>SAN JERONIMO</v>
      </c>
      <c r="AA43" s="23" t="str">
        <f>UPPER('30 ABR '!AM43)</f>
        <v>ALVARO OBREGON</v>
      </c>
      <c r="AB43" s="23" t="str">
        <f>UPPER('30 ABR '!AN43)</f>
        <v>MEXICO</v>
      </c>
      <c r="AC43" s="23" t="str">
        <f>UPPER('30 ABR '!AO43)</f>
        <v>CDMX</v>
      </c>
      <c r="AD43" s="24" t="str">
        <f>UPPER('30 ABR '!AP43)</f>
        <v>01090</v>
      </c>
      <c r="AE43" s="29"/>
      <c r="AF43" s="29"/>
      <c r="AG43" s="29"/>
      <c r="AH43" s="29"/>
      <c r="AI43" s="29"/>
      <c r="AJ43" s="29" t="s">
        <v>98</v>
      </c>
      <c r="AK43" s="29" t="s">
        <v>404</v>
      </c>
      <c r="AL43" s="29" t="s">
        <v>405</v>
      </c>
      <c r="AM43" s="34" t="s">
        <v>351</v>
      </c>
      <c r="AN43" s="34" t="s">
        <v>102</v>
      </c>
      <c r="AO43" s="34" t="s">
        <v>120</v>
      </c>
      <c r="AP43" s="59" t="s">
        <v>406</v>
      </c>
      <c r="AQ43" s="29"/>
      <c r="AR43" s="29"/>
      <c r="AS43" s="29"/>
      <c r="AT43" s="29"/>
      <c r="AU43" s="29"/>
      <c r="AV43" s="29"/>
      <c r="AW43" s="29"/>
      <c r="AX43" s="29"/>
      <c r="AY43" s="29"/>
      <c r="AZ43" s="29"/>
      <c r="BA43" s="34" t="s">
        <v>90</v>
      </c>
      <c r="BB43" s="34" t="s">
        <v>91</v>
      </c>
      <c r="BC43" s="27">
        <v>6616</v>
      </c>
      <c r="BD43" s="27" t="s">
        <v>129</v>
      </c>
      <c r="BE43" s="27" t="s">
        <v>106</v>
      </c>
      <c r="BF43" s="27" t="s">
        <v>107</v>
      </c>
      <c r="BG43" s="27" t="s">
        <v>96</v>
      </c>
      <c r="BH43" s="29"/>
      <c r="BI43" s="27">
        <v>12</v>
      </c>
      <c r="BJ43" s="27" t="s">
        <v>201</v>
      </c>
      <c r="BK43" s="28">
        <v>150</v>
      </c>
      <c r="BL43" s="27">
        <v>20130710</v>
      </c>
      <c r="BM43" s="27">
        <v>19010101</v>
      </c>
      <c r="BN43" s="27">
        <v>20130710</v>
      </c>
      <c r="BO43" s="27"/>
      <c r="BP43" s="29">
        <v>20190430</v>
      </c>
      <c r="BQ43" s="29"/>
      <c r="BR43" s="28">
        <v>35000</v>
      </c>
      <c r="BS43" s="28">
        <v>46832</v>
      </c>
      <c r="BT43" s="28">
        <v>0</v>
      </c>
      <c r="BU43" s="28">
        <v>46832</v>
      </c>
      <c r="BV43" s="29"/>
      <c r="BW43" s="27">
        <v>25</v>
      </c>
      <c r="BX43" s="29"/>
      <c r="BY43" s="27" t="s">
        <v>109</v>
      </c>
      <c r="BZ43" s="29"/>
      <c r="CA43" s="29"/>
      <c r="CB43" s="29"/>
      <c r="CC43" s="27"/>
      <c r="CD43" s="53">
        <v>41496</v>
      </c>
      <c r="CE43" s="28">
        <v>35000</v>
      </c>
      <c r="CF43" s="28">
        <v>0</v>
      </c>
      <c r="CG43" s="54">
        <f t="shared" si="1"/>
        <v>41496</v>
      </c>
      <c r="CH43" s="28">
        <v>6568</v>
      </c>
      <c r="CI43" s="52">
        <v>25</v>
      </c>
      <c r="CJ43" s="52">
        <v>999</v>
      </c>
      <c r="CK43" s="55">
        <f t="shared" si="2"/>
        <v>364.79999999999995</v>
      </c>
      <c r="CL43" s="55">
        <f t="shared" si="3"/>
        <v>35000</v>
      </c>
      <c r="CM43" s="29"/>
      <c r="CN43" s="49">
        <f t="shared" si="4"/>
        <v>615574.11</v>
      </c>
      <c r="CO43" s="49">
        <f t="shared" si="5"/>
        <v>615574.11</v>
      </c>
      <c r="CP43" s="18">
        <v>42</v>
      </c>
      <c r="CQ43" s="18">
        <v>42</v>
      </c>
      <c r="CR43" s="18">
        <v>42</v>
      </c>
      <c r="CS43" s="18">
        <v>42</v>
      </c>
      <c r="CT43" s="34" t="s">
        <v>91</v>
      </c>
      <c r="CU43" s="35" t="s">
        <v>112</v>
      </c>
    </row>
    <row r="44" spans="1:99" s="56" customFormat="1" x14ac:dyDescent="0.25">
      <c r="A44" s="34" t="s">
        <v>90</v>
      </c>
      <c r="B44" s="34" t="s">
        <v>91</v>
      </c>
      <c r="C44" s="34" t="s">
        <v>92</v>
      </c>
      <c r="D44" s="18">
        <v>20190430</v>
      </c>
      <c r="E44" s="29"/>
      <c r="F44" s="29">
        <v>4</v>
      </c>
      <c r="G44" s="29" t="s">
        <v>407</v>
      </c>
      <c r="H44" s="29" t="s">
        <v>408</v>
      </c>
      <c r="I44" s="29"/>
      <c r="J44" s="29" t="s">
        <v>409</v>
      </c>
      <c r="K44" s="21">
        <f t="shared" si="0"/>
        <v>28349</v>
      </c>
      <c r="L44" s="29" t="s">
        <v>410</v>
      </c>
      <c r="M44" s="29"/>
      <c r="N44" s="29"/>
      <c r="O44" s="29" t="s">
        <v>96</v>
      </c>
      <c r="P44" s="29"/>
      <c r="Q44" s="29"/>
      <c r="R44" s="29"/>
      <c r="S44" s="29"/>
      <c r="T44" s="29"/>
      <c r="U44" s="29"/>
      <c r="V44" s="29"/>
      <c r="W44" s="29"/>
      <c r="X44" s="22" t="s">
        <v>97</v>
      </c>
      <c r="Y44" s="23" t="str">
        <f>UPPER('30 ABR '!AK44)</f>
        <v>2DA CERRADA DE SAN FRANCISCO MANZANA 14</v>
      </c>
      <c r="Z44" s="23" t="str">
        <f>UPPER('30 ABR '!AL44)</f>
        <v>EJIDOS DE SANTA MARIA TULPETLAC</v>
      </c>
      <c r="AA44" s="23" t="str">
        <f>UPPER('30 ABR '!AM44)</f>
        <v>ECATEPEC DE MORELOS</v>
      </c>
      <c r="AB44" s="23" t="str">
        <f>UPPER('30 ABR '!AN44)</f>
        <v>MEXICO</v>
      </c>
      <c r="AC44" s="23" t="str">
        <f>UPPER('30 ABR '!AO44)</f>
        <v>MEX</v>
      </c>
      <c r="AD44" s="24" t="str">
        <f>UPPER('30 ABR '!AP44)</f>
        <v>55400</v>
      </c>
      <c r="AE44" s="29"/>
      <c r="AF44" s="29"/>
      <c r="AG44" s="29"/>
      <c r="AH44" s="29"/>
      <c r="AI44" s="29"/>
      <c r="AJ44" s="29" t="s">
        <v>98</v>
      </c>
      <c r="AK44" s="29" t="s">
        <v>411</v>
      </c>
      <c r="AL44" s="29" t="s">
        <v>412</v>
      </c>
      <c r="AM44" s="34" t="s">
        <v>101</v>
      </c>
      <c r="AN44" s="34" t="s">
        <v>102</v>
      </c>
      <c r="AO44" s="34" t="s">
        <v>103</v>
      </c>
      <c r="AP44" s="61" t="s">
        <v>413</v>
      </c>
      <c r="AQ44" s="29"/>
      <c r="AR44" s="29"/>
      <c r="AS44" s="29"/>
      <c r="AT44" s="29"/>
      <c r="AU44" s="29"/>
      <c r="AV44" s="29"/>
      <c r="AW44" s="29"/>
      <c r="AX44" s="29"/>
      <c r="AY44" s="29"/>
      <c r="AZ44" s="29"/>
      <c r="BA44" s="34" t="s">
        <v>90</v>
      </c>
      <c r="BB44" s="34" t="s">
        <v>91</v>
      </c>
      <c r="BC44" s="27">
        <v>6629</v>
      </c>
      <c r="BD44" s="27" t="s">
        <v>129</v>
      </c>
      <c r="BE44" s="27" t="s">
        <v>106</v>
      </c>
      <c r="BF44" s="27" t="s">
        <v>107</v>
      </c>
      <c r="BG44" s="27" t="s">
        <v>96</v>
      </c>
      <c r="BH44" s="29"/>
      <c r="BI44" s="27">
        <v>24</v>
      </c>
      <c r="BJ44" s="27" t="s">
        <v>148</v>
      </c>
      <c r="BK44" s="28">
        <v>150</v>
      </c>
      <c r="BL44" s="51">
        <f>VLOOKUP('[1]COMPLETO NUEVO MODIF'!BC102,[1]Hoja1!$B102:$P6820,15,FALSE)</f>
        <v>41402</v>
      </c>
      <c r="BM44" s="27">
        <v>20140911</v>
      </c>
      <c r="BN44" s="27">
        <v>20130625</v>
      </c>
      <c r="BO44" s="27"/>
      <c r="BP44" s="29">
        <v>20190430</v>
      </c>
      <c r="BQ44" s="29"/>
      <c r="BR44" s="28">
        <v>8086</v>
      </c>
      <c r="BS44" s="28">
        <v>18123.5</v>
      </c>
      <c r="BT44" s="28">
        <v>0</v>
      </c>
      <c r="BU44" s="28">
        <v>18123.5</v>
      </c>
      <c r="BV44" s="29"/>
      <c r="BW44" s="27">
        <v>64</v>
      </c>
      <c r="BX44" s="29"/>
      <c r="BY44" s="27" t="s">
        <v>109</v>
      </c>
      <c r="BZ44" s="29"/>
      <c r="CA44" s="29"/>
      <c r="CB44" s="29"/>
      <c r="CC44" s="27"/>
      <c r="CD44" s="53">
        <v>41485</v>
      </c>
      <c r="CE44" s="28">
        <v>7208.17</v>
      </c>
      <c r="CF44" s="28">
        <v>272</v>
      </c>
      <c r="CG44" s="54">
        <f t="shared" si="1"/>
        <v>41485</v>
      </c>
      <c r="CH44" s="28">
        <v>4262</v>
      </c>
      <c r="CI44" s="52">
        <v>64</v>
      </c>
      <c r="CJ44" s="52" t="s">
        <v>111</v>
      </c>
      <c r="CK44" s="55">
        <f t="shared" si="2"/>
        <v>364.79999999999995</v>
      </c>
      <c r="CL44" s="55">
        <f t="shared" si="3"/>
        <v>8086</v>
      </c>
      <c r="CM44" s="29"/>
      <c r="CN44" s="49">
        <f t="shared" si="4"/>
        <v>633697.61</v>
      </c>
      <c r="CO44" s="49">
        <f t="shared" si="5"/>
        <v>633697.61</v>
      </c>
      <c r="CP44" s="18">
        <v>43</v>
      </c>
      <c r="CQ44" s="18">
        <v>43</v>
      </c>
      <c r="CR44" s="18">
        <v>43</v>
      </c>
      <c r="CS44" s="18">
        <v>43</v>
      </c>
      <c r="CT44" s="34" t="s">
        <v>91</v>
      </c>
      <c r="CU44" s="35" t="s">
        <v>112</v>
      </c>
    </row>
    <row r="45" spans="1:99" s="56" customFormat="1" x14ac:dyDescent="0.25">
      <c r="A45" s="34" t="s">
        <v>90</v>
      </c>
      <c r="B45" s="34" t="s">
        <v>91</v>
      </c>
      <c r="C45" s="34" t="s">
        <v>92</v>
      </c>
      <c r="D45" s="18">
        <v>20190430</v>
      </c>
      <c r="E45" s="29"/>
      <c r="F45" s="29">
        <v>4</v>
      </c>
      <c r="G45" s="29" t="s">
        <v>414</v>
      </c>
      <c r="H45" s="29" t="s">
        <v>415</v>
      </c>
      <c r="I45" s="29"/>
      <c r="J45" s="29" t="s">
        <v>416</v>
      </c>
      <c r="K45" s="21">
        <f t="shared" si="0"/>
        <v>26361</v>
      </c>
      <c r="L45" s="29" t="s">
        <v>417</v>
      </c>
      <c r="M45" s="29"/>
      <c r="N45" s="29"/>
      <c r="O45" s="29" t="s">
        <v>96</v>
      </c>
      <c r="P45" s="29"/>
      <c r="Q45" s="29"/>
      <c r="R45" s="29"/>
      <c r="S45" s="29"/>
      <c r="T45" s="29"/>
      <c r="U45" s="29"/>
      <c r="V45" s="29"/>
      <c r="W45" s="29"/>
      <c r="X45" s="22" t="s">
        <v>97</v>
      </c>
      <c r="Y45" s="23" t="str">
        <f>UPPER('30 ABR '!AK45)</f>
        <v>QUETZALCOATL 72</v>
      </c>
      <c r="Z45" s="23" t="str">
        <f>UPPER('30 ABR '!AL45)</f>
        <v>EJIDOS DE TEQUISISTLAN</v>
      </c>
      <c r="AA45" s="23" t="str">
        <f>UPPER('30 ABR '!AM45)</f>
        <v>TEZOYUCA</v>
      </c>
      <c r="AB45" s="23" t="str">
        <f>UPPER('30 ABR '!AN45)</f>
        <v>MEXICO</v>
      </c>
      <c r="AC45" s="23" t="str">
        <f>UPPER('30 ABR '!AO45)</f>
        <v>MEX</v>
      </c>
      <c r="AD45" s="24" t="str">
        <f>UPPER('30 ABR '!AP45)</f>
        <v>56020</v>
      </c>
      <c r="AE45" s="29"/>
      <c r="AF45" s="29"/>
      <c r="AG45" s="29"/>
      <c r="AH45" s="29"/>
      <c r="AI45" s="29"/>
      <c r="AJ45" s="29" t="s">
        <v>98</v>
      </c>
      <c r="AK45" s="29" t="s">
        <v>418</v>
      </c>
      <c r="AL45" s="29" t="s">
        <v>241</v>
      </c>
      <c r="AM45" s="29" t="s">
        <v>242</v>
      </c>
      <c r="AN45" s="29" t="s">
        <v>102</v>
      </c>
      <c r="AO45" s="29" t="s">
        <v>103</v>
      </c>
      <c r="AP45" s="52" t="s">
        <v>243</v>
      </c>
      <c r="AQ45" s="29"/>
      <c r="AR45" s="29"/>
      <c r="AS45" s="29"/>
      <c r="AT45" s="29"/>
      <c r="AU45" s="29"/>
      <c r="AV45" s="29"/>
      <c r="AW45" s="29"/>
      <c r="AX45" s="29"/>
      <c r="AY45" s="29"/>
      <c r="AZ45" s="29"/>
      <c r="BA45" s="34" t="s">
        <v>90</v>
      </c>
      <c r="BB45" s="34" t="s">
        <v>91</v>
      </c>
      <c r="BC45" s="27">
        <v>6633</v>
      </c>
      <c r="BD45" s="27" t="s">
        <v>129</v>
      </c>
      <c r="BE45" s="27" t="s">
        <v>106</v>
      </c>
      <c r="BF45" s="27" t="s">
        <v>107</v>
      </c>
      <c r="BG45" s="27" t="s">
        <v>96</v>
      </c>
      <c r="BH45" s="29"/>
      <c r="BI45" s="27">
        <v>12</v>
      </c>
      <c r="BJ45" s="27" t="s">
        <v>148</v>
      </c>
      <c r="BK45" s="28">
        <v>1620</v>
      </c>
      <c r="BL45" s="27">
        <v>20130710</v>
      </c>
      <c r="BM45" s="58" t="s">
        <v>419</v>
      </c>
      <c r="BN45" s="27">
        <v>20130710</v>
      </c>
      <c r="BO45" s="27"/>
      <c r="BP45" s="29">
        <v>20190430</v>
      </c>
      <c r="BQ45" s="29"/>
      <c r="BR45" s="28">
        <v>15000</v>
      </c>
      <c r="BS45" s="28">
        <v>10620</v>
      </c>
      <c r="BT45" s="28">
        <v>0</v>
      </c>
      <c r="BU45" s="28">
        <v>10620</v>
      </c>
      <c r="BV45" s="29"/>
      <c r="BW45" s="27">
        <v>16</v>
      </c>
      <c r="BX45" s="29"/>
      <c r="BY45" s="27" t="s">
        <v>109</v>
      </c>
      <c r="BZ45" s="29"/>
      <c r="CA45" s="29"/>
      <c r="CB45" s="29"/>
      <c r="CC45" s="27"/>
      <c r="CD45" s="53">
        <v>41487</v>
      </c>
      <c r="CE45" s="28">
        <v>6724</v>
      </c>
      <c r="CF45" s="28">
        <v>100</v>
      </c>
      <c r="CG45" s="54">
        <f t="shared" si="1"/>
        <v>41487</v>
      </c>
      <c r="CH45" s="28">
        <v>3827</v>
      </c>
      <c r="CI45" s="52">
        <v>16</v>
      </c>
      <c r="CJ45" s="52" t="s">
        <v>111</v>
      </c>
      <c r="CK45" s="55">
        <f t="shared" si="2"/>
        <v>182.39999999999998</v>
      </c>
      <c r="CL45" s="55">
        <f t="shared" si="3"/>
        <v>15000</v>
      </c>
      <c r="CM45" s="29"/>
      <c r="CN45" s="49">
        <f t="shared" si="4"/>
        <v>644317.61</v>
      </c>
      <c r="CO45" s="49">
        <f t="shared" si="5"/>
        <v>644317.61</v>
      </c>
      <c r="CP45" s="18">
        <v>44</v>
      </c>
      <c r="CQ45" s="18">
        <v>44</v>
      </c>
      <c r="CR45" s="18">
        <v>44</v>
      </c>
      <c r="CS45" s="18">
        <v>44</v>
      </c>
      <c r="CT45" s="34" t="s">
        <v>91</v>
      </c>
      <c r="CU45" s="35" t="s">
        <v>112</v>
      </c>
    </row>
    <row r="46" spans="1:99" s="56" customFormat="1" x14ac:dyDescent="0.25">
      <c r="A46" s="34" t="s">
        <v>90</v>
      </c>
      <c r="B46" s="34" t="s">
        <v>91</v>
      </c>
      <c r="C46" s="34" t="s">
        <v>92</v>
      </c>
      <c r="D46" s="18">
        <v>20190430</v>
      </c>
      <c r="E46" s="29"/>
      <c r="F46" s="29">
        <v>4</v>
      </c>
      <c r="G46" s="29" t="s">
        <v>420</v>
      </c>
      <c r="H46" s="29" t="s">
        <v>171</v>
      </c>
      <c r="I46" s="29"/>
      <c r="J46" s="29" t="s">
        <v>421</v>
      </c>
      <c r="K46" s="21">
        <f t="shared" si="0"/>
        <v>23157</v>
      </c>
      <c r="L46" s="29" t="s">
        <v>422</v>
      </c>
      <c r="M46" s="29"/>
      <c r="N46" s="29"/>
      <c r="O46" s="29" t="s">
        <v>96</v>
      </c>
      <c r="P46" s="29"/>
      <c r="Q46" s="29"/>
      <c r="R46" s="29"/>
      <c r="S46" s="29"/>
      <c r="T46" s="29"/>
      <c r="U46" s="29"/>
      <c r="V46" s="29"/>
      <c r="W46" s="29"/>
      <c r="X46" s="22" t="s">
        <v>97</v>
      </c>
      <c r="Y46" s="23" t="str">
        <f>UPPER('30 ABR '!AK46)</f>
        <v>AV LA PRESA</v>
      </c>
      <c r="Z46" s="23" t="str">
        <f>UPPER('30 ABR '!AL46)</f>
        <v xml:space="preserve">PBLO CUANALAN </v>
      </c>
      <c r="AA46" s="23" t="str">
        <f>UPPER('30 ABR '!AM46)</f>
        <v>ACOLMAN</v>
      </c>
      <c r="AB46" s="23" t="str">
        <f>UPPER('30 ABR '!AN46)</f>
        <v>MEXICO</v>
      </c>
      <c r="AC46" s="23" t="str">
        <f>UPPER('30 ABR '!AO46)</f>
        <v>MEX</v>
      </c>
      <c r="AD46" s="24" t="str">
        <f>UPPER('30 ABR '!AP46)</f>
        <v>55885</v>
      </c>
      <c r="AE46" s="29"/>
      <c r="AF46" s="29"/>
      <c r="AG46" s="29"/>
      <c r="AH46" s="29"/>
      <c r="AI46" s="29"/>
      <c r="AJ46" s="29" t="s">
        <v>98</v>
      </c>
      <c r="AK46" s="29" t="s">
        <v>423</v>
      </c>
      <c r="AL46" s="29" t="s">
        <v>424</v>
      </c>
      <c r="AM46" s="34" t="s">
        <v>146</v>
      </c>
      <c r="AN46" s="34" t="s">
        <v>102</v>
      </c>
      <c r="AO46" s="34" t="s">
        <v>103</v>
      </c>
      <c r="AP46" s="52" t="s">
        <v>285</v>
      </c>
      <c r="AQ46" s="29"/>
      <c r="AR46" s="29"/>
      <c r="AS46" s="29"/>
      <c r="AT46" s="29"/>
      <c r="AU46" s="29"/>
      <c r="AV46" s="29"/>
      <c r="AW46" s="29"/>
      <c r="AX46" s="29"/>
      <c r="AY46" s="29"/>
      <c r="AZ46" s="29"/>
      <c r="BA46" s="34" t="s">
        <v>90</v>
      </c>
      <c r="BB46" s="34" t="s">
        <v>91</v>
      </c>
      <c r="BC46" s="27">
        <v>6645</v>
      </c>
      <c r="BD46" s="27" t="s">
        <v>129</v>
      </c>
      <c r="BE46" s="27" t="s">
        <v>106</v>
      </c>
      <c r="BF46" s="27" t="s">
        <v>107</v>
      </c>
      <c r="BG46" s="27" t="s">
        <v>96</v>
      </c>
      <c r="BH46" s="29"/>
      <c r="BI46" s="27">
        <v>12</v>
      </c>
      <c r="BJ46" s="27" t="s">
        <v>148</v>
      </c>
      <c r="BK46" s="28">
        <v>100</v>
      </c>
      <c r="BL46" s="27">
        <v>20130716</v>
      </c>
      <c r="BM46" s="27">
        <v>20170806</v>
      </c>
      <c r="BN46" s="27">
        <v>20130716</v>
      </c>
      <c r="BO46" s="27"/>
      <c r="BP46" s="29">
        <v>20190430</v>
      </c>
      <c r="BQ46" s="29"/>
      <c r="BR46" s="28">
        <v>6500</v>
      </c>
      <c r="BS46" s="28">
        <v>5320</v>
      </c>
      <c r="BT46" s="28">
        <v>0</v>
      </c>
      <c r="BU46" s="28">
        <v>5320</v>
      </c>
      <c r="BV46" s="29"/>
      <c r="BW46" s="27">
        <v>17</v>
      </c>
      <c r="BX46" s="29"/>
      <c r="BY46" s="27" t="s">
        <v>109</v>
      </c>
      <c r="BZ46" s="29"/>
      <c r="CA46" s="29"/>
      <c r="CB46" s="29"/>
      <c r="CC46" s="27"/>
      <c r="CD46" s="53">
        <v>41522</v>
      </c>
      <c r="CE46" s="28">
        <v>9126</v>
      </c>
      <c r="CF46" s="28">
        <v>1000</v>
      </c>
      <c r="CG46" s="54">
        <f t="shared" si="1"/>
        <v>41522</v>
      </c>
      <c r="CH46" s="28">
        <v>1659</v>
      </c>
      <c r="CI46" s="52">
        <v>17</v>
      </c>
      <c r="CJ46" s="52">
        <v>149</v>
      </c>
      <c r="CK46" s="55">
        <f t="shared" si="2"/>
        <v>182.39999999999998</v>
      </c>
      <c r="CL46" s="55">
        <f t="shared" si="3"/>
        <v>6500</v>
      </c>
      <c r="CM46" s="29"/>
      <c r="CN46" s="49">
        <f t="shared" si="4"/>
        <v>649637.61</v>
      </c>
      <c r="CO46" s="49">
        <f t="shared" si="5"/>
        <v>649637.61</v>
      </c>
      <c r="CP46" s="18">
        <v>45</v>
      </c>
      <c r="CQ46" s="18">
        <v>45</v>
      </c>
      <c r="CR46" s="18">
        <v>45</v>
      </c>
      <c r="CS46" s="18">
        <v>45</v>
      </c>
      <c r="CT46" s="34" t="s">
        <v>91</v>
      </c>
      <c r="CU46" s="35" t="s">
        <v>112</v>
      </c>
    </row>
    <row r="47" spans="1:99" s="56" customFormat="1" x14ac:dyDescent="0.25">
      <c r="A47" s="34" t="s">
        <v>90</v>
      </c>
      <c r="B47" s="34" t="s">
        <v>91</v>
      </c>
      <c r="C47" s="34" t="s">
        <v>92</v>
      </c>
      <c r="D47" s="18">
        <v>20190430</v>
      </c>
      <c r="E47" s="29"/>
      <c r="F47" s="29">
        <v>4</v>
      </c>
      <c r="G47" s="29" t="s">
        <v>425</v>
      </c>
      <c r="H47" s="29" t="s">
        <v>426</v>
      </c>
      <c r="I47" s="29"/>
      <c r="J47" s="29" t="s">
        <v>427</v>
      </c>
      <c r="K47" s="21">
        <f t="shared" si="0"/>
        <v>26037</v>
      </c>
      <c r="L47" s="29" t="s">
        <v>428</v>
      </c>
      <c r="M47" s="29"/>
      <c r="N47" s="29"/>
      <c r="O47" s="29" t="s">
        <v>96</v>
      </c>
      <c r="P47" s="29"/>
      <c r="Q47" s="29"/>
      <c r="R47" s="29"/>
      <c r="S47" s="29"/>
      <c r="T47" s="29"/>
      <c r="U47" s="29"/>
      <c r="V47" s="29"/>
      <c r="W47" s="29"/>
      <c r="X47" s="22" t="s">
        <v>97</v>
      </c>
      <c r="Y47" s="23" t="str">
        <f>UPPER('30 ABR '!AK47)</f>
        <v>ALCANFORES MANZANA 8 LOTE 18</v>
      </c>
      <c r="Z47" s="23" t="str">
        <f>UPPER('30 ABR '!AL47)</f>
        <v>BOSQUES DE TEPEXIMILPA</v>
      </c>
      <c r="AA47" s="23" t="str">
        <f>UPPER('30 ABR '!AM47)</f>
        <v>TLALPAN</v>
      </c>
      <c r="AB47" s="23" t="str">
        <f>UPPER('30 ABR '!AN47)</f>
        <v>MEXICO</v>
      </c>
      <c r="AC47" s="23" t="str">
        <f>UPPER('30 ABR '!AO47)</f>
        <v>CDMX</v>
      </c>
      <c r="AD47" s="24" t="str">
        <f>UPPER('30 ABR '!AP47)</f>
        <v>14440</v>
      </c>
      <c r="AE47" s="29"/>
      <c r="AF47" s="29"/>
      <c r="AG47" s="29"/>
      <c r="AH47" s="29"/>
      <c r="AI47" s="29"/>
      <c r="AJ47" s="29" t="s">
        <v>98</v>
      </c>
      <c r="AK47" s="29" t="s">
        <v>429</v>
      </c>
      <c r="AL47" s="29" t="s">
        <v>430</v>
      </c>
      <c r="AM47" s="34" t="s">
        <v>119</v>
      </c>
      <c r="AN47" s="34" t="s">
        <v>102</v>
      </c>
      <c r="AO47" s="34" t="s">
        <v>120</v>
      </c>
      <c r="AP47" s="61" t="s">
        <v>431</v>
      </c>
      <c r="AQ47" s="29"/>
      <c r="AR47" s="29"/>
      <c r="AS47" s="29"/>
      <c r="AT47" s="29"/>
      <c r="AU47" s="29"/>
      <c r="AV47" s="29"/>
      <c r="AW47" s="29"/>
      <c r="AX47" s="29"/>
      <c r="AY47" s="29"/>
      <c r="AZ47" s="29"/>
      <c r="BA47" s="34" t="s">
        <v>90</v>
      </c>
      <c r="BB47" s="34" t="s">
        <v>91</v>
      </c>
      <c r="BC47" s="27">
        <v>6661</v>
      </c>
      <c r="BD47" s="27" t="s">
        <v>129</v>
      </c>
      <c r="BE47" s="27" t="s">
        <v>106</v>
      </c>
      <c r="BF47" s="27" t="s">
        <v>107</v>
      </c>
      <c r="BG47" s="27" t="s">
        <v>96</v>
      </c>
      <c r="BH47" s="29"/>
      <c r="BI47" s="27">
        <v>10</v>
      </c>
      <c r="BJ47" s="27" t="s">
        <v>108</v>
      </c>
      <c r="BK47" s="28">
        <v>309</v>
      </c>
      <c r="BL47" s="27">
        <v>20130731</v>
      </c>
      <c r="BM47" s="27">
        <v>20131017</v>
      </c>
      <c r="BN47" s="27">
        <v>20130731</v>
      </c>
      <c r="BO47" s="27"/>
      <c r="BP47" s="29">
        <v>20190430</v>
      </c>
      <c r="BQ47" s="29"/>
      <c r="BR47" s="28">
        <v>2937</v>
      </c>
      <c r="BS47" s="28">
        <v>638</v>
      </c>
      <c r="BT47" s="28">
        <v>0</v>
      </c>
      <c r="BU47" s="28">
        <v>638</v>
      </c>
      <c r="BV47" s="29"/>
      <c r="BW47" s="27">
        <v>1</v>
      </c>
      <c r="BX47" s="29"/>
      <c r="BY47" s="27" t="s">
        <v>109</v>
      </c>
      <c r="BZ47" s="29"/>
      <c r="CA47" s="29"/>
      <c r="CB47" s="29"/>
      <c r="CC47" s="27"/>
      <c r="CD47" s="53">
        <v>41528</v>
      </c>
      <c r="CE47" s="28">
        <v>638</v>
      </c>
      <c r="CF47" s="28">
        <v>400</v>
      </c>
      <c r="CG47" s="54">
        <f t="shared" si="1"/>
        <v>41528</v>
      </c>
      <c r="CH47" s="28">
        <v>304</v>
      </c>
      <c r="CI47" s="52">
        <v>1</v>
      </c>
      <c r="CJ47" s="52" t="s">
        <v>111</v>
      </c>
      <c r="CK47" s="55">
        <f t="shared" si="2"/>
        <v>76</v>
      </c>
      <c r="CL47" s="55">
        <f t="shared" si="3"/>
        <v>2937</v>
      </c>
      <c r="CM47" s="29"/>
      <c r="CN47" s="49">
        <f t="shared" si="4"/>
        <v>650275.61</v>
      </c>
      <c r="CO47" s="49">
        <f t="shared" si="5"/>
        <v>650275.61</v>
      </c>
      <c r="CP47" s="18">
        <v>46</v>
      </c>
      <c r="CQ47" s="18">
        <v>46</v>
      </c>
      <c r="CR47" s="18">
        <v>46</v>
      </c>
      <c r="CS47" s="18">
        <v>46</v>
      </c>
      <c r="CT47" s="34" t="s">
        <v>91</v>
      </c>
      <c r="CU47" s="35" t="s">
        <v>112</v>
      </c>
    </row>
    <row r="48" spans="1:99" s="56" customFormat="1" x14ac:dyDescent="0.25">
      <c r="A48" s="34" t="s">
        <v>90</v>
      </c>
      <c r="B48" s="34" t="s">
        <v>91</v>
      </c>
      <c r="C48" s="34" t="s">
        <v>92</v>
      </c>
      <c r="D48" s="18">
        <v>20190430</v>
      </c>
      <c r="E48" s="29"/>
      <c r="F48" s="29">
        <v>4</v>
      </c>
      <c r="G48" s="29" t="s">
        <v>432</v>
      </c>
      <c r="H48" s="29" t="s">
        <v>433</v>
      </c>
      <c r="I48" s="29"/>
      <c r="J48" s="29" t="s">
        <v>434</v>
      </c>
      <c r="K48" s="21">
        <f t="shared" si="0"/>
        <v>29085</v>
      </c>
      <c r="L48" s="29" t="s">
        <v>435</v>
      </c>
      <c r="M48" s="29"/>
      <c r="N48" s="29"/>
      <c r="O48" s="29" t="s">
        <v>96</v>
      </c>
      <c r="P48" s="29"/>
      <c r="Q48" s="29"/>
      <c r="R48" s="29"/>
      <c r="S48" s="29"/>
      <c r="T48" s="29"/>
      <c r="U48" s="29"/>
      <c r="V48" s="29"/>
      <c r="W48" s="29"/>
      <c r="X48" s="22" t="s">
        <v>97</v>
      </c>
      <c r="Y48" s="23" t="str">
        <f>UPPER('30 ABR '!AK48)</f>
        <v>VALLE DE NAUTLA  MANZANA 32 LOTE 1 CASA  C</v>
      </c>
      <c r="Z48" s="23" t="str">
        <f>UPPER('30 ABR '!AL48)</f>
        <v>FUENTES DE ARAGON</v>
      </c>
      <c r="AA48" s="23" t="str">
        <f>UPPER('30 ABR '!AM48)</f>
        <v>ECATEPEC DE MORELOS</v>
      </c>
      <c r="AB48" s="23" t="str">
        <f>UPPER('30 ABR '!AN48)</f>
        <v>MEXICO</v>
      </c>
      <c r="AC48" s="23" t="str">
        <f>UPPER('30 ABR '!AO48)</f>
        <v>MEX</v>
      </c>
      <c r="AD48" s="24" t="str">
        <f>UPPER('30 ABR '!AP48)</f>
        <v>55210</v>
      </c>
      <c r="AE48" s="29"/>
      <c r="AF48" s="29"/>
      <c r="AG48" s="29"/>
      <c r="AH48" s="29"/>
      <c r="AI48" s="29"/>
      <c r="AJ48" s="29" t="s">
        <v>98</v>
      </c>
      <c r="AK48" s="29" t="s">
        <v>436</v>
      </c>
      <c r="AL48" s="29" t="s">
        <v>437</v>
      </c>
      <c r="AM48" s="29" t="s">
        <v>101</v>
      </c>
      <c r="AN48" s="29" t="s">
        <v>102</v>
      </c>
      <c r="AO48" s="29" t="s">
        <v>103</v>
      </c>
      <c r="AP48" s="52" t="s">
        <v>438</v>
      </c>
      <c r="AQ48" s="29"/>
      <c r="AR48" s="29"/>
      <c r="AS48" s="29"/>
      <c r="AT48" s="29"/>
      <c r="AU48" s="29"/>
      <c r="AV48" s="29"/>
      <c r="AW48" s="29"/>
      <c r="AX48" s="29"/>
      <c r="AY48" s="29"/>
      <c r="AZ48" s="29"/>
      <c r="BA48" s="34" t="s">
        <v>90</v>
      </c>
      <c r="BB48" s="34" t="s">
        <v>91</v>
      </c>
      <c r="BC48" s="27">
        <v>6678</v>
      </c>
      <c r="BD48" s="27" t="s">
        <v>129</v>
      </c>
      <c r="BE48" s="27" t="s">
        <v>106</v>
      </c>
      <c r="BF48" s="27" t="s">
        <v>107</v>
      </c>
      <c r="BG48" s="27" t="s">
        <v>96</v>
      </c>
      <c r="BH48" s="29"/>
      <c r="BI48" s="27">
        <v>20</v>
      </c>
      <c r="BJ48" s="27" t="s">
        <v>108</v>
      </c>
      <c r="BK48" s="28">
        <v>316</v>
      </c>
      <c r="BL48" s="51">
        <v>41496</v>
      </c>
      <c r="BM48" s="58" t="s">
        <v>439</v>
      </c>
      <c r="BN48" s="27">
        <v>20131008</v>
      </c>
      <c r="BO48" s="27"/>
      <c r="BP48" s="29">
        <v>20190430</v>
      </c>
      <c r="BQ48" s="29"/>
      <c r="BR48" s="28">
        <v>14000</v>
      </c>
      <c r="BS48" s="28">
        <v>3586</v>
      </c>
      <c r="BT48" s="28">
        <v>0</v>
      </c>
      <c r="BU48" s="28">
        <v>3586</v>
      </c>
      <c r="BV48" s="29"/>
      <c r="BW48" s="27">
        <v>16</v>
      </c>
      <c r="BX48" s="29"/>
      <c r="BY48" s="27" t="s">
        <v>109</v>
      </c>
      <c r="BZ48" s="29"/>
      <c r="CA48" s="29"/>
      <c r="CB48" s="29"/>
      <c r="CC48" s="27"/>
      <c r="CD48" s="53">
        <v>41538</v>
      </c>
      <c r="CE48" s="28">
        <v>3586</v>
      </c>
      <c r="CF48" s="28">
        <v>100</v>
      </c>
      <c r="CG48" s="54">
        <f t="shared" si="1"/>
        <v>41538</v>
      </c>
      <c r="CH48" s="28">
        <v>830.8</v>
      </c>
      <c r="CI48" s="52">
        <v>16</v>
      </c>
      <c r="CJ48" s="52">
        <v>914</v>
      </c>
      <c r="CK48" s="55">
        <f t="shared" si="2"/>
        <v>152</v>
      </c>
      <c r="CL48" s="55">
        <f t="shared" si="3"/>
        <v>14000</v>
      </c>
      <c r="CM48" s="29"/>
      <c r="CN48" s="49">
        <f t="shared" si="4"/>
        <v>653861.61</v>
      </c>
      <c r="CO48" s="49">
        <f t="shared" si="5"/>
        <v>653861.61</v>
      </c>
      <c r="CP48" s="18">
        <v>47</v>
      </c>
      <c r="CQ48" s="18">
        <v>47</v>
      </c>
      <c r="CR48" s="18">
        <v>47</v>
      </c>
      <c r="CS48" s="18">
        <v>47</v>
      </c>
      <c r="CT48" s="34" t="s">
        <v>91</v>
      </c>
      <c r="CU48" s="35" t="s">
        <v>112</v>
      </c>
    </row>
    <row r="49" spans="1:99" s="56" customFormat="1" x14ac:dyDescent="0.25">
      <c r="A49" s="34" t="s">
        <v>90</v>
      </c>
      <c r="B49" s="34" t="s">
        <v>91</v>
      </c>
      <c r="C49" s="34" t="s">
        <v>92</v>
      </c>
      <c r="D49" s="18">
        <v>20190430</v>
      </c>
      <c r="E49" s="29"/>
      <c r="F49" s="29">
        <v>4</v>
      </c>
      <c r="G49" s="29" t="s">
        <v>171</v>
      </c>
      <c r="H49" s="29" t="s">
        <v>131</v>
      </c>
      <c r="I49" s="29"/>
      <c r="J49" s="29" t="s">
        <v>440</v>
      </c>
      <c r="K49" s="21">
        <f t="shared" si="0"/>
        <v>22243</v>
      </c>
      <c r="L49" s="34" t="s">
        <v>441</v>
      </c>
      <c r="M49" s="29"/>
      <c r="N49" s="29"/>
      <c r="O49" s="29" t="s">
        <v>96</v>
      </c>
      <c r="P49" s="29"/>
      <c r="Q49" s="29"/>
      <c r="R49" s="29"/>
      <c r="S49" s="29"/>
      <c r="T49" s="29"/>
      <c r="U49" s="29"/>
      <c r="V49" s="29"/>
      <c r="W49" s="29"/>
      <c r="X49" s="22" t="s">
        <v>97</v>
      </c>
      <c r="Y49" s="23" t="str">
        <f>UPPER('30 ABR '!AK49)</f>
        <v>IZCATEPEC MANZANA L LOTE 3</v>
      </c>
      <c r="Z49" s="23" t="str">
        <f>UPPER('30 ABR '!AL49)</f>
        <v>MESA LOS HORNOS</v>
      </c>
      <c r="AA49" s="23" t="str">
        <f>UPPER('30 ABR '!AM49)</f>
        <v>TLALPAN</v>
      </c>
      <c r="AB49" s="23" t="str">
        <f>UPPER('30 ABR '!AN49)</f>
        <v>MEXICO</v>
      </c>
      <c r="AC49" s="23" t="str">
        <f>UPPER('30 ABR '!AO49)</f>
        <v>CDMX</v>
      </c>
      <c r="AD49" s="24" t="str">
        <f>UPPER('30 ABR '!AP49)</f>
        <v>14420</v>
      </c>
      <c r="AE49" s="29"/>
      <c r="AF49" s="29"/>
      <c r="AG49" s="29"/>
      <c r="AH49" s="29"/>
      <c r="AI49" s="29"/>
      <c r="AJ49" s="29" t="s">
        <v>98</v>
      </c>
      <c r="AK49" s="34" t="s">
        <v>442</v>
      </c>
      <c r="AL49" s="34" t="s">
        <v>127</v>
      </c>
      <c r="AM49" s="34" t="s">
        <v>119</v>
      </c>
      <c r="AN49" s="34" t="s">
        <v>102</v>
      </c>
      <c r="AO49" s="34" t="s">
        <v>120</v>
      </c>
      <c r="AP49" s="52" t="s">
        <v>128</v>
      </c>
      <c r="AQ49" s="29"/>
      <c r="AR49" s="29"/>
      <c r="AS49" s="29"/>
      <c r="AT49" s="29"/>
      <c r="AU49" s="29"/>
      <c r="AV49" s="29"/>
      <c r="AW49" s="29"/>
      <c r="AX49" s="29"/>
      <c r="AY49" s="29"/>
      <c r="AZ49" s="29"/>
      <c r="BA49" s="34" t="s">
        <v>90</v>
      </c>
      <c r="BB49" s="34" t="s">
        <v>91</v>
      </c>
      <c r="BC49" s="27">
        <v>6689</v>
      </c>
      <c r="BD49" s="27" t="s">
        <v>129</v>
      </c>
      <c r="BE49" s="27" t="s">
        <v>106</v>
      </c>
      <c r="BF49" s="27" t="s">
        <v>107</v>
      </c>
      <c r="BG49" s="27" t="s">
        <v>96</v>
      </c>
      <c r="BH49" s="29"/>
      <c r="BI49" s="27">
        <v>12</v>
      </c>
      <c r="BJ49" s="27" t="s">
        <v>148</v>
      </c>
      <c r="BK49" s="28">
        <v>490</v>
      </c>
      <c r="BL49" s="27">
        <v>20130813</v>
      </c>
      <c r="BM49" s="27">
        <v>20140311</v>
      </c>
      <c r="BN49" s="27">
        <v>20130813</v>
      </c>
      <c r="BO49" s="27"/>
      <c r="BP49" s="29">
        <v>20190430</v>
      </c>
      <c r="BQ49" s="29"/>
      <c r="BR49" s="28">
        <v>5000</v>
      </c>
      <c r="BS49" s="28">
        <v>840</v>
      </c>
      <c r="BT49" s="28">
        <v>0</v>
      </c>
      <c r="BU49" s="28">
        <v>840</v>
      </c>
      <c r="BV49" s="29"/>
      <c r="BW49" s="27">
        <v>2</v>
      </c>
      <c r="BX49" s="29"/>
      <c r="BY49" s="27" t="s">
        <v>109</v>
      </c>
      <c r="BZ49" s="29"/>
      <c r="CA49" s="29"/>
      <c r="CB49" s="29"/>
      <c r="CC49" s="27"/>
      <c r="CD49" s="53">
        <v>41586</v>
      </c>
      <c r="CE49" s="28">
        <v>494</v>
      </c>
      <c r="CF49" s="28">
        <v>200</v>
      </c>
      <c r="CG49" s="54">
        <f t="shared" si="1"/>
        <v>41586</v>
      </c>
      <c r="CH49" s="28">
        <v>1070</v>
      </c>
      <c r="CI49" s="52">
        <v>2</v>
      </c>
      <c r="CJ49" s="52" t="s">
        <v>111</v>
      </c>
      <c r="CK49" s="55">
        <f t="shared" si="2"/>
        <v>182.39999999999998</v>
      </c>
      <c r="CL49" s="55">
        <f t="shared" si="3"/>
        <v>5000</v>
      </c>
      <c r="CM49" s="29"/>
      <c r="CN49" s="49">
        <f t="shared" si="4"/>
        <v>654701.61</v>
      </c>
      <c r="CO49" s="49">
        <f t="shared" si="5"/>
        <v>654701.61</v>
      </c>
      <c r="CP49" s="18">
        <v>48</v>
      </c>
      <c r="CQ49" s="18">
        <v>48</v>
      </c>
      <c r="CR49" s="18">
        <v>48</v>
      </c>
      <c r="CS49" s="18">
        <v>48</v>
      </c>
      <c r="CT49" s="34" t="s">
        <v>91</v>
      </c>
      <c r="CU49" s="35" t="s">
        <v>112</v>
      </c>
    </row>
    <row r="50" spans="1:99" s="56" customFormat="1" x14ac:dyDescent="0.25">
      <c r="A50" s="34" t="s">
        <v>90</v>
      </c>
      <c r="B50" s="34" t="s">
        <v>91</v>
      </c>
      <c r="C50" s="34" t="s">
        <v>92</v>
      </c>
      <c r="D50" s="18">
        <v>20190430</v>
      </c>
      <c r="E50" s="29"/>
      <c r="F50" s="29">
        <v>4</v>
      </c>
      <c r="G50" s="29" t="s">
        <v>443</v>
      </c>
      <c r="H50" s="29" t="s">
        <v>444</v>
      </c>
      <c r="I50" s="29"/>
      <c r="J50" s="29" t="s">
        <v>445</v>
      </c>
      <c r="K50" s="21">
        <f t="shared" si="0"/>
        <v>25132</v>
      </c>
      <c r="L50" s="29" t="s">
        <v>446</v>
      </c>
      <c r="M50" s="29"/>
      <c r="N50" s="29"/>
      <c r="O50" s="29" t="s">
        <v>96</v>
      </c>
      <c r="P50" s="29"/>
      <c r="Q50" s="29"/>
      <c r="R50" s="29"/>
      <c r="S50" s="29"/>
      <c r="T50" s="29"/>
      <c r="U50" s="29"/>
      <c r="V50" s="29"/>
      <c r="W50" s="29"/>
      <c r="X50" s="22" t="s">
        <v>97</v>
      </c>
      <c r="Y50" s="23" t="str">
        <f>UPPER('30 ABR '!AK50)</f>
        <v>PLOMO 289</v>
      </c>
      <c r="Z50" s="23" t="str">
        <f>UPPER('30 ABR '!AL50)</f>
        <v xml:space="preserve">VILLAS DE ORO </v>
      </c>
      <c r="AA50" s="23" t="str">
        <f>UPPER('30 ABR '!AM50)</f>
        <v>VILLA DE ALVAREZ</v>
      </c>
      <c r="AB50" s="23" t="str">
        <f>UPPER('30 ABR '!AN50)</f>
        <v>COLIMA</v>
      </c>
      <c r="AC50" s="23" t="str">
        <f>UPPER('30 ABR '!AO50)</f>
        <v>COL</v>
      </c>
      <c r="AD50" s="24" t="str">
        <f>UPPER('30 ABR '!AP50)</f>
        <v>28985</v>
      </c>
      <c r="AE50" s="29"/>
      <c r="AF50" s="29"/>
      <c r="AG50" s="29"/>
      <c r="AH50" s="29"/>
      <c r="AI50" s="29"/>
      <c r="AJ50" s="29" t="s">
        <v>98</v>
      </c>
      <c r="AK50" s="29" t="s">
        <v>447</v>
      </c>
      <c r="AL50" s="29" t="s">
        <v>448</v>
      </c>
      <c r="AM50" s="34" t="s">
        <v>199</v>
      </c>
      <c r="AN50" s="34" t="s">
        <v>137</v>
      </c>
      <c r="AO50" s="34" t="s">
        <v>138</v>
      </c>
      <c r="AP50" s="52" t="s">
        <v>449</v>
      </c>
      <c r="AQ50" s="29"/>
      <c r="AR50" s="29"/>
      <c r="AS50" s="29"/>
      <c r="AT50" s="29"/>
      <c r="AU50" s="29"/>
      <c r="AV50" s="29"/>
      <c r="AW50" s="29"/>
      <c r="AX50" s="29"/>
      <c r="AY50" s="29"/>
      <c r="AZ50" s="29"/>
      <c r="BA50" s="34" t="s">
        <v>90</v>
      </c>
      <c r="BB50" s="34" t="s">
        <v>91</v>
      </c>
      <c r="BC50" s="27">
        <v>6695</v>
      </c>
      <c r="BD50" s="27" t="s">
        <v>129</v>
      </c>
      <c r="BE50" s="27" t="s">
        <v>106</v>
      </c>
      <c r="BF50" s="27" t="s">
        <v>107</v>
      </c>
      <c r="BG50" s="27" t="s">
        <v>96</v>
      </c>
      <c r="BH50" s="29"/>
      <c r="BI50" s="27">
        <v>40</v>
      </c>
      <c r="BJ50" s="27" t="s">
        <v>108</v>
      </c>
      <c r="BK50" s="28">
        <v>50</v>
      </c>
      <c r="BL50" s="27">
        <v>20130816</v>
      </c>
      <c r="BM50" s="27">
        <v>20131125</v>
      </c>
      <c r="BN50" s="27">
        <v>20130816</v>
      </c>
      <c r="BO50" s="27"/>
      <c r="BP50" s="29">
        <v>20190430</v>
      </c>
      <c r="BQ50" s="29"/>
      <c r="BR50" s="28">
        <v>7251</v>
      </c>
      <c r="BS50" s="28">
        <v>11610</v>
      </c>
      <c r="BT50" s="28">
        <v>0</v>
      </c>
      <c r="BU50" s="28">
        <v>11610</v>
      </c>
      <c r="BV50" s="29"/>
      <c r="BW50" s="27">
        <v>75</v>
      </c>
      <c r="BX50" s="29"/>
      <c r="BY50" s="27" t="s">
        <v>109</v>
      </c>
      <c r="BZ50" s="29"/>
      <c r="CA50" s="29"/>
      <c r="CB50" s="29"/>
      <c r="CC50" s="27"/>
      <c r="CD50" s="53">
        <v>41517</v>
      </c>
      <c r="CE50" s="28">
        <v>6656</v>
      </c>
      <c r="CF50" s="28">
        <v>1000</v>
      </c>
      <c r="CG50" s="54">
        <f t="shared" si="1"/>
        <v>41517</v>
      </c>
      <c r="CH50" s="28">
        <v>2712</v>
      </c>
      <c r="CI50" s="52">
        <v>75</v>
      </c>
      <c r="CJ50" s="52" t="s">
        <v>111</v>
      </c>
      <c r="CK50" s="55">
        <f t="shared" si="2"/>
        <v>304</v>
      </c>
      <c r="CL50" s="55">
        <f t="shared" si="3"/>
        <v>7251</v>
      </c>
      <c r="CM50" s="29"/>
      <c r="CN50" s="49">
        <f t="shared" si="4"/>
        <v>666311.61</v>
      </c>
      <c r="CO50" s="49">
        <f t="shared" si="5"/>
        <v>666311.61</v>
      </c>
      <c r="CP50" s="18">
        <v>49</v>
      </c>
      <c r="CQ50" s="18">
        <v>49</v>
      </c>
      <c r="CR50" s="18">
        <v>49</v>
      </c>
      <c r="CS50" s="18">
        <v>49</v>
      </c>
      <c r="CT50" s="34" t="s">
        <v>91</v>
      </c>
      <c r="CU50" s="35" t="s">
        <v>112</v>
      </c>
    </row>
    <row r="51" spans="1:99" s="56" customFormat="1" x14ac:dyDescent="0.25">
      <c r="A51" s="34" t="s">
        <v>90</v>
      </c>
      <c r="B51" s="34" t="s">
        <v>91</v>
      </c>
      <c r="C51" s="34" t="s">
        <v>92</v>
      </c>
      <c r="D51" s="18">
        <v>20190430</v>
      </c>
      <c r="E51" s="29"/>
      <c r="F51" s="29">
        <v>4</v>
      </c>
      <c r="G51" s="29" t="s">
        <v>123</v>
      </c>
      <c r="H51" s="29" t="s">
        <v>450</v>
      </c>
      <c r="I51" s="29"/>
      <c r="J51" s="29" t="s">
        <v>451</v>
      </c>
      <c r="K51" s="21">
        <f t="shared" si="0"/>
        <v>29894</v>
      </c>
      <c r="L51" s="29" t="s">
        <v>452</v>
      </c>
      <c r="M51" s="29"/>
      <c r="N51" s="29"/>
      <c r="O51" s="29" t="s">
        <v>96</v>
      </c>
      <c r="P51" s="29"/>
      <c r="Q51" s="29"/>
      <c r="R51" s="29"/>
      <c r="S51" s="29"/>
      <c r="T51" s="29"/>
      <c r="U51" s="29"/>
      <c r="V51" s="29"/>
      <c r="W51" s="29"/>
      <c r="X51" s="22" t="s">
        <v>97</v>
      </c>
      <c r="Y51" s="23" t="str">
        <f>UPPER('30 ABR '!AK51)</f>
        <v>DIAMANTE 956</v>
      </c>
      <c r="Z51" s="23" t="str">
        <f>UPPER('30 ABR '!AL51)</f>
        <v>VILLA FLORES</v>
      </c>
      <c r="AA51" s="23" t="str">
        <f>UPPER('30 ABR '!AM51)</f>
        <v>VILLA DE ALVAREZ</v>
      </c>
      <c r="AB51" s="23" t="str">
        <f>UPPER('30 ABR '!AN51)</f>
        <v>COLIMA</v>
      </c>
      <c r="AC51" s="23" t="str">
        <f>UPPER('30 ABR '!AO51)</f>
        <v>COL</v>
      </c>
      <c r="AD51" s="24" t="str">
        <f>UPPER('30 ABR '!AP51)</f>
        <v>28989</v>
      </c>
      <c r="AE51" s="29"/>
      <c r="AF51" s="29"/>
      <c r="AG51" s="29"/>
      <c r="AH51" s="29"/>
      <c r="AI51" s="29"/>
      <c r="AJ51" s="29" t="s">
        <v>98</v>
      </c>
      <c r="AK51" s="29" t="s">
        <v>453</v>
      </c>
      <c r="AL51" s="29" t="s">
        <v>454</v>
      </c>
      <c r="AM51" s="34" t="s">
        <v>199</v>
      </c>
      <c r="AN51" s="34" t="s">
        <v>137</v>
      </c>
      <c r="AO51" s="34" t="s">
        <v>138</v>
      </c>
      <c r="AP51" s="52" t="s">
        <v>455</v>
      </c>
      <c r="AQ51" s="29"/>
      <c r="AR51" s="29"/>
      <c r="AS51" s="29"/>
      <c r="AT51" s="29"/>
      <c r="AU51" s="29"/>
      <c r="AV51" s="29"/>
      <c r="AW51" s="29"/>
      <c r="AX51" s="29"/>
      <c r="AY51" s="29"/>
      <c r="AZ51" s="29"/>
      <c r="BA51" s="34" t="s">
        <v>90</v>
      </c>
      <c r="BB51" s="34" t="s">
        <v>91</v>
      </c>
      <c r="BC51" s="27">
        <v>6696</v>
      </c>
      <c r="BD51" s="27" t="s">
        <v>129</v>
      </c>
      <c r="BE51" s="27" t="s">
        <v>106</v>
      </c>
      <c r="BF51" s="27" t="s">
        <v>107</v>
      </c>
      <c r="BG51" s="27" t="s">
        <v>96</v>
      </c>
      <c r="BH51" s="29"/>
      <c r="BI51" s="27">
        <v>80</v>
      </c>
      <c r="BJ51" s="27" t="s">
        <v>108</v>
      </c>
      <c r="BK51" s="28">
        <v>100</v>
      </c>
      <c r="BL51" s="27">
        <v>20130816</v>
      </c>
      <c r="BM51" s="27">
        <v>20140118</v>
      </c>
      <c r="BN51" s="27">
        <v>20130816</v>
      </c>
      <c r="BO51" s="27"/>
      <c r="BP51" s="29">
        <v>20190430</v>
      </c>
      <c r="BQ51" s="29"/>
      <c r="BR51" s="28">
        <v>9665</v>
      </c>
      <c r="BS51" s="28">
        <v>16350</v>
      </c>
      <c r="BT51" s="28">
        <v>0</v>
      </c>
      <c r="BU51" s="28">
        <v>16350</v>
      </c>
      <c r="BV51" s="29"/>
      <c r="BW51" s="27">
        <v>56</v>
      </c>
      <c r="BX51" s="29"/>
      <c r="BY51" s="27" t="s">
        <v>109</v>
      </c>
      <c r="BZ51" s="29"/>
      <c r="CA51" s="29"/>
      <c r="CB51" s="29"/>
      <c r="CC51" s="27"/>
      <c r="CD51" s="53">
        <v>41545</v>
      </c>
      <c r="CE51" s="28">
        <v>8298</v>
      </c>
      <c r="CF51" s="28">
        <v>200</v>
      </c>
      <c r="CG51" s="54">
        <f t="shared" si="1"/>
        <v>41545</v>
      </c>
      <c r="CH51" s="28">
        <v>5467</v>
      </c>
      <c r="CI51" s="52">
        <v>56</v>
      </c>
      <c r="CJ51" s="52" t="s">
        <v>111</v>
      </c>
      <c r="CK51" s="55">
        <f t="shared" si="2"/>
        <v>608</v>
      </c>
      <c r="CL51" s="55">
        <f t="shared" si="3"/>
        <v>9665</v>
      </c>
      <c r="CM51" s="29"/>
      <c r="CN51" s="49">
        <f t="shared" si="4"/>
        <v>682661.61</v>
      </c>
      <c r="CO51" s="49">
        <f t="shared" si="5"/>
        <v>682661.61</v>
      </c>
      <c r="CP51" s="18">
        <v>50</v>
      </c>
      <c r="CQ51" s="18">
        <v>50</v>
      </c>
      <c r="CR51" s="18">
        <v>50</v>
      </c>
      <c r="CS51" s="18">
        <v>50</v>
      </c>
      <c r="CT51" s="34" t="s">
        <v>91</v>
      </c>
      <c r="CU51" s="35" t="s">
        <v>112</v>
      </c>
    </row>
    <row r="52" spans="1:99" s="56" customFormat="1" x14ac:dyDescent="0.25">
      <c r="A52" s="34" t="s">
        <v>90</v>
      </c>
      <c r="B52" s="34" t="s">
        <v>91</v>
      </c>
      <c r="C52" s="34" t="s">
        <v>92</v>
      </c>
      <c r="D52" s="18">
        <v>20190430</v>
      </c>
      <c r="E52" s="29"/>
      <c r="F52" s="29">
        <v>4</v>
      </c>
      <c r="G52" s="34" t="s">
        <v>123</v>
      </c>
      <c r="H52" s="34" t="s">
        <v>456</v>
      </c>
      <c r="I52" s="29"/>
      <c r="J52" s="34" t="s">
        <v>457</v>
      </c>
      <c r="K52" s="21">
        <f t="shared" si="0"/>
        <v>32426</v>
      </c>
      <c r="L52" s="29" t="s">
        <v>458</v>
      </c>
      <c r="M52" s="29"/>
      <c r="N52" s="29"/>
      <c r="O52" s="29" t="s">
        <v>96</v>
      </c>
      <c r="P52" s="29"/>
      <c r="Q52" s="29"/>
      <c r="R52" s="29"/>
      <c r="S52" s="29"/>
      <c r="T52" s="29"/>
      <c r="U52" s="29"/>
      <c r="V52" s="29"/>
      <c r="W52" s="29"/>
      <c r="X52" s="22" t="s">
        <v>97</v>
      </c>
      <c r="Y52" s="23" t="str">
        <f>UPPER('30 ABR '!AK52)</f>
        <v>COYOTEPEC SN</v>
      </c>
      <c r="Z52" s="23" t="str">
        <f>UPPER('30 ABR '!AL52)</f>
        <v>NOPALTEPEC</v>
      </c>
      <c r="AA52" s="23" t="str">
        <f>UPPER('30 ABR '!AM52)</f>
        <v>NOPALTEPEC</v>
      </c>
      <c r="AB52" s="23" t="str">
        <f>UPPER('30 ABR '!AN52)</f>
        <v>MEXICO</v>
      </c>
      <c r="AC52" s="23" t="str">
        <f>UPPER('30 ABR '!AO52)</f>
        <v>MEX</v>
      </c>
      <c r="AD52" s="24" t="str">
        <f>UPPER('30 ABR '!AP52)</f>
        <v>55970</v>
      </c>
      <c r="AE52" s="29"/>
      <c r="AF52" s="29"/>
      <c r="AG52" s="29"/>
      <c r="AH52" s="29"/>
      <c r="AI52" s="29"/>
      <c r="AJ52" s="29" t="s">
        <v>98</v>
      </c>
      <c r="AK52" s="29" t="s">
        <v>459</v>
      </c>
      <c r="AL52" s="29" t="s">
        <v>326</v>
      </c>
      <c r="AM52" s="34" t="s">
        <v>326</v>
      </c>
      <c r="AN52" s="34" t="s">
        <v>102</v>
      </c>
      <c r="AO52" s="34" t="s">
        <v>103</v>
      </c>
      <c r="AP52" s="57" t="s">
        <v>327</v>
      </c>
      <c r="AQ52" s="29"/>
      <c r="AR52" s="29"/>
      <c r="AS52" s="29"/>
      <c r="AT52" s="29"/>
      <c r="AU52" s="29"/>
      <c r="AV52" s="29"/>
      <c r="AW52" s="29"/>
      <c r="AX52" s="29"/>
      <c r="AY52" s="29"/>
      <c r="AZ52" s="29"/>
      <c r="BA52" s="34" t="s">
        <v>90</v>
      </c>
      <c r="BB52" s="34" t="s">
        <v>91</v>
      </c>
      <c r="BC52" s="27">
        <v>6698</v>
      </c>
      <c r="BD52" s="27" t="s">
        <v>129</v>
      </c>
      <c r="BE52" s="27" t="s">
        <v>106</v>
      </c>
      <c r="BF52" s="27" t="s">
        <v>107</v>
      </c>
      <c r="BG52" s="27" t="s">
        <v>96</v>
      </c>
      <c r="BH52" s="29"/>
      <c r="BI52" s="27">
        <v>12</v>
      </c>
      <c r="BJ52" s="27" t="s">
        <v>148</v>
      </c>
      <c r="BK52" s="28">
        <v>132</v>
      </c>
      <c r="BL52" s="27">
        <v>20130806</v>
      </c>
      <c r="BM52" s="27">
        <v>20170219</v>
      </c>
      <c r="BN52" s="27">
        <v>20130806</v>
      </c>
      <c r="BO52" s="27"/>
      <c r="BP52" s="29">
        <v>20190430</v>
      </c>
      <c r="BQ52" s="29"/>
      <c r="BR52" s="28">
        <v>12000</v>
      </c>
      <c r="BS52" s="28">
        <v>132</v>
      </c>
      <c r="BT52" s="28">
        <v>0</v>
      </c>
      <c r="BU52" s="28">
        <v>132</v>
      </c>
      <c r="BV52" s="29"/>
      <c r="BW52" s="27">
        <v>1</v>
      </c>
      <c r="BX52" s="29"/>
      <c r="BY52" s="27" t="s">
        <v>109</v>
      </c>
      <c r="BZ52" s="29"/>
      <c r="CA52" s="29"/>
      <c r="CB52" s="29"/>
      <c r="CC52" s="27"/>
      <c r="CD52" s="60">
        <v>41519</v>
      </c>
      <c r="CE52" s="28">
        <v>132</v>
      </c>
      <c r="CF52" s="28">
        <v>700</v>
      </c>
      <c r="CG52" s="54">
        <f t="shared" si="1"/>
        <v>41519</v>
      </c>
      <c r="CH52" s="28">
        <v>3765</v>
      </c>
      <c r="CI52" s="52">
        <v>1</v>
      </c>
      <c r="CJ52" s="52">
        <v>317</v>
      </c>
      <c r="CK52" s="55">
        <f t="shared" si="2"/>
        <v>182.39999999999998</v>
      </c>
      <c r="CL52" s="55">
        <f t="shared" si="3"/>
        <v>12000</v>
      </c>
      <c r="CM52" s="29"/>
      <c r="CN52" s="49">
        <f t="shared" si="4"/>
        <v>682793.61</v>
      </c>
      <c r="CO52" s="49">
        <f t="shared" si="5"/>
        <v>682793.61</v>
      </c>
      <c r="CP52" s="18">
        <v>51</v>
      </c>
      <c r="CQ52" s="18">
        <v>51</v>
      </c>
      <c r="CR52" s="18">
        <v>51</v>
      </c>
      <c r="CS52" s="18">
        <v>51</v>
      </c>
      <c r="CT52" s="34" t="s">
        <v>91</v>
      </c>
      <c r="CU52" s="35" t="s">
        <v>112</v>
      </c>
    </row>
    <row r="53" spans="1:99" s="56" customFormat="1" x14ac:dyDescent="0.25">
      <c r="A53" s="34" t="s">
        <v>90</v>
      </c>
      <c r="B53" s="34" t="s">
        <v>91</v>
      </c>
      <c r="C53" s="34" t="s">
        <v>92</v>
      </c>
      <c r="D53" s="18">
        <v>20190430</v>
      </c>
      <c r="E53" s="29"/>
      <c r="F53" s="29">
        <v>4</v>
      </c>
      <c r="G53" s="34" t="s">
        <v>460</v>
      </c>
      <c r="H53" s="34" t="s">
        <v>461</v>
      </c>
      <c r="I53" s="29"/>
      <c r="J53" s="29" t="s">
        <v>462</v>
      </c>
      <c r="K53" s="21">
        <f t="shared" si="0"/>
        <v>25856</v>
      </c>
      <c r="L53" s="29" t="s">
        <v>463</v>
      </c>
      <c r="M53" s="29"/>
      <c r="N53" s="29"/>
      <c r="O53" s="29" t="s">
        <v>96</v>
      </c>
      <c r="P53" s="29"/>
      <c r="Q53" s="29"/>
      <c r="R53" s="29"/>
      <c r="S53" s="29"/>
      <c r="T53" s="29"/>
      <c r="U53" s="29"/>
      <c r="V53" s="29"/>
      <c r="W53" s="29"/>
      <c r="X53" s="22" t="s">
        <v>97</v>
      </c>
      <c r="Y53" s="23" t="str">
        <f>UPPER('30 ABR '!AK53)</f>
        <v xml:space="preserve">PIRAMIDE MICERINOS </v>
      </c>
      <c r="Z53" s="23" t="str">
        <f>UPPER('30 ABR '!AL53)</f>
        <v>PUERTA DE HIERRO</v>
      </c>
      <c r="AA53" s="23" t="str">
        <f>UPPER('30 ABR '!AM53)</f>
        <v>COLIMA</v>
      </c>
      <c r="AB53" s="23" t="str">
        <f>UPPER('30 ABR '!AN53)</f>
        <v>COLIMA</v>
      </c>
      <c r="AC53" s="23" t="str">
        <f>UPPER('30 ABR '!AO53)</f>
        <v>COL</v>
      </c>
      <c r="AD53" s="24" t="str">
        <f>UPPER('30 ABR '!AP53)</f>
        <v>28979</v>
      </c>
      <c r="AE53" s="29"/>
      <c r="AF53" s="29"/>
      <c r="AG53" s="29"/>
      <c r="AH53" s="29"/>
      <c r="AI53" s="29"/>
      <c r="AJ53" s="29" t="s">
        <v>98</v>
      </c>
      <c r="AK53" s="29" t="s">
        <v>464</v>
      </c>
      <c r="AL53" s="29" t="s">
        <v>465</v>
      </c>
      <c r="AM53" s="34" t="s">
        <v>137</v>
      </c>
      <c r="AN53" s="34" t="s">
        <v>137</v>
      </c>
      <c r="AO53" s="34" t="s">
        <v>138</v>
      </c>
      <c r="AP53" s="57" t="s">
        <v>208</v>
      </c>
      <c r="AQ53" s="29"/>
      <c r="AR53" s="29"/>
      <c r="AS53" s="29"/>
      <c r="AT53" s="29"/>
      <c r="AU53" s="29"/>
      <c r="AV53" s="29"/>
      <c r="AW53" s="29"/>
      <c r="AX53" s="29"/>
      <c r="AY53" s="29"/>
      <c r="AZ53" s="29"/>
      <c r="BA53" s="34" t="s">
        <v>90</v>
      </c>
      <c r="BB53" s="34" t="s">
        <v>91</v>
      </c>
      <c r="BC53" s="27">
        <v>6727</v>
      </c>
      <c r="BD53" s="27" t="s">
        <v>129</v>
      </c>
      <c r="BE53" s="27" t="s">
        <v>106</v>
      </c>
      <c r="BF53" s="27" t="s">
        <v>107</v>
      </c>
      <c r="BG53" s="27" t="s">
        <v>96</v>
      </c>
      <c r="BH53" s="29"/>
      <c r="BI53" s="27">
        <v>48</v>
      </c>
      <c r="BJ53" s="27" t="s">
        <v>108</v>
      </c>
      <c r="BK53" s="28">
        <v>50</v>
      </c>
      <c r="BL53" s="27">
        <v>20130824</v>
      </c>
      <c r="BM53" s="27">
        <v>20140508</v>
      </c>
      <c r="BN53" s="27">
        <v>20130824</v>
      </c>
      <c r="BO53" s="27"/>
      <c r="BP53" s="29">
        <v>20190430</v>
      </c>
      <c r="BQ53" s="29"/>
      <c r="BR53" s="28">
        <v>7948</v>
      </c>
      <c r="BS53" s="28">
        <v>11260</v>
      </c>
      <c r="BT53" s="28">
        <v>0</v>
      </c>
      <c r="BU53" s="28">
        <v>11260</v>
      </c>
      <c r="BV53" s="29"/>
      <c r="BW53" s="27">
        <v>77</v>
      </c>
      <c r="BX53" s="29"/>
      <c r="BY53" s="27" t="s">
        <v>109</v>
      </c>
      <c r="BZ53" s="29"/>
      <c r="CA53" s="29"/>
      <c r="CB53" s="29"/>
      <c r="CC53" s="27"/>
      <c r="CD53" s="53">
        <v>41535</v>
      </c>
      <c r="CE53" s="28">
        <v>7230</v>
      </c>
      <c r="CF53" s="28">
        <v>100</v>
      </c>
      <c r="CG53" s="54">
        <f t="shared" si="1"/>
        <v>41535</v>
      </c>
      <c r="CH53" s="28">
        <v>1423</v>
      </c>
      <c r="CI53" s="52">
        <v>77</v>
      </c>
      <c r="CJ53" s="52" t="s">
        <v>111</v>
      </c>
      <c r="CK53" s="55">
        <f t="shared" si="2"/>
        <v>364.79999999999995</v>
      </c>
      <c r="CL53" s="55">
        <f t="shared" si="3"/>
        <v>7948</v>
      </c>
      <c r="CM53" s="29"/>
      <c r="CN53" s="49">
        <f t="shared" si="4"/>
        <v>694053.61</v>
      </c>
      <c r="CO53" s="49">
        <f t="shared" si="5"/>
        <v>694053.61</v>
      </c>
      <c r="CP53" s="18">
        <v>52</v>
      </c>
      <c r="CQ53" s="18">
        <v>52</v>
      </c>
      <c r="CR53" s="18">
        <v>52</v>
      </c>
      <c r="CS53" s="18">
        <v>52</v>
      </c>
      <c r="CT53" s="34" t="s">
        <v>91</v>
      </c>
      <c r="CU53" s="35" t="s">
        <v>112</v>
      </c>
    </row>
    <row r="54" spans="1:99" s="56" customFormat="1" x14ac:dyDescent="0.25">
      <c r="A54" s="34" t="s">
        <v>90</v>
      </c>
      <c r="B54" s="34" t="s">
        <v>91</v>
      </c>
      <c r="C54" s="34" t="s">
        <v>92</v>
      </c>
      <c r="D54" s="18">
        <v>20190430</v>
      </c>
      <c r="E54" s="29"/>
      <c r="F54" s="29">
        <v>4</v>
      </c>
      <c r="G54" s="29" t="s">
        <v>466</v>
      </c>
      <c r="H54" s="29" t="s">
        <v>258</v>
      </c>
      <c r="I54" s="29"/>
      <c r="J54" s="29" t="s">
        <v>467</v>
      </c>
      <c r="K54" s="21">
        <f t="shared" si="0"/>
        <v>33602</v>
      </c>
      <c r="L54" s="29" t="s">
        <v>468</v>
      </c>
      <c r="M54" s="29"/>
      <c r="N54" s="29"/>
      <c r="O54" s="29" t="s">
        <v>96</v>
      </c>
      <c r="P54" s="29"/>
      <c r="Q54" s="29"/>
      <c r="R54" s="29"/>
      <c r="S54" s="29"/>
      <c r="T54" s="29"/>
      <c r="U54" s="29"/>
      <c r="V54" s="29"/>
      <c r="W54" s="29"/>
      <c r="X54" s="22" t="s">
        <v>97</v>
      </c>
      <c r="Y54" s="23" t="str">
        <f>UPPER('30 ABR '!AK54)</f>
        <v>AVENIDA PROGRESO 13</v>
      </c>
      <c r="Z54" s="23" t="str">
        <f>UPPER('30 ABR '!AL54)</f>
        <v>PBLO ACOLMAN</v>
      </c>
      <c r="AA54" s="23" t="str">
        <f>UPPER('30 ABR '!AM54)</f>
        <v>ACOLMAN</v>
      </c>
      <c r="AB54" s="23" t="str">
        <f>UPPER('30 ABR '!AN54)</f>
        <v>MEXICO</v>
      </c>
      <c r="AC54" s="23" t="str">
        <f>UPPER('30 ABR '!AO54)</f>
        <v>MEX</v>
      </c>
      <c r="AD54" s="24" t="str">
        <f>UPPER('30 ABR '!AP54)</f>
        <v>55870</v>
      </c>
      <c r="AE54" s="29"/>
      <c r="AF54" s="29"/>
      <c r="AG54" s="29"/>
      <c r="AH54" s="29"/>
      <c r="AI54" s="29"/>
      <c r="AJ54" s="29" t="s">
        <v>98</v>
      </c>
      <c r="AK54" s="29" t="s">
        <v>469</v>
      </c>
      <c r="AL54" s="29" t="s">
        <v>470</v>
      </c>
      <c r="AM54" s="29" t="s">
        <v>146</v>
      </c>
      <c r="AN54" s="29" t="s">
        <v>102</v>
      </c>
      <c r="AO54" s="29" t="s">
        <v>103</v>
      </c>
      <c r="AP54" s="61" t="s">
        <v>471</v>
      </c>
      <c r="AQ54" s="29"/>
      <c r="AR54" s="29"/>
      <c r="AS54" s="29"/>
      <c r="AT54" s="29"/>
      <c r="AU54" s="29"/>
      <c r="AV54" s="29"/>
      <c r="AW54" s="29"/>
      <c r="AX54" s="29"/>
      <c r="AY54" s="29"/>
      <c r="AZ54" s="29"/>
      <c r="BA54" s="34" t="s">
        <v>90</v>
      </c>
      <c r="BB54" s="34" t="s">
        <v>91</v>
      </c>
      <c r="BC54" s="27">
        <v>6755</v>
      </c>
      <c r="BD54" s="27" t="s">
        <v>129</v>
      </c>
      <c r="BE54" s="27" t="s">
        <v>106</v>
      </c>
      <c r="BF54" s="27" t="s">
        <v>107</v>
      </c>
      <c r="BG54" s="27" t="s">
        <v>96</v>
      </c>
      <c r="BH54" s="29"/>
      <c r="BI54" s="27">
        <v>12</v>
      </c>
      <c r="BJ54" s="27" t="s">
        <v>184</v>
      </c>
      <c r="BK54" s="28">
        <v>100</v>
      </c>
      <c r="BL54" s="27">
        <v>20130910</v>
      </c>
      <c r="BM54" s="27">
        <v>20170627</v>
      </c>
      <c r="BN54" s="27">
        <v>20130910</v>
      </c>
      <c r="BO54" s="27"/>
      <c r="BP54" s="29">
        <v>20190430</v>
      </c>
      <c r="BQ54" s="29"/>
      <c r="BR54" s="28">
        <v>4110</v>
      </c>
      <c r="BS54" s="28">
        <v>5542</v>
      </c>
      <c r="BT54" s="28">
        <v>0</v>
      </c>
      <c r="BU54" s="28">
        <v>5542</v>
      </c>
      <c r="BV54" s="29"/>
      <c r="BW54" s="27">
        <v>17</v>
      </c>
      <c r="BX54" s="29"/>
      <c r="BY54" s="27" t="s">
        <v>109</v>
      </c>
      <c r="BZ54" s="29"/>
      <c r="CA54" s="29"/>
      <c r="CB54" s="29"/>
      <c r="CC54" s="27"/>
      <c r="CD54" s="60">
        <v>41565</v>
      </c>
      <c r="CE54" s="28">
        <v>3292</v>
      </c>
      <c r="CF54" s="28">
        <v>350</v>
      </c>
      <c r="CG54" s="54">
        <f t="shared" si="1"/>
        <v>41565</v>
      </c>
      <c r="CH54" s="28">
        <v>1020</v>
      </c>
      <c r="CI54" s="52">
        <v>17</v>
      </c>
      <c r="CJ54" s="52">
        <v>189</v>
      </c>
      <c r="CK54" s="55">
        <f t="shared" si="2"/>
        <v>182.39999999999998</v>
      </c>
      <c r="CL54" s="55">
        <f t="shared" si="3"/>
        <v>4110</v>
      </c>
      <c r="CM54" s="29"/>
      <c r="CN54" s="49">
        <f t="shared" si="4"/>
        <v>699595.61</v>
      </c>
      <c r="CO54" s="49">
        <f t="shared" si="5"/>
        <v>699595.61</v>
      </c>
      <c r="CP54" s="18">
        <v>53</v>
      </c>
      <c r="CQ54" s="18">
        <v>53</v>
      </c>
      <c r="CR54" s="18">
        <v>53</v>
      </c>
      <c r="CS54" s="18">
        <v>53</v>
      </c>
      <c r="CT54" s="34" t="s">
        <v>91</v>
      </c>
      <c r="CU54" s="35" t="s">
        <v>112</v>
      </c>
    </row>
    <row r="55" spans="1:99" s="56" customFormat="1" x14ac:dyDescent="0.25">
      <c r="A55" s="34" t="s">
        <v>90</v>
      </c>
      <c r="B55" s="34" t="s">
        <v>91</v>
      </c>
      <c r="C55" s="34" t="s">
        <v>92</v>
      </c>
      <c r="D55" s="18">
        <v>20190430</v>
      </c>
      <c r="E55" s="29"/>
      <c r="F55" s="29">
        <v>4</v>
      </c>
      <c r="G55" s="34" t="s">
        <v>374</v>
      </c>
      <c r="H55" s="34" t="s">
        <v>472</v>
      </c>
      <c r="I55" s="29"/>
      <c r="J55" s="29" t="s">
        <v>473</v>
      </c>
      <c r="K55" s="21">
        <f t="shared" si="0"/>
        <v>28994</v>
      </c>
      <c r="L55" s="29" t="s">
        <v>474</v>
      </c>
      <c r="M55" s="29"/>
      <c r="N55" s="29"/>
      <c r="O55" s="29" t="s">
        <v>96</v>
      </c>
      <c r="P55" s="29"/>
      <c r="Q55" s="29"/>
      <c r="R55" s="29"/>
      <c r="S55" s="29"/>
      <c r="T55" s="29"/>
      <c r="U55" s="29"/>
      <c r="V55" s="29"/>
      <c r="W55" s="29"/>
      <c r="X55" s="22" t="s">
        <v>97</v>
      </c>
      <c r="Y55" s="23" t="str">
        <f>UPPER('30 ABR '!AK55)</f>
        <v>PASEO DE LOS ALAMOS</v>
      </c>
      <c r="Z55" s="23" t="str">
        <f>UPPER('30 ABR '!AL55)</f>
        <v>VILLAS BUGAMBILIAS</v>
      </c>
      <c r="AA55" s="23" t="str">
        <f>UPPER('30 ABR '!AM55)</f>
        <v>VILLA DE ALVAREZ</v>
      </c>
      <c r="AB55" s="23" t="str">
        <f>UPPER('30 ABR '!AN55)</f>
        <v>COLIMA</v>
      </c>
      <c r="AC55" s="23" t="str">
        <f>UPPER('30 ABR '!AO55)</f>
        <v>COL</v>
      </c>
      <c r="AD55" s="24" t="str">
        <f>UPPER('30 ABR '!AP55)</f>
        <v>28979</v>
      </c>
      <c r="AE55" s="29"/>
      <c r="AF55" s="29"/>
      <c r="AG55" s="29"/>
      <c r="AH55" s="29"/>
      <c r="AI55" s="29"/>
      <c r="AJ55" s="29" t="s">
        <v>98</v>
      </c>
      <c r="AK55" s="29" t="s">
        <v>475</v>
      </c>
      <c r="AL55" s="29" t="s">
        <v>476</v>
      </c>
      <c r="AM55" s="34" t="s">
        <v>199</v>
      </c>
      <c r="AN55" s="34" t="s">
        <v>137</v>
      </c>
      <c r="AO55" s="34" t="s">
        <v>138</v>
      </c>
      <c r="AP55" s="57" t="s">
        <v>208</v>
      </c>
      <c r="AQ55" s="29"/>
      <c r="AR55" s="29"/>
      <c r="AS55" s="29"/>
      <c r="AT55" s="29"/>
      <c r="AU55" s="29"/>
      <c r="AV55" s="29"/>
      <c r="AW55" s="29"/>
      <c r="AX55" s="29"/>
      <c r="AY55" s="29"/>
      <c r="AZ55" s="29"/>
      <c r="BA55" s="34" t="s">
        <v>90</v>
      </c>
      <c r="BB55" s="34" t="s">
        <v>91</v>
      </c>
      <c r="BC55" s="27">
        <v>6764</v>
      </c>
      <c r="BD55" s="27" t="s">
        <v>129</v>
      </c>
      <c r="BE55" s="27" t="s">
        <v>106</v>
      </c>
      <c r="BF55" s="27" t="s">
        <v>107</v>
      </c>
      <c r="BG55" s="27" t="s">
        <v>96</v>
      </c>
      <c r="BH55" s="29"/>
      <c r="BI55" s="27">
        <v>36</v>
      </c>
      <c r="BJ55" s="27" t="s">
        <v>148</v>
      </c>
      <c r="BK55" s="28">
        <v>437</v>
      </c>
      <c r="BL55" s="27">
        <v>20130923</v>
      </c>
      <c r="BM55" s="27">
        <v>19010101</v>
      </c>
      <c r="BN55" s="27">
        <v>20130923</v>
      </c>
      <c r="BO55" s="27"/>
      <c r="BP55" s="29">
        <v>20190430</v>
      </c>
      <c r="BQ55" s="29"/>
      <c r="BR55" s="28">
        <v>8500</v>
      </c>
      <c r="BS55" s="28">
        <v>19769</v>
      </c>
      <c r="BT55" s="28">
        <v>0</v>
      </c>
      <c r="BU55" s="28">
        <v>19769</v>
      </c>
      <c r="BV55" s="29"/>
      <c r="BW55" s="27">
        <v>7</v>
      </c>
      <c r="BX55" s="29"/>
      <c r="BY55" s="27" t="s">
        <v>109</v>
      </c>
      <c r="BZ55" s="29"/>
      <c r="CA55" s="29"/>
      <c r="CB55" s="29"/>
      <c r="CC55" s="27"/>
      <c r="CD55" s="53">
        <v>41557</v>
      </c>
      <c r="CE55" s="28">
        <v>8500</v>
      </c>
      <c r="CF55" s="28">
        <v>0</v>
      </c>
      <c r="CG55" s="54">
        <f t="shared" si="1"/>
        <v>41557</v>
      </c>
      <c r="CH55" s="28">
        <v>6237</v>
      </c>
      <c r="CI55" s="52">
        <v>7</v>
      </c>
      <c r="CJ55" s="52">
        <v>999</v>
      </c>
      <c r="CK55" s="55">
        <f t="shared" si="2"/>
        <v>547.19999999999993</v>
      </c>
      <c r="CL55" s="55">
        <f t="shared" si="3"/>
        <v>8500</v>
      </c>
      <c r="CM55" s="29"/>
      <c r="CN55" s="49">
        <f t="shared" si="4"/>
        <v>719364.61</v>
      </c>
      <c r="CO55" s="49">
        <f t="shared" si="5"/>
        <v>719364.61</v>
      </c>
      <c r="CP55" s="18">
        <v>54</v>
      </c>
      <c r="CQ55" s="18">
        <v>54</v>
      </c>
      <c r="CR55" s="18">
        <v>54</v>
      </c>
      <c r="CS55" s="18">
        <v>54</v>
      </c>
      <c r="CT55" s="34" t="s">
        <v>91</v>
      </c>
      <c r="CU55" s="35" t="s">
        <v>112</v>
      </c>
    </row>
    <row r="56" spans="1:99" s="56" customFormat="1" x14ac:dyDescent="0.25">
      <c r="A56" s="34" t="s">
        <v>90</v>
      </c>
      <c r="B56" s="34" t="s">
        <v>91</v>
      </c>
      <c r="C56" s="34" t="s">
        <v>92</v>
      </c>
      <c r="D56" s="18">
        <v>20190430</v>
      </c>
      <c r="E56" s="29"/>
      <c r="F56" s="29">
        <v>4</v>
      </c>
      <c r="G56" s="29" t="s">
        <v>477</v>
      </c>
      <c r="H56" s="29" t="s">
        <v>444</v>
      </c>
      <c r="I56" s="29"/>
      <c r="J56" s="29" t="s">
        <v>478</v>
      </c>
      <c r="K56" s="21">
        <f t="shared" si="0"/>
        <v>26535</v>
      </c>
      <c r="L56" s="29" t="s">
        <v>479</v>
      </c>
      <c r="M56" s="29"/>
      <c r="N56" s="29"/>
      <c r="O56" s="29" t="s">
        <v>96</v>
      </c>
      <c r="P56" s="29"/>
      <c r="Q56" s="29"/>
      <c r="R56" s="29"/>
      <c r="S56" s="29"/>
      <c r="T56" s="29"/>
      <c r="U56" s="29"/>
      <c r="V56" s="29"/>
      <c r="W56" s="29"/>
      <c r="X56" s="22" t="s">
        <v>97</v>
      </c>
      <c r="Y56" s="23" t="str">
        <f>UPPER('30 ABR '!AK56)</f>
        <v>J. JESUS ESPINOZA</v>
      </c>
      <c r="Z56" s="23" t="str">
        <f>UPPER('30 ABR '!AL56)</f>
        <v>EMILIANO ZAPATA</v>
      </c>
      <c r="AA56" s="23" t="str">
        <f>UPPER('30 ABR '!AM56)</f>
        <v>COQUIMATLAN</v>
      </c>
      <c r="AB56" s="23" t="str">
        <f>UPPER('30 ABR '!AN56)</f>
        <v>COLIMA</v>
      </c>
      <c r="AC56" s="23" t="str">
        <f>UPPER('30 ABR '!AO56)</f>
        <v>COL</v>
      </c>
      <c r="AD56" s="24" t="str">
        <f>UPPER('30 ABR '!AP56)</f>
        <v>28400</v>
      </c>
      <c r="AE56" s="29"/>
      <c r="AF56" s="29"/>
      <c r="AG56" s="29"/>
      <c r="AH56" s="29"/>
      <c r="AI56" s="29"/>
      <c r="AJ56" s="29" t="s">
        <v>98</v>
      </c>
      <c r="AK56" s="29" t="s">
        <v>480</v>
      </c>
      <c r="AL56" s="29" t="s">
        <v>481</v>
      </c>
      <c r="AM56" s="29" t="s">
        <v>136</v>
      </c>
      <c r="AN56" s="29" t="s">
        <v>137</v>
      </c>
      <c r="AO56" s="29" t="s">
        <v>138</v>
      </c>
      <c r="AP56" s="52" t="s">
        <v>139</v>
      </c>
      <c r="AQ56" s="29"/>
      <c r="AR56" s="29"/>
      <c r="AS56" s="29"/>
      <c r="AT56" s="29"/>
      <c r="AU56" s="29"/>
      <c r="AV56" s="29"/>
      <c r="AW56" s="29"/>
      <c r="AX56" s="29"/>
      <c r="AY56" s="29"/>
      <c r="AZ56" s="29"/>
      <c r="BA56" s="34" t="s">
        <v>90</v>
      </c>
      <c r="BB56" s="34" t="s">
        <v>91</v>
      </c>
      <c r="BC56" s="27">
        <v>6769</v>
      </c>
      <c r="BD56" s="27" t="s">
        <v>129</v>
      </c>
      <c r="BE56" s="27" t="s">
        <v>106</v>
      </c>
      <c r="BF56" s="27" t="s">
        <v>107</v>
      </c>
      <c r="BG56" s="27" t="s">
        <v>96</v>
      </c>
      <c r="BH56" s="29"/>
      <c r="BI56" s="27">
        <v>24</v>
      </c>
      <c r="BJ56" s="27" t="s">
        <v>184</v>
      </c>
      <c r="BK56" s="28">
        <v>454</v>
      </c>
      <c r="BL56" s="27">
        <v>20130925</v>
      </c>
      <c r="BM56" s="27">
        <v>19010101</v>
      </c>
      <c r="BN56" s="27">
        <v>20130925</v>
      </c>
      <c r="BO56" s="27"/>
      <c r="BP56" s="29">
        <v>20190430</v>
      </c>
      <c r="BQ56" s="29"/>
      <c r="BR56" s="28">
        <v>6840</v>
      </c>
      <c r="BS56" s="28">
        <v>13750</v>
      </c>
      <c r="BT56" s="28">
        <v>0</v>
      </c>
      <c r="BU56" s="28">
        <v>13750</v>
      </c>
      <c r="BV56" s="29"/>
      <c r="BW56" s="27">
        <v>48</v>
      </c>
      <c r="BX56" s="29"/>
      <c r="BY56" s="27" t="s">
        <v>109</v>
      </c>
      <c r="BZ56" s="29"/>
      <c r="CA56" s="29"/>
      <c r="CB56" s="29"/>
      <c r="CC56" s="27"/>
      <c r="CD56" s="53">
        <v>41564</v>
      </c>
      <c r="CE56" s="28">
        <v>6840</v>
      </c>
      <c r="CF56" s="28">
        <v>0</v>
      </c>
      <c r="CG56" s="54">
        <f t="shared" si="1"/>
        <v>41564</v>
      </c>
      <c r="CH56" s="28">
        <v>3500</v>
      </c>
      <c r="CI56" s="52">
        <v>48</v>
      </c>
      <c r="CJ56" s="52">
        <v>999</v>
      </c>
      <c r="CK56" s="55">
        <f t="shared" si="2"/>
        <v>364.79999999999995</v>
      </c>
      <c r="CL56" s="55">
        <f t="shared" si="3"/>
        <v>6840</v>
      </c>
      <c r="CM56" s="29"/>
      <c r="CN56" s="49">
        <f t="shared" si="4"/>
        <v>733114.61</v>
      </c>
      <c r="CO56" s="49">
        <f t="shared" si="5"/>
        <v>733114.61</v>
      </c>
      <c r="CP56" s="18">
        <v>55</v>
      </c>
      <c r="CQ56" s="18">
        <v>55</v>
      </c>
      <c r="CR56" s="18">
        <v>55</v>
      </c>
      <c r="CS56" s="18">
        <v>55</v>
      </c>
      <c r="CT56" s="34" t="s">
        <v>91</v>
      </c>
      <c r="CU56" s="35" t="s">
        <v>112</v>
      </c>
    </row>
    <row r="57" spans="1:99" s="56" customFormat="1" x14ac:dyDescent="0.25">
      <c r="A57" s="34" t="s">
        <v>90</v>
      </c>
      <c r="B57" s="34" t="s">
        <v>91</v>
      </c>
      <c r="C57" s="34" t="s">
        <v>92</v>
      </c>
      <c r="D57" s="18">
        <v>20190430</v>
      </c>
      <c r="E57" s="29"/>
      <c r="F57" s="29">
        <v>4</v>
      </c>
      <c r="G57" s="34" t="s">
        <v>482</v>
      </c>
      <c r="H57" s="34" t="s">
        <v>483</v>
      </c>
      <c r="I57" s="29"/>
      <c r="J57" s="34" t="s">
        <v>484</v>
      </c>
      <c r="K57" s="21">
        <f t="shared" si="0"/>
        <v>26557</v>
      </c>
      <c r="L57" s="29" t="s">
        <v>485</v>
      </c>
      <c r="M57" s="29"/>
      <c r="N57" s="29"/>
      <c r="O57" s="29" t="s">
        <v>96</v>
      </c>
      <c r="P57" s="29"/>
      <c r="Q57" s="29"/>
      <c r="R57" s="29"/>
      <c r="S57" s="29"/>
      <c r="T57" s="29"/>
      <c r="U57" s="29"/>
      <c r="V57" s="29"/>
      <c r="W57" s="29"/>
      <c r="X57" s="22" t="s">
        <v>97</v>
      </c>
      <c r="Y57" s="23" t="str">
        <f>UPPER('30 ABR '!AK57)</f>
        <v>DALIA 1</v>
      </c>
      <c r="Z57" s="23" t="str">
        <f>UPPER('30 ABR '!AL57)</f>
        <v>SAN SEBASTIAN XOLALPAN</v>
      </c>
      <c r="AA57" s="23" t="str">
        <f>UPPER('30 ABR '!AM57)</f>
        <v>SAN MARTIN DE LAS PIRAMIDES</v>
      </c>
      <c r="AB57" s="23" t="str">
        <f>UPPER('30 ABR '!AN57)</f>
        <v>MEXICO</v>
      </c>
      <c r="AC57" s="23" t="str">
        <f>UPPER('30 ABR '!AO57)</f>
        <v>MEX</v>
      </c>
      <c r="AD57" s="24" t="str">
        <f>UPPER('30 ABR '!AP57)</f>
        <v>55840</v>
      </c>
      <c r="AE57" s="29"/>
      <c r="AF57" s="29"/>
      <c r="AG57" s="29"/>
      <c r="AH57" s="29"/>
      <c r="AI57" s="29"/>
      <c r="AJ57" s="29" t="s">
        <v>98</v>
      </c>
      <c r="AK57" s="29" t="s">
        <v>486</v>
      </c>
      <c r="AL57" s="29" t="s">
        <v>487</v>
      </c>
      <c r="AM57" s="34" t="s">
        <v>488</v>
      </c>
      <c r="AN57" s="34" t="s">
        <v>102</v>
      </c>
      <c r="AO57" s="34" t="s">
        <v>103</v>
      </c>
      <c r="AP57" s="57" t="s">
        <v>489</v>
      </c>
      <c r="AQ57" s="29"/>
      <c r="AR57" s="29"/>
      <c r="AS57" s="29"/>
      <c r="AT57" s="29"/>
      <c r="AU57" s="29"/>
      <c r="AV57" s="29"/>
      <c r="AW57" s="29"/>
      <c r="AX57" s="29"/>
      <c r="AY57" s="29"/>
      <c r="AZ57" s="29"/>
      <c r="BA57" s="34" t="s">
        <v>90</v>
      </c>
      <c r="BB57" s="34" t="s">
        <v>91</v>
      </c>
      <c r="BC57" s="27">
        <v>6788</v>
      </c>
      <c r="BD57" s="27" t="s">
        <v>129</v>
      </c>
      <c r="BE57" s="27" t="s">
        <v>106</v>
      </c>
      <c r="BF57" s="27" t="s">
        <v>107</v>
      </c>
      <c r="BG57" s="27" t="s">
        <v>96</v>
      </c>
      <c r="BH57" s="29"/>
      <c r="BI57" s="27">
        <v>12</v>
      </c>
      <c r="BJ57" s="27" t="s">
        <v>148</v>
      </c>
      <c r="BK57" s="28">
        <v>10</v>
      </c>
      <c r="BL57" s="27">
        <v>20131002</v>
      </c>
      <c r="BM57" s="27">
        <v>20140908</v>
      </c>
      <c r="BN57" s="27">
        <v>20131002</v>
      </c>
      <c r="BO57" s="27"/>
      <c r="BP57" s="29">
        <v>20190430</v>
      </c>
      <c r="BQ57" s="29"/>
      <c r="BR57" s="28">
        <v>10000</v>
      </c>
      <c r="BS57" s="28">
        <v>10</v>
      </c>
      <c r="BT57" s="28">
        <v>0</v>
      </c>
      <c r="BU57" s="28">
        <v>10</v>
      </c>
      <c r="BV57" s="29"/>
      <c r="BW57" s="27">
        <v>1</v>
      </c>
      <c r="BX57" s="29"/>
      <c r="BY57" s="27" t="s">
        <v>109</v>
      </c>
      <c r="BZ57" s="29"/>
      <c r="CA57" s="29"/>
      <c r="CB57" s="29"/>
      <c r="CC57" s="27"/>
      <c r="CD57" s="53">
        <v>41570</v>
      </c>
      <c r="CE57" s="28">
        <v>10</v>
      </c>
      <c r="CF57" s="28">
        <v>990</v>
      </c>
      <c r="CG57" s="54">
        <f t="shared" si="1"/>
        <v>41570</v>
      </c>
      <c r="CH57" s="28">
        <v>3141</v>
      </c>
      <c r="CI57" s="52">
        <v>1</v>
      </c>
      <c r="CJ57" s="52">
        <v>481</v>
      </c>
      <c r="CK57" s="55">
        <f t="shared" si="2"/>
        <v>182.39999999999998</v>
      </c>
      <c r="CL57" s="55">
        <f t="shared" si="3"/>
        <v>10000</v>
      </c>
      <c r="CM57" s="29"/>
      <c r="CN57" s="49">
        <f t="shared" si="4"/>
        <v>733124.61</v>
      </c>
      <c r="CO57" s="49">
        <f t="shared" si="5"/>
        <v>733124.61</v>
      </c>
      <c r="CP57" s="18">
        <v>56</v>
      </c>
      <c r="CQ57" s="18">
        <v>56</v>
      </c>
      <c r="CR57" s="18">
        <v>56</v>
      </c>
      <c r="CS57" s="18">
        <v>56</v>
      </c>
      <c r="CT57" s="34" t="s">
        <v>91</v>
      </c>
      <c r="CU57" s="35" t="s">
        <v>112</v>
      </c>
    </row>
    <row r="58" spans="1:99" s="56" customFormat="1" x14ac:dyDescent="0.25">
      <c r="A58" s="34" t="s">
        <v>90</v>
      </c>
      <c r="B58" s="34" t="s">
        <v>91</v>
      </c>
      <c r="C58" s="34" t="s">
        <v>92</v>
      </c>
      <c r="D58" s="18">
        <v>20190430</v>
      </c>
      <c r="E58" s="29"/>
      <c r="F58" s="29">
        <v>4</v>
      </c>
      <c r="G58" s="34" t="s">
        <v>460</v>
      </c>
      <c r="H58" s="34" t="s">
        <v>490</v>
      </c>
      <c r="I58" s="29"/>
      <c r="J58" s="34" t="s">
        <v>491</v>
      </c>
      <c r="K58" s="21">
        <f t="shared" si="0"/>
        <v>24468</v>
      </c>
      <c r="L58" s="29" t="s">
        <v>492</v>
      </c>
      <c r="M58" s="29"/>
      <c r="N58" s="29"/>
      <c r="O58" s="29" t="s">
        <v>96</v>
      </c>
      <c r="P58" s="29"/>
      <c r="Q58" s="29"/>
      <c r="R58" s="29"/>
      <c r="S58" s="29"/>
      <c r="T58" s="29"/>
      <c r="U58" s="29"/>
      <c r="V58" s="29"/>
      <c r="W58" s="29"/>
      <c r="X58" s="22" t="s">
        <v>97</v>
      </c>
      <c r="Y58" s="23" t="str">
        <f>UPPER('30 ABR '!AK58)</f>
        <v>TETITLA 14</v>
      </c>
      <c r="Z58" s="23" t="str">
        <f>UPPER('30 ABR '!AL58)</f>
        <v>ZPNA ARQUEILOGICA LA PURIFICACION</v>
      </c>
      <c r="AA58" s="23" t="str">
        <f>UPPER('30 ABR '!AM58)</f>
        <v>TEOTIHUACAN</v>
      </c>
      <c r="AB58" s="23" t="str">
        <f>UPPER('30 ABR '!AN58)</f>
        <v>MEXICO</v>
      </c>
      <c r="AC58" s="23" t="str">
        <f>UPPER('30 ABR '!AO58)</f>
        <v>MEX</v>
      </c>
      <c r="AD58" s="24" t="str">
        <f>UPPER('30 ABR '!AP58)</f>
        <v>55810</v>
      </c>
      <c r="AE58" s="29"/>
      <c r="AF58" s="29"/>
      <c r="AG58" s="29"/>
      <c r="AH58" s="29"/>
      <c r="AI58" s="29"/>
      <c r="AJ58" s="29" t="s">
        <v>98</v>
      </c>
      <c r="AK58" s="29" t="s">
        <v>493</v>
      </c>
      <c r="AL58" s="29" t="s">
        <v>494</v>
      </c>
      <c r="AM58" s="34" t="s">
        <v>370</v>
      </c>
      <c r="AN58" s="34" t="s">
        <v>102</v>
      </c>
      <c r="AO58" s="34" t="s">
        <v>103</v>
      </c>
      <c r="AP58" s="57" t="s">
        <v>495</v>
      </c>
      <c r="AQ58" s="29"/>
      <c r="AR58" s="29"/>
      <c r="AS58" s="29"/>
      <c r="AT58" s="29"/>
      <c r="AU58" s="29"/>
      <c r="AV58" s="29"/>
      <c r="AW58" s="29"/>
      <c r="AX58" s="29"/>
      <c r="AY58" s="29"/>
      <c r="AZ58" s="29"/>
      <c r="BA58" s="34" t="s">
        <v>90</v>
      </c>
      <c r="BB58" s="34" t="s">
        <v>91</v>
      </c>
      <c r="BC58" s="27">
        <v>6809</v>
      </c>
      <c r="BD58" s="27" t="s">
        <v>129</v>
      </c>
      <c r="BE58" s="27" t="s">
        <v>106</v>
      </c>
      <c r="BF58" s="27" t="s">
        <v>107</v>
      </c>
      <c r="BG58" s="27" t="s">
        <v>96</v>
      </c>
      <c r="BH58" s="29"/>
      <c r="BI58" s="27">
        <v>12</v>
      </c>
      <c r="BJ58" s="27" t="s">
        <v>184</v>
      </c>
      <c r="BK58" s="28">
        <v>556</v>
      </c>
      <c r="BL58" s="27">
        <v>20131015</v>
      </c>
      <c r="BM58" s="27">
        <v>20141105</v>
      </c>
      <c r="BN58" s="27">
        <v>20131015</v>
      </c>
      <c r="BO58" s="27"/>
      <c r="BP58" s="29">
        <v>20190430</v>
      </c>
      <c r="BQ58" s="29"/>
      <c r="BR58" s="28">
        <v>8530</v>
      </c>
      <c r="BS58" s="28">
        <v>556</v>
      </c>
      <c r="BT58" s="28">
        <v>0</v>
      </c>
      <c r="BU58" s="28">
        <v>556</v>
      </c>
      <c r="BV58" s="29"/>
      <c r="BW58" s="27">
        <v>6</v>
      </c>
      <c r="BX58" s="29"/>
      <c r="BY58" s="27" t="s">
        <v>109</v>
      </c>
      <c r="BZ58" s="29"/>
      <c r="CA58" s="29"/>
      <c r="CB58" s="29"/>
      <c r="CC58" s="27"/>
      <c r="CD58" s="53">
        <v>41641</v>
      </c>
      <c r="CE58" s="28">
        <v>556</v>
      </c>
      <c r="CF58" s="28">
        <v>2000</v>
      </c>
      <c r="CG58" s="54">
        <f t="shared" si="1"/>
        <v>41641</v>
      </c>
      <c r="CH58" s="28">
        <v>3699.53</v>
      </c>
      <c r="CI58" s="52">
        <v>6</v>
      </c>
      <c r="CJ58" s="52" t="s">
        <v>111</v>
      </c>
      <c r="CK58" s="55">
        <f t="shared" si="2"/>
        <v>182.39999999999998</v>
      </c>
      <c r="CL58" s="55">
        <f t="shared" si="3"/>
        <v>8530</v>
      </c>
      <c r="CM58" s="29"/>
      <c r="CN58" s="49">
        <f t="shared" si="4"/>
        <v>733680.61</v>
      </c>
      <c r="CO58" s="49">
        <f t="shared" si="5"/>
        <v>733680.61</v>
      </c>
      <c r="CP58" s="18">
        <v>57</v>
      </c>
      <c r="CQ58" s="18">
        <v>57</v>
      </c>
      <c r="CR58" s="18">
        <v>57</v>
      </c>
      <c r="CS58" s="18">
        <v>57</v>
      </c>
      <c r="CT58" s="34" t="s">
        <v>91</v>
      </c>
      <c r="CU58" s="35" t="s">
        <v>112</v>
      </c>
    </row>
    <row r="59" spans="1:99" s="56" customFormat="1" x14ac:dyDescent="0.25">
      <c r="A59" s="34" t="s">
        <v>90</v>
      </c>
      <c r="B59" s="34" t="s">
        <v>91</v>
      </c>
      <c r="C59" s="34" t="s">
        <v>92</v>
      </c>
      <c r="D59" s="18">
        <v>20190430</v>
      </c>
      <c r="E59" s="29"/>
      <c r="F59" s="29">
        <v>4</v>
      </c>
      <c r="G59" s="34" t="s">
        <v>496</v>
      </c>
      <c r="H59" s="34" t="s">
        <v>497</v>
      </c>
      <c r="I59" s="29"/>
      <c r="J59" s="29" t="s">
        <v>498</v>
      </c>
      <c r="K59" s="21">
        <f t="shared" si="0"/>
        <v>28293</v>
      </c>
      <c r="L59" s="29" t="s">
        <v>499</v>
      </c>
      <c r="M59" s="29"/>
      <c r="N59" s="29"/>
      <c r="O59" s="29" t="s">
        <v>96</v>
      </c>
      <c r="P59" s="29"/>
      <c r="Q59" s="29"/>
      <c r="R59" s="29"/>
      <c r="S59" s="29"/>
      <c r="T59" s="29"/>
      <c r="U59" s="29"/>
      <c r="V59" s="29"/>
      <c r="W59" s="29"/>
      <c r="X59" s="22" t="s">
        <v>97</v>
      </c>
      <c r="Y59" s="23" t="str">
        <f>UPPER('30 ABR '!AK59)</f>
        <v>AV INDEPENDENCIA</v>
      </c>
      <c r="Z59" s="23" t="str">
        <f>UPPER('30 ABR '!AL59)</f>
        <v>SANTIAGO CHIMALPA CHIAUTLA</v>
      </c>
      <c r="AA59" s="23" t="str">
        <f>UPPER('30 ABR '!AM59)</f>
        <v>ATENCO</v>
      </c>
      <c r="AB59" s="23" t="str">
        <f>UPPER('30 ABR '!AN59)</f>
        <v>MEXICO</v>
      </c>
      <c r="AC59" s="23" t="str">
        <f>UPPER('30 ABR '!AO59)</f>
        <v>MEX</v>
      </c>
      <c r="AD59" s="24" t="str">
        <f>UPPER('30 ABR '!AP59)</f>
        <v>56030</v>
      </c>
      <c r="AE59" s="29"/>
      <c r="AF59" s="29"/>
      <c r="AG59" s="29"/>
      <c r="AH59" s="29"/>
      <c r="AI59" s="29"/>
      <c r="AJ59" s="29" t="s">
        <v>98</v>
      </c>
      <c r="AK59" s="29" t="s">
        <v>500</v>
      </c>
      <c r="AL59" s="29" t="s">
        <v>501</v>
      </c>
      <c r="AM59" s="34" t="s">
        <v>502</v>
      </c>
      <c r="AN59" s="34" t="s">
        <v>102</v>
      </c>
      <c r="AO59" s="34" t="s">
        <v>103</v>
      </c>
      <c r="AP59" s="57" t="s">
        <v>503</v>
      </c>
      <c r="AQ59" s="29"/>
      <c r="AR59" s="29"/>
      <c r="AS59" s="29"/>
      <c r="AT59" s="29"/>
      <c r="AU59" s="29"/>
      <c r="AV59" s="29"/>
      <c r="AW59" s="29"/>
      <c r="AX59" s="29"/>
      <c r="AY59" s="29"/>
      <c r="AZ59" s="29"/>
      <c r="BA59" s="34" t="s">
        <v>90</v>
      </c>
      <c r="BB59" s="34" t="s">
        <v>91</v>
      </c>
      <c r="BC59" s="27">
        <v>6823</v>
      </c>
      <c r="BD59" s="27" t="s">
        <v>129</v>
      </c>
      <c r="BE59" s="27" t="s">
        <v>106</v>
      </c>
      <c r="BF59" s="27" t="s">
        <v>107</v>
      </c>
      <c r="BG59" s="27" t="s">
        <v>96</v>
      </c>
      <c r="BH59" s="29"/>
      <c r="BI59" s="27">
        <v>12</v>
      </c>
      <c r="BJ59" s="27" t="s">
        <v>148</v>
      </c>
      <c r="BK59" s="28">
        <v>250</v>
      </c>
      <c r="BL59" s="27">
        <v>20131014</v>
      </c>
      <c r="BM59" s="27">
        <v>20170913</v>
      </c>
      <c r="BN59" s="27">
        <v>20131014</v>
      </c>
      <c r="BO59" s="27"/>
      <c r="BP59" s="29">
        <v>20190430</v>
      </c>
      <c r="BQ59" s="29"/>
      <c r="BR59" s="28">
        <v>25000</v>
      </c>
      <c r="BS59" s="28">
        <v>13433</v>
      </c>
      <c r="BT59" s="28">
        <v>0</v>
      </c>
      <c r="BU59" s="28">
        <v>13433</v>
      </c>
      <c r="BV59" s="29"/>
      <c r="BW59" s="27">
        <v>18</v>
      </c>
      <c r="BX59" s="29"/>
      <c r="BY59" s="27" t="s">
        <v>109</v>
      </c>
      <c r="BZ59" s="29"/>
      <c r="CA59" s="29"/>
      <c r="CB59" s="29"/>
      <c r="CC59" s="27"/>
      <c r="CD59" s="53">
        <v>41590</v>
      </c>
      <c r="CE59" s="28">
        <v>6792</v>
      </c>
      <c r="CF59" s="28">
        <v>3000</v>
      </c>
      <c r="CG59" s="54">
        <f t="shared" si="1"/>
        <v>41590</v>
      </c>
      <c r="CH59" s="28">
        <v>7837</v>
      </c>
      <c r="CI59" s="52">
        <v>18</v>
      </c>
      <c r="CJ59" s="52">
        <v>111</v>
      </c>
      <c r="CK59" s="55">
        <f t="shared" si="2"/>
        <v>182.39999999999998</v>
      </c>
      <c r="CL59" s="55">
        <f t="shared" si="3"/>
        <v>25000</v>
      </c>
      <c r="CM59" s="29"/>
      <c r="CN59" s="49">
        <f t="shared" si="4"/>
        <v>747113.61</v>
      </c>
      <c r="CO59" s="49">
        <f t="shared" si="5"/>
        <v>747113.61</v>
      </c>
      <c r="CP59" s="18">
        <v>58</v>
      </c>
      <c r="CQ59" s="18">
        <v>58</v>
      </c>
      <c r="CR59" s="18">
        <v>58</v>
      </c>
      <c r="CS59" s="18">
        <v>58</v>
      </c>
      <c r="CT59" s="34" t="s">
        <v>91</v>
      </c>
      <c r="CU59" s="35" t="s">
        <v>112</v>
      </c>
    </row>
    <row r="60" spans="1:99" s="56" customFormat="1" x14ac:dyDescent="0.25">
      <c r="A60" s="34" t="s">
        <v>90</v>
      </c>
      <c r="B60" s="34" t="s">
        <v>91</v>
      </c>
      <c r="C60" s="34" t="s">
        <v>92</v>
      </c>
      <c r="D60" s="18">
        <v>20190430</v>
      </c>
      <c r="E60" s="29"/>
      <c r="F60" s="29">
        <v>4</v>
      </c>
      <c r="G60" s="34" t="s">
        <v>504</v>
      </c>
      <c r="H60" s="34" t="s">
        <v>122</v>
      </c>
      <c r="I60" s="29"/>
      <c r="J60" s="29" t="s">
        <v>505</v>
      </c>
      <c r="K60" s="21">
        <f t="shared" si="0"/>
        <v>17786</v>
      </c>
      <c r="L60" s="29" t="s">
        <v>506</v>
      </c>
      <c r="M60" s="29"/>
      <c r="N60" s="29"/>
      <c r="O60" s="29" t="s">
        <v>96</v>
      </c>
      <c r="P60" s="29"/>
      <c r="Q60" s="29"/>
      <c r="R60" s="29"/>
      <c r="S60" s="29"/>
      <c r="T60" s="29"/>
      <c r="U60" s="29"/>
      <c r="V60" s="29"/>
      <c r="W60" s="29"/>
      <c r="X60" s="22" t="s">
        <v>97</v>
      </c>
      <c r="Y60" s="23" t="str">
        <f>UPPER('30 ABR '!AK60)</f>
        <v>MEDELLIN 316</v>
      </c>
      <c r="Z60" s="23" t="str">
        <f>UPPER('30 ABR '!AL60)</f>
        <v xml:space="preserve">CENTRO </v>
      </c>
      <c r="AA60" s="23" t="str">
        <f>UPPER('30 ABR '!AM60)</f>
        <v>COLIMA</v>
      </c>
      <c r="AB60" s="23" t="str">
        <f>UPPER('30 ABR '!AN60)</f>
        <v>COLIMA</v>
      </c>
      <c r="AC60" s="23" t="str">
        <f>UPPER('30 ABR '!AO60)</f>
        <v>COL</v>
      </c>
      <c r="AD60" s="24" t="str">
        <f>UPPER('30 ABR '!AP60)</f>
        <v>28000</v>
      </c>
      <c r="AE60" s="29"/>
      <c r="AF60" s="29"/>
      <c r="AG60" s="29"/>
      <c r="AH60" s="29"/>
      <c r="AI60" s="29"/>
      <c r="AJ60" s="29" t="s">
        <v>98</v>
      </c>
      <c r="AK60" s="18" t="s">
        <v>507</v>
      </c>
      <c r="AL60" s="29" t="s">
        <v>508</v>
      </c>
      <c r="AM60" s="34" t="s">
        <v>137</v>
      </c>
      <c r="AN60" s="34" t="s">
        <v>137</v>
      </c>
      <c r="AO60" s="34" t="s">
        <v>138</v>
      </c>
      <c r="AP60" s="57" t="s">
        <v>316</v>
      </c>
      <c r="AQ60" s="29"/>
      <c r="AR60" s="29"/>
      <c r="AS60" s="29"/>
      <c r="AT60" s="29"/>
      <c r="AU60" s="29"/>
      <c r="AV60" s="29"/>
      <c r="AW60" s="29"/>
      <c r="AX60" s="29"/>
      <c r="AY60" s="29"/>
      <c r="AZ60" s="29"/>
      <c r="BA60" s="34" t="s">
        <v>90</v>
      </c>
      <c r="BB60" s="34" t="s">
        <v>91</v>
      </c>
      <c r="BC60" s="27">
        <v>6832</v>
      </c>
      <c r="BD60" s="27" t="s">
        <v>129</v>
      </c>
      <c r="BE60" s="27" t="s">
        <v>106</v>
      </c>
      <c r="BF60" s="27" t="s">
        <v>107</v>
      </c>
      <c r="BG60" s="27" t="s">
        <v>96</v>
      </c>
      <c r="BH60" s="29"/>
      <c r="BI60" s="27">
        <v>12</v>
      </c>
      <c r="BJ60" s="27" t="s">
        <v>201</v>
      </c>
      <c r="BK60" s="28">
        <v>1774</v>
      </c>
      <c r="BL60" s="27">
        <v>20131025</v>
      </c>
      <c r="BM60" s="51">
        <v>42091</v>
      </c>
      <c r="BN60" s="27">
        <v>20131025</v>
      </c>
      <c r="BO60" s="27"/>
      <c r="BP60" s="29">
        <v>20190430</v>
      </c>
      <c r="BQ60" s="29"/>
      <c r="BR60" s="28">
        <v>12000</v>
      </c>
      <c r="BS60" s="28">
        <v>14942</v>
      </c>
      <c r="BT60" s="28">
        <v>0</v>
      </c>
      <c r="BU60" s="28">
        <v>14942</v>
      </c>
      <c r="BV60" s="29"/>
      <c r="BW60" s="27">
        <v>8</v>
      </c>
      <c r="BX60" s="29"/>
      <c r="BY60" s="27" t="s">
        <v>109</v>
      </c>
      <c r="BZ60" s="29"/>
      <c r="CA60" s="29"/>
      <c r="CB60" s="29"/>
      <c r="CC60" s="27"/>
      <c r="CD60" s="53">
        <v>41639</v>
      </c>
      <c r="CE60" s="28">
        <v>7694</v>
      </c>
      <c r="CF60" s="28">
        <v>1000</v>
      </c>
      <c r="CG60" s="54">
        <f t="shared" si="1"/>
        <v>41639</v>
      </c>
      <c r="CH60" s="28">
        <v>8005</v>
      </c>
      <c r="CI60" s="52">
        <v>8</v>
      </c>
      <c r="CJ60" s="52" t="s">
        <v>111</v>
      </c>
      <c r="CK60" s="55">
        <f t="shared" si="2"/>
        <v>364.79999999999995</v>
      </c>
      <c r="CL60" s="55">
        <f t="shared" si="3"/>
        <v>12000</v>
      </c>
      <c r="CM60" s="29"/>
      <c r="CN60" s="49">
        <f t="shared" si="4"/>
        <v>762055.61</v>
      </c>
      <c r="CO60" s="49">
        <f t="shared" si="5"/>
        <v>762055.61</v>
      </c>
      <c r="CP60" s="18">
        <v>59</v>
      </c>
      <c r="CQ60" s="18">
        <v>59</v>
      </c>
      <c r="CR60" s="18">
        <v>59</v>
      </c>
      <c r="CS60" s="18">
        <v>59</v>
      </c>
      <c r="CT60" s="34" t="s">
        <v>91</v>
      </c>
      <c r="CU60" s="35" t="s">
        <v>112</v>
      </c>
    </row>
    <row r="61" spans="1:99" s="56" customFormat="1" x14ac:dyDescent="0.25">
      <c r="A61" s="34" t="s">
        <v>90</v>
      </c>
      <c r="B61" s="34" t="s">
        <v>91</v>
      </c>
      <c r="C61" s="34" t="s">
        <v>92</v>
      </c>
      <c r="D61" s="18">
        <v>20190430</v>
      </c>
      <c r="E61" s="29"/>
      <c r="F61" s="29">
        <v>4</v>
      </c>
      <c r="G61" s="34" t="s">
        <v>444</v>
      </c>
      <c r="H61" s="34" t="s">
        <v>177</v>
      </c>
      <c r="I61" s="29"/>
      <c r="J61" s="29" t="s">
        <v>509</v>
      </c>
      <c r="K61" s="21">
        <f t="shared" si="0"/>
        <v>29184</v>
      </c>
      <c r="L61" s="29" t="s">
        <v>510</v>
      </c>
      <c r="M61" s="29"/>
      <c r="N61" s="29"/>
      <c r="O61" s="29" t="s">
        <v>96</v>
      </c>
      <c r="P61" s="29"/>
      <c r="Q61" s="29"/>
      <c r="R61" s="29"/>
      <c r="S61" s="29"/>
      <c r="T61" s="29"/>
      <c r="U61" s="29"/>
      <c r="V61" s="29"/>
      <c r="W61" s="29"/>
      <c r="X61" s="22" t="s">
        <v>97</v>
      </c>
      <c r="Y61" s="23" t="str">
        <f>UPPER('30 ABR '!AK61)</f>
        <v>CLAUSTRO SAN MATEO MANZANA 1 LOTE 19 CASA 194</v>
      </c>
      <c r="Z61" s="23" t="str">
        <f>UPPER('30 ABR '!AL61)</f>
        <v>FRACCIONAMIENTO SAN AGUSTIN</v>
      </c>
      <c r="AA61" s="23" t="str">
        <f>UPPER('30 ABR '!AM61)</f>
        <v>ACOLMAN</v>
      </c>
      <c r="AB61" s="23" t="str">
        <f>UPPER('30 ABR '!AN61)</f>
        <v>MEXICO</v>
      </c>
      <c r="AC61" s="23" t="str">
        <f>UPPER('30 ABR '!AO61)</f>
        <v>MEX</v>
      </c>
      <c r="AD61" s="24" t="str">
        <f>UPPER('30 ABR '!AP61)</f>
        <v>55875</v>
      </c>
      <c r="AE61" s="29"/>
      <c r="AF61" s="29"/>
      <c r="AG61" s="29"/>
      <c r="AH61" s="29"/>
      <c r="AI61" s="29"/>
      <c r="AJ61" s="29" t="s">
        <v>98</v>
      </c>
      <c r="AK61" s="29" t="s">
        <v>511</v>
      </c>
      <c r="AL61" s="29" t="s">
        <v>512</v>
      </c>
      <c r="AM61" s="34" t="s">
        <v>146</v>
      </c>
      <c r="AN61" s="34" t="s">
        <v>102</v>
      </c>
      <c r="AO61" s="34" t="s">
        <v>103</v>
      </c>
      <c r="AP61" s="57" t="s">
        <v>513</v>
      </c>
      <c r="AQ61" s="29"/>
      <c r="AR61" s="29"/>
      <c r="AS61" s="29"/>
      <c r="AT61" s="29"/>
      <c r="AU61" s="29"/>
      <c r="AV61" s="29"/>
      <c r="AW61" s="29"/>
      <c r="AX61" s="29"/>
      <c r="AY61" s="29"/>
      <c r="AZ61" s="29"/>
      <c r="BA61" s="34" t="s">
        <v>90</v>
      </c>
      <c r="BB61" s="34" t="s">
        <v>91</v>
      </c>
      <c r="BC61" s="27">
        <v>6842</v>
      </c>
      <c r="BD61" s="27" t="s">
        <v>129</v>
      </c>
      <c r="BE61" s="27" t="s">
        <v>106</v>
      </c>
      <c r="BF61" s="27" t="s">
        <v>107</v>
      </c>
      <c r="BG61" s="27" t="s">
        <v>96</v>
      </c>
      <c r="BH61" s="29"/>
      <c r="BI61" s="27">
        <v>12</v>
      </c>
      <c r="BJ61" s="27" t="s">
        <v>148</v>
      </c>
      <c r="BK61" s="28">
        <v>100</v>
      </c>
      <c r="BL61" s="27">
        <v>20131030</v>
      </c>
      <c r="BM61" s="27">
        <v>20140531</v>
      </c>
      <c r="BN61" s="27">
        <v>20131030</v>
      </c>
      <c r="BO61" s="27"/>
      <c r="BP61" s="29">
        <v>20190430</v>
      </c>
      <c r="BQ61" s="29"/>
      <c r="BR61" s="28">
        <v>5000</v>
      </c>
      <c r="BS61" s="28">
        <v>4944</v>
      </c>
      <c r="BT61" s="28">
        <v>0</v>
      </c>
      <c r="BU61" s="28">
        <v>4944</v>
      </c>
      <c r="BV61" s="29"/>
      <c r="BW61" s="27">
        <v>17</v>
      </c>
      <c r="BX61" s="29"/>
      <c r="BY61" s="27" t="s">
        <v>109</v>
      </c>
      <c r="BZ61" s="29"/>
      <c r="CA61" s="29"/>
      <c r="CB61" s="29"/>
      <c r="CC61" s="27"/>
      <c r="CD61" s="53">
        <v>41674</v>
      </c>
      <c r="CE61" s="28">
        <v>3142</v>
      </c>
      <c r="CF61" s="28">
        <v>300</v>
      </c>
      <c r="CG61" s="54">
        <f t="shared" si="1"/>
        <v>41674</v>
      </c>
      <c r="CH61" s="28">
        <v>1566</v>
      </c>
      <c r="CI61" s="52">
        <v>17</v>
      </c>
      <c r="CJ61" s="52" t="s">
        <v>111</v>
      </c>
      <c r="CK61" s="55">
        <f t="shared" si="2"/>
        <v>182.39999999999998</v>
      </c>
      <c r="CL61" s="55">
        <f t="shared" si="3"/>
        <v>5000</v>
      </c>
      <c r="CM61" s="29"/>
      <c r="CN61" s="49">
        <f t="shared" si="4"/>
        <v>766999.61</v>
      </c>
      <c r="CO61" s="49">
        <f t="shared" si="5"/>
        <v>766999.61</v>
      </c>
      <c r="CP61" s="18">
        <v>60</v>
      </c>
      <c r="CQ61" s="18">
        <v>60</v>
      </c>
      <c r="CR61" s="18">
        <v>60</v>
      </c>
      <c r="CS61" s="18">
        <v>60</v>
      </c>
      <c r="CT61" s="34" t="s">
        <v>91</v>
      </c>
      <c r="CU61" s="35" t="s">
        <v>112</v>
      </c>
    </row>
    <row r="62" spans="1:99" s="56" customFormat="1" x14ac:dyDescent="0.25">
      <c r="A62" s="34" t="s">
        <v>90</v>
      </c>
      <c r="B62" s="34" t="s">
        <v>91</v>
      </c>
      <c r="C62" s="34" t="s">
        <v>92</v>
      </c>
      <c r="D62" s="18">
        <v>20190430</v>
      </c>
      <c r="E62" s="29"/>
      <c r="F62" s="29">
        <v>4</v>
      </c>
      <c r="G62" s="34" t="s">
        <v>514</v>
      </c>
      <c r="H62" s="34" t="s">
        <v>433</v>
      </c>
      <c r="I62" s="29"/>
      <c r="J62" s="29" t="s">
        <v>457</v>
      </c>
      <c r="K62" s="21">
        <f t="shared" si="0"/>
        <v>26005</v>
      </c>
      <c r="L62" s="29" t="s">
        <v>515</v>
      </c>
      <c r="M62" s="29"/>
      <c r="N62" s="29"/>
      <c r="O62" s="29" t="s">
        <v>96</v>
      </c>
      <c r="P62" s="29"/>
      <c r="Q62" s="29"/>
      <c r="R62" s="29"/>
      <c r="S62" s="29"/>
      <c r="T62" s="29"/>
      <c r="U62" s="29"/>
      <c r="V62" s="29"/>
      <c r="W62" s="29"/>
      <c r="X62" s="22" t="s">
        <v>97</v>
      </c>
      <c r="Y62" s="23" t="str">
        <f>UPPER('30 ABR '!AK62)</f>
        <v xml:space="preserve">QUINTANA ROO </v>
      </c>
      <c r="Z62" s="23" t="str">
        <f>UPPER('30 ABR '!AL62)</f>
        <v>CUAUHTEMOC</v>
      </c>
      <c r="AA62" s="23" t="str">
        <f>UPPER('30 ABR '!AM62)</f>
        <v>COLIMA</v>
      </c>
      <c r="AB62" s="23" t="str">
        <f>UPPER('30 ABR '!AN62)</f>
        <v>COLIMA</v>
      </c>
      <c r="AC62" s="23" t="str">
        <f>UPPER('30 ABR '!AO62)</f>
        <v>COL</v>
      </c>
      <c r="AD62" s="24" t="str">
        <f>UPPER('30 ABR '!AP62)</f>
        <v>28048</v>
      </c>
      <c r="AE62" s="29"/>
      <c r="AF62" s="29"/>
      <c r="AG62" s="29"/>
      <c r="AH62" s="29"/>
      <c r="AI62" s="29"/>
      <c r="AJ62" s="29" t="s">
        <v>98</v>
      </c>
      <c r="AK62" s="29" t="s">
        <v>516</v>
      </c>
      <c r="AL62" s="29" t="s">
        <v>517</v>
      </c>
      <c r="AM62" s="34" t="s">
        <v>137</v>
      </c>
      <c r="AN62" s="34" t="s">
        <v>137</v>
      </c>
      <c r="AO62" s="34" t="s">
        <v>138</v>
      </c>
      <c r="AP62" s="57" t="s">
        <v>308</v>
      </c>
      <c r="AQ62" s="29"/>
      <c r="AR62" s="29"/>
      <c r="AS62" s="29"/>
      <c r="AT62" s="29"/>
      <c r="AU62" s="29"/>
      <c r="AV62" s="29"/>
      <c r="AW62" s="29"/>
      <c r="AX62" s="29"/>
      <c r="AY62" s="29"/>
      <c r="AZ62" s="29"/>
      <c r="BA62" s="34" t="s">
        <v>90</v>
      </c>
      <c r="BB62" s="34" t="s">
        <v>91</v>
      </c>
      <c r="BC62" s="27">
        <v>6850</v>
      </c>
      <c r="BD62" s="27" t="s">
        <v>129</v>
      </c>
      <c r="BE62" s="27" t="s">
        <v>106</v>
      </c>
      <c r="BF62" s="27" t="s">
        <v>107</v>
      </c>
      <c r="BG62" s="27" t="s">
        <v>96</v>
      </c>
      <c r="BH62" s="29"/>
      <c r="BI62" s="27">
        <v>52</v>
      </c>
      <c r="BJ62" s="27" t="s">
        <v>108</v>
      </c>
      <c r="BK62" s="28">
        <v>75</v>
      </c>
      <c r="BL62" s="27">
        <v>20130928</v>
      </c>
      <c r="BM62" s="27">
        <v>20140508</v>
      </c>
      <c r="BN62" s="27">
        <v>20130928</v>
      </c>
      <c r="BO62" s="27"/>
      <c r="BP62" s="29">
        <v>20190430</v>
      </c>
      <c r="BQ62" s="29"/>
      <c r="BR62" s="28">
        <v>11000</v>
      </c>
      <c r="BS62" s="28">
        <v>19625</v>
      </c>
      <c r="BT62" s="28">
        <v>0</v>
      </c>
      <c r="BU62" s="28">
        <v>19625</v>
      </c>
      <c r="BV62" s="29"/>
      <c r="BW62" s="27">
        <v>76</v>
      </c>
      <c r="BX62" s="29"/>
      <c r="BY62" s="27" t="s">
        <v>109</v>
      </c>
      <c r="BZ62" s="29"/>
      <c r="CA62" s="29"/>
      <c r="CB62" s="29"/>
      <c r="CC62" s="27"/>
      <c r="CD62" s="60">
        <v>41611</v>
      </c>
      <c r="CE62" s="28">
        <v>10143</v>
      </c>
      <c r="CF62" s="28">
        <v>100</v>
      </c>
      <c r="CG62" s="54">
        <f t="shared" si="1"/>
        <v>41611</v>
      </c>
      <c r="CH62" s="28">
        <v>5541</v>
      </c>
      <c r="CI62" s="52">
        <v>76</v>
      </c>
      <c r="CJ62" s="52" t="s">
        <v>111</v>
      </c>
      <c r="CK62" s="55">
        <f t="shared" si="2"/>
        <v>395.2</v>
      </c>
      <c r="CL62" s="55">
        <f t="shared" si="3"/>
        <v>11000</v>
      </c>
      <c r="CM62" s="29"/>
      <c r="CN62" s="49">
        <f t="shared" si="4"/>
        <v>786624.61</v>
      </c>
      <c r="CO62" s="49">
        <f t="shared" si="5"/>
        <v>786624.61</v>
      </c>
      <c r="CP62" s="18">
        <v>61</v>
      </c>
      <c r="CQ62" s="18">
        <v>61</v>
      </c>
      <c r="CR62" s="18">
        <v>61</v>
      </c>
      <c r="CS62" s="18">
        <v>61</v>
      </c>
      <c r="CT62" s="34" t="s">
        <v>91</v>
      </c>
      <c r="CU62" s="35" t="s">
        <v>112</v>
      </c>
    </row>
    <row r="63" spans="1:99" s="56" customFormat="1" x14ac:dyDescent="0.25">
      <c r="A63" s="34" t="s">
        <v>90</v>
      </c>
      <c r="B63" s="34" t="s">
        <v>91</v>
      </c>
      <c r="C63" s="34" t="s">
        <v>92</v>
      </c>
      <c r="D63" s="18">
        <v>20190430</v>
      </c>
      <c r="E63" s="29"/>
      <c r="F63" s="29">
        <v>4</v>
      </c>
      <c r="G63" s="29" t="s">
        <v>177</v>
      </c>
      <c r="H63" s="29" t="s">
        <v>178</v>
      </c>
      <c r="I63" s="29"/>
      <c r="J63" s="29" t="s">
        <v>518</v>
      </c>
      <c r="K63" s="21">
        <f t="shared" si="0"/>
        <v>29473</v>
      </c>
      <c r="L63" s="29" t="s">
        <v>519</v>
      </c>
      <c r="M63" s="29"/>
      <c r="N63" s="29"/>
      <c r="O63" s="29" t="s">
        <v>96</v>
      </c>
      <c r="P63" s="29"/>
      <c r="Q63" s="29"/>
      <c r="R63" s="29"/>
      <c r="S63" s="29"/>
      <c r="T63" s="29"/>
      <c r="U63" s="29"/>
      <c r="V63" s="29"/>
      <c r="W63" s="29"/>
      <c r="X63" s="22" t="s">
        <v>97</v>
      </c>
      <c r="Y63" s="23" t="str">
        <f>UPPER('30 ABR '!AK63)</f>
        <v>CUITLAHUAC 145</v>
      </c>
      <c r="Z63" s="23" t="str">
        <f>UPPER('30 ABR '!AL63)</f>
        <v>TORIELLO GUERRA</v>
      </c>
      <c r="AA63" s="23" t="str">
        <f>UPPER('30 ABR '!AM63)</f>
        <v>TLALPAN</v>
      </c>
      <c r="AB63" s="23" t="str">
        <f>UPPER('30 ABR '!AN63)</f>
        <v>MEXICO</v>
      </c>
      <c r="AC63" s="23" t="str">
        <f>UPPER('30 ABR '!AO63)</f>
        <v>CDMX</v>
      </c>
      <c r="AD63" s="24" t="str">
        <f>UPPER('30 ABR '!AP63)</f>
        <v>14050</v>
      </c>
      <c r="AE63" s="29"/>
      <c r="AF63" s="29"/>
      <c r="AG63" s="29"/>
      <c r="AH63" s="29"/>
      <c r="AI63" s="29"/>
      <c r="AJ63" s="29" t="s">
        <v>98</v>
      </c>
      <c r="AK63" s="29" t="s">
        <v>520</v>
      </c>
      <c r="AL63" s="29" t="s">
        <v>521</v>
      </c>
      <c r="AM63" s="34" t="s">
        <v>119</v>
      </c>
      <c r="AN63" s="34" t="s">
        <v>102</v>
      </c>
      <c r="AO63" s="34" t="s">
        <v>120</v>
      </c>
      <c r="AP63" s="52" t="s">
        <v>522</v>
      </c>
      <c r="AQ63" s="29"/>
      <c r="AR63" s="29"/>
      <c r="AS63" s="29"/>
      <c r="AT63" s="29"/>
      <c r="AU63" s="29"/>
      <c r="AV63" s="29"/>
      <c r="AW63" s="29"/>
      <c r="AX63" s="29"/>
      <c r="AY63" s="29"/>
      <c r="AZ63" s="29"/>
      <c r="BA63" s="34" t="s">
        <v>90</v>
      </c>
      <c r="BB63" s="34" t="s">
        <v>91</v>
      </c>
      <c r="BC63" s="27">
        <v>6852</v>
      </c>
      <c r="BD63" s="27" t="s">
        <v>129</v>
      </c>
      <c r="BE63" s="27" t="s">
        <v>106</v>
      </c>
      <c r="BF63" s="27" t="s">
        <v>107</v>
      </c>
      <c r="BG63" s="27" t="s">
        <v>96</v>
      </c>
      <c r="BH63" s="29"/>
      <c r="BI63" s="27">
        <v>120</v>
      </c>
      <c r="BJ63" s="27" t="s">
        <v>201</v>
      </c>
      <c r="BK63" s="28">
        <v>3462</v>
      </c>
      <c r="BL63" s="27">
        <v>20131126</v>
      </c>
      <c r="BM63" s="27">
        <v>20140904</v>
      </c>
      <c r="BN63" s="27">
        <v>20131126</v>
      </c>
      <c r="BO63" s="27"/>
      <c r="BP63" s="29">
        <v>20190430</v>
      </c>
      <c r="BQ63" s="29"/>
      <c r="BR63" s="28">
        <v>195852</v>
      </c>
      <c r="BS63" s="28">
        <v>193689</v>
      </c>
      <c r="BT63" s="28">
        <v>0</v>
      </c>
      <c r="BU63" s="28">
        <v>193689</v>
      </c>
      <c r="BV63" s="29"/>
      <c r="BW63" s="27">
        <v>84</v>
      </c>
      <c r="BX63" s="29"/>
      <c r="BY63" s="27" t="s">
        <v>109</v>
      </c>
      <c r="BZ63" s="29"/>
      <c r="CA63" s="29"/>
      <c r="CB63" s="29"/>
      <c r="CC63" s="27"/>
      <c r="CD63" s="53">
        <v>41634</v>
      </c>
      <c r="CE63" s="28">
        <v>193689</v>
      </c>
      <c r="CF63" s="28">
        <v>5000</v>
      </c>
      <c r="CG63" s="54">
        <f t="shared" si="1"/>
        <v>41634</v>
      </c>
      <c r="CH63" s="28">
        <v>183348</v>
      </c>
      <c r="CI63" s="52" t="s">
        <v>110</v>
      </c>
      <c r="CJ63" s="52" t="s">
        <v>111</v>
      </c>
      <c r="CK63" s="55">
        <f t="shared" si="2"/>
        <v>3648</v>
      </c>
      <c r="CL63" s="55">
        <f t="shared" si="3"/>
        <v>195852</v>
      </c>
      <c r="CM63" s="29"/>
      <c r="CN63" s="49">
        <f t="shared" si="4"/>
        <v>980313.61</v>
      </c>
      <c r="CO63" s="49">
        <f t="shared" si="5"/>
        <v>980313.61</v>
      </c>
      <c r="CP63" s="18">
        <v>62</v>
      </c>
      <c r="CQ63" s="18">
        <v>62</v>
      </c>
      <c r="CR63" s="18">
        <v>62</v>
      </c>
      <c r="CS63" s="18">
        <v>62</v>
      </c>
      <c r="CT63" s="34" t="s">
        <v>91</v>
      </c>
      <c r="CU63" s="35" t="s">
        <v>112</v>
      </c>
    </row>
    <row r="64" spans="1:99" s="56" customFormat="1" x14ac:dyDescent="0.25">
      <c r="A64" s="34" t="s">
        <v>90</v>
      </c>
      <c r="B64" s="34" t="s">
        <v>91</v>
      </c>
      <c r="C64" s="34" t="s">
        <v>92</v>
      </c>
      <c r="D64" s="18">
        <v>20190430</v>
      </c>
      <c r="E64" s="29"/>
      <c r="F64" s="29">
        <v>4</v>
      </c>
      <c r="G64" s="29" t="s">
        <v>163</v>
      </c>
      <c r="H64" s="29" t="s">
        <v>303</v>
      </c>
      <c r="I64" s="29"/>
      <c r="J64" s="29" t="s">
        <v>523</v>
      </c>
      <c r="K64" s="21">
        <f t="shared" si="0"/>
        <v>22199</v>
      </c>
      <c r="L64" s="29" t="s">
        <v>524</v>
      </c>
      <c r="M64" s="29"/>
      <c r="N64" s="29"/>
      <c r="O64" s="29" t="s">
        <v>96</v>
      </c>
      <c r="P64" s="29"/>
      <c r="Q64" s="29"/>
      <c r="R64" s="29"/>
      <c r="S64" s="29"/>
      <c r="T64" s="29"/>
      <c r="U64" s="29"/>
      <c r="V64" s="29"/>
      <c r="W64" s="29"/>
      <c r="X64" s="22" t="s">
        <v>97</v>
      </c>
      <c r="Y64" s="23" t="str">
        <f>UPPER('30 ABR '!AK64)</f>
        <v>NUBE 68</v>
      </c>
      <c r="Z64" s="23" t="str">
        <f>UPPER('30 ABR '!AL64)</f>
        <v>EL TORO</v>
      </c>
      <c r="AA64" s="23" t="str">
        <f>UPPER('30 ABR '!AM64)</f>
        <v>MAGDALENA CONTRERAS</v>
      </c>
      <c r="AB64" s="23" t="str">
        <f>UPPER('30 ABR '!AN64)</f>
        <v>MEXICO</v>
      </c>
      <c r="AC64" s="23" t="str">
        <f>UPPER('30 ABR '!AO64)</f>
        <v>CDMX</v>
      </c>
      <c r="AD64" s="24" t="str">
        <f>UPPER('30 ABR '!AP64)</f>
        <v>10610</v>
      </c>
      <c r="AE64" s="29"/>
      <c r="AF64" s="29"/>
      <c r="AG64" s="29"/>
      <c r="AH64" s="29"/>
      <c r="AI64" s="29"/>
      <c r="AJ64" s="29" t="s">
        <v>98</v>
      </c>
      <c r="AK64" s="29" t="s">
        <v>525</v>
      </c>
      <c r="AL64" s="29" t="s">
        <v>526</v>
      </c>
      <c r="AM64" s="34" t="s">
        <v>527</v>
      </c>
      <c r="AN64" s="34" t="s">
        <v>102</v>
      </c>
      <c r="AO64" s="34" t="s">
        <v>120</v>
      </c>
      <c r="AP64" s="52" t="s">
        <v>528</v>
      </c>
      <c r="AQ64" s="29"/>
      <c r="AR64" s="29"/>
      <c r="AS64" s="29"/>
      <c r="AT64" s="29"/>
      <c r="AU64" s="29"/>
      <c r="AV64" s="29"/>
      <c r="AW64" s="29"/>
      <c r="AX64" s="29"/>
      <c r="AY64" s="29"/>
      <c r="AZ64" s="29"/>
      <c r="BA64" s="34" t="s">
        <v>90</v>
      </c>
      <c r="BB64" s="34" t="s">
        <v>91</v>
      </c>
      <c r="BC64" s="27">
        <v>6854</v>
      </c>
      <c r="BD64" s="27" t="s">
        <v>129</v>
      </c>
      <c r="BE64" s="27" t="s">
        <v>106</v>
      </c>
      <c r="BF64" s="27" t="s">
        <v>107</v>
      </c>
      <c r="BG64" s="27" t="s">
        <v>96</v>
      </c>
      <c r="BH64" s="29"/>
      <c r="BI64" s="27">
        <v>50</v>
      </c>
      <c r="BJ64" s="27" t="s">
        <v>201</v>
      </c>
      <c r="BK64" s="28">
        <v>19847</v>
      </c>
      <c r="BL64" s="27">
        <v>20131216</v>
      </c>
      <c r="BM64" s="27">
        <v>20140716</v>
      </c>
      <c r="BN64" s="27">
        <v>20131216</v>
      </c>
      <c r="BO64" s="27"/>
      <c r="BP64" s="29">
        <v>20190430</v>
      </c>
      <c r="BQ64" s="29"/>
      <c r="BR64" s="28">
        <v>510653</v>
      </c>
      <c r="BS64" s="28">
        <v>1312197</v>
      </c>
      <c r="BT64" s="28">
        <v>0</v>
      </c>
      <c r="BU64" s="28">
        <v>1312197</v>
      </c>
      <c r="BV64" s="29"/>
      <c r="BW64" s="27">
        <v>84</v>
      </c>
      <c r="BX64" s="29"/>
      <c r="BY64" s="27" t="s">
        <v>109</v>
      </c>
      <c r="BZ64" s="29"/>
      <c r="CA64" s="29"/>
      <c r="CB64" s="29"/>
      <c r="CC64" s="27"/>
      <c r="CD64" s="53">
        <v>41655</v>
      </c>
      <c r="CE64" s="28">
        <v>475963</v>
      </c>
      <c r="CF64" s="28">
        <v>20000</v>
      </c>
      <c r="CG64" s="54">
        <f t="shared" si="1"/>
        <v>41655</v>
      </c>
      <c r="CH64" s="28">
        <v>481697</v>
      </c>
      <c r="CI64" s="52" t="s">
        <v>110</v>
      </c>
      <c r="CJ64" s="52" t="s">
        <v>111</v>
      </c>
      <c r="CK64" s="55">
        <f t="shared" si="2"/>
        <v>1520</v>
      </c>
      <c r="CL64" s="55">
        <f t="shared" si="3"/>
        <v>510653</v>
      </c>
      <c r="CM64" s="29"/>
      <c r="CN64" s="49">
        <f t="shared" si="4"/>
        <v>2292510.61</v>
      </c>
      <c r="CO64" s="49">
        <f t="shared" si="5"/>
        <v>2292510.61</v>
      </c>
      <c r="CP64" s="18">
        <v>63</v>
      </c>
      <c r="CQ64" s="18">
        <v>63</v>
      </c>
      <c r="CR64" s="18">
        <v>63</v>
      </c>
      <c r="CS64" s="18">
        <v>63</v>
      </c>
      <c r="CT64" s="34" t="s">
        <v>91</v>
      </c>
      <c r="CU64" s="35" t="s">
        <v>112</v>
      </c>
    </row>
    <row r="65" spans="1:99" s="56" customFormat="1" x14ac:dyDescent="0.25">
      <c r="A65" s="34" t="s">
        <v>90</v>
      </c>
      <c r="B65" s="34" t="s">
        <v>91</v>
      </c>
      <c r="C65" s="34" t="s">
        <v>92</v>
      </c>
      <c r="D65" s="18">
        <v>20190430</v>
      </c>
      <c r="E65" s="29"/>
      <c r="F65" s="29">
        <v>4</v>
      </c>
      <c r="G65" s="34" t="s">
        <v>171</v>
      </c>
      <c r="H65" s="34" t="s">
        <v>529</v>
      </c>
      <c r="I65" s="29"/>
      <c r="J65" s="29" t="s">
        <v>530</v>
      </c>
      <c r="K65" s="21">
        <f t="shared" si="0"/>
        <v>21403</v>
      </c>
      <c r="L65" s="29" t="s">
        <v>531</v>
      </c>
      <c r="M65" s="29"/>
      <c r="N65" s="29"/>
      <c r="O65" s="29" t="s">
        <v>96</v>
      </c>
      <c r="P65" s="29"/>
      <c r="Q65" s="29"/>
      <c r="R65" s="29"/>
      <c r="S65" s="29"/>
      <c r="T65" s="29"/>
      <c r="U65" s="29"/>
      <c r="V65" s="29"/>
      <c r="W65" s="29"/>
      <c r="X65" s="22" t="s">
        <v>97</v>
      </c>
      <c r="Y65" s="23" t="str">
        <f>UPPER('30 ABR '!AK65)</f>
        <v>JUAREZ 347</v>
      </c>
      <c r="Z65" s="23" t="str">
        <f>UPPER('30 ABR '!AL65)</f>
        <v>CENTRO</v>
      </c>
      <c r="AA65" s="23" t="str">
        <f>UPPER('30 ABR '!AM65)</f>
        <v>COQUIMATLAN</v>
      </c>
      <c r="AB65" s="23" t="str">
        <f>UPPER('30 ABR '!AN65)</f>
        <v>COLIMA</v>
      </c>
      <c r="AC65" s="23" t="str">
        <f>UPPER('30 ABR '!AO65)</f>
        <v>COL</v>
      </c>
      <c r="AD65" s="24" t="str">
        <f>UPPER('30 ABR '!AP65)</f>
        <v>28400</v>
      </c>
      <c r="AE65" s="29"/>
      <c r="AF65" s="29"/>
      <c r="AG65" s="29"/>
      <c r="AH65" s="29"/>
      <c r="AI65" s="29"/>
      <c r="AJ65" s="29" t="s">
        <v>98</v>
      </c>
      <c r="AK65" s="18" t="s">
        <v>532</v>
      </c>
      <c r="AL65" s="29" t="s">
        <v>315</v>
      </c>
      <c r="AM65" s="34" t="s">
        <v>136</v>
      </c>
      <c r="AN65" s="34" t="s">
        <v>137</v>
      </c>
      <c r="AO65" s="34" t="s">
        <v>138</v>
      </c>
      <c r="AP65" s="57" t="s">
        <v>139</v>
      </c>
      <c r="AQ65" s="29"/>
      <c r="AR65" s="29"/>
      <c r="AS65" s="29"/>
      <c r="AT65" s="29"/>
      <c r="AU65" s="29"/>
      <c r="AV65" s="29"/>
      <c r="AW65" s="29"/>
      <c r="AX65" s="29"/>
      <c r="AY65" s="29"/>
      <c r="AZ65" s="29"/>
      <c r="BA65" s="34" t="s">
        <v>90</v>
      </c>
      <c r="BB65" s="34" t="s">
        <v>91</v>
      </c>
      <c r="BC65" s="27">
        <v>6858</v>
      </c>
      <c r="BD65" s="27" t="s">
        <v>129</v>
      </c>
      <c r="BE65" s="27" t="s">
        <v>106</v>
      </c>
      <c r="BF65" s="27" t="s">
        <v>107</v>
      </c>
      <c r="BG65" s="27" t="s">
        <v>96</v>
      </c>
      <c r="BH65" s="29"/>
      <c r="BI65" s="27">
        <v>24</v>
      </c>
      <c r="BJ65" s="27" t="s">
        <v>184</v>
      </c>
      <c r="BK65" s="28">
        <v>100</v>
      </c>
      <c r="BL65" s="27">
        <v>20131226</v>
      </c>
      <c r="BM65" s="51">
        <v>41729</v>
      </c>
      <c r="BN65" s="27">
        <v>20131226</v>
      </c>
      <c r="BO65" s="27"/>
      <c r="BP65" s="29">
        <v>20190430</v>
      </c>
      <c r="BQ65" s="29"/>
      <c r="BR65" s="28">
        <v>8884</v>
      </c>
      <c r="BS65" s="28">
        <v>16425</v>
      </c>
      <c r="BT65" s="28">
        <v>0</v>
      </c>
      <c r="BU65" s="28">
        <v>16425</v>
      </c>
      <c r="BV65" s="29"/>
      <c r="BW65" s="27">
        <v>38</v>
      </c>
      <c r="BX65" s="29"/>
      <c r="BY65" s="27" t="s">
        <v>109</v>
      </c>
      <c r="BZ65" s="29"/>
      <c r="CA65" s="29"/>
      <c r="CB65" s="29"/>
      <c r="CC65" s="27"/>
      <c r="CD65" s="53">
        <v>41687</v>
      </c>
      <c r="CE65" s="28">
        <v>8660</v>
      </c>
      <c r="CF65" s="28">
        <v>700</v>
      </c>
      <c r="CG65" s="54">
        <f t="shared" si="1"/>
        <v>41687</v>
      </c>
      <c r="CH65" s="28">
        <v>4528</v>
      </c>
      <c r="CI65" s="52">
        <v>38</v>
      </c>
      <c r="CJ65" s="52" t="s">
        <v>111</v>
      </c>
      <c r="CK65" s="55">
        <f t="shared" si="2"/>
        <v>364.79999999999995</v>
      </c>
      <c r="CL65" s="55">
        <f t="shared" si="3"/>
        <v>8884</v>
      </c>
      <c r="CM65" s="29"/>
      <c r="CN65" s="49">
        <f t="shared" si="4"/>
        <v>2308935.61</v>
      </c>
      <c r="CO65" s="49">
        <f t="shared" si="5"/>
        <v>2308935.61</v>
      </c>
      <c r="CP65" s="18">
        <v>64</v>
      </c>
      <c r="CQ65" s="18">
        <v>64</v>
      </c>
      <c r="CR65" s="18">
        <v>64</v>
      </c>
      <c r="CS65" s="18">
        <v>64</v>
      </c>
      <c r="CT65" s="34" t="s">
        <v>91</v>
      </c>
      <c r="CU65" s="35" t="s">
        <v>112</v>
      </c>
    </row>
    <row r="66" spans="1:99" s="56" customFormat="1" x14ac:dyDescent="0.25">
      <c r="A66" s="34" t="s">
        <v>90</v>
      </c>
      <c r="B66" s="34" t="s">
        <v>91</v>
      </c>
      <c r="C66" s="34" t="s">
        <v>92</v>
      </c>
      <c r="D66" s="18">
        <v>20190430</v>
      </c>
      <c r="E66" s="29"/>
      <c r="F66" s="29">
        <v>4</v>
      </c>
      <c r="G66" s="34" t="s">
        <v>178</v>
      </c>
      <c r="H66" s="34" t="s">
        <v>171</v>
      </c>
      <c r="I66" s="29"/>
      <c r="J66" s="29" t="s">
        <v>533</v>
      </c>
      <c r="K66" s="21">
        <f t="shared" ref="K66:K70" si="6">DATE(MID(L66,5,2),MID(L66,7,2),MID(L66,9,2))</f>
        <v>25115</v>
      </c>
      <c r="L66" s="29" t="s">
        <v>534</v>
      </c>
      <c r="M66" s="29"/>
      <c r="N66" s="29"/>
      <c r="O66" s="29" t="s">
        <v>96</v>
      </c>
      <c r="P66" s="29"/>
      <c r="Q66" s="29"/>
      <c r="R66" s="29"/>
      <c r="S66" s="29"/>
      <c r="T66" s="29"/>
      <c r="U66" s="29"/>
      <c r="V66" s="29"/>
      <c r="W66" s="29"/>
      <c r="X66" s="22" t="s">
        <v>97</v>
      </c>
      <c r="Y66" s="23" t="str">
        <f>UPPER('30 ABR '!AK66)</f>
        <v>AV PIRAMIDES</v>
      </c>
      <c r="Z66" s="23" t="str">
        <f>UPPER('30 ABR '!AL66)</f>
        <v>SANTA MARIA COATLAN</v>
      </c>
      <c r="AA66" s="23" t="str">
        <f>UPPER('30 ABR '!AM66)</f>
        <v>TEOTIHUACAN</v>
      </c>
      <c r="AB66" s="23" t="str">
        <f>UPPER('30 ABR '!AN66)</f>
        <v>MEXICO</v>
      </c>
      <c r="AC66" s="23" t="str">
        <f>UPPER('30 ABR '!AO66)</f>
        <v>MEX</v>
      </c>
      <c r="AD66" s="24" t="str">
        <f>UPPER('30 ABR '!AP66)</f>
        <v>55835</v>
      </c>
      <c r="AE66" s="29"/>
      <c r="AF66" s="29"/>
      <c r="AG66" s="29"/>
      <c r="AH66" s="29"/>
      <c r="AI66" s="29"/>
      <c r="AJ66" s="29" t="s">
        <v>98</v>
      </c>
      <c r="AK66" s="29" t="s">
        <v>535</v>
      </c>
      <c r="AL66" s="29" t="s">
        <v>536</v>
      </c>
      <c r="AM66" s="34" t="s">
        <v>370</v>
      </c>
      <c r="AN66" s="34" t="s">
        <v>102</v>
      </c>
      <c r="AO66" s="34" t="s">
        <v>103</v>
      </c>
      <c r="AP66" s="57" t="s">
        <v>537</v>
      </c>
      <c r="AQ66" s="29"/>
      <c r="AR66" s="29"/>
      <c r="AS66" s="29"/>
      <c r="AT66" s="29"/>
      <c r="AU66" s="29"/>
      <c r="AV66" s="29"/>
      <c r="AW66" s="29"/>
      <c r="AX66" s="29"/>
      <c r="AY66" s="29"/>
      <c r="AZ66" s="29"/>
      <c r="BA66" s="34" t="s">
        <v>90</v>
      </c>
      <c r="BB66" s="34" t="s">
        <v>91</v>
      </c>
      <c r="BC66" s="27">
        <v>6887</v>
      </c>
      <c r="BD66" s="27" t="s">
        <v>129</v>
      </c>
      <c r="BE66" s="27" t="s">
        <v>106</v>
      </c>
      <c r="BF66" s="27" t="s">
        <v>107</v>
      </c>
      <c r="BG66" s="27" t="s">
        <v>96</v>
      </c>
      <c r="BH66" s="29"/>
      <c r="BI66" s="27">
        <v>12</v>
      </c>
      <c r="BJ66" s="27" t="s">
        <v>148</v>
      </c>
      <c r="BK66" s="28">
        <v>468</v>
      </c>
      <c r="BL66" s="27">
        <v>20131115</v>
      </c>
      <c r="BM66" s="58" t="s">
        <v>538</v>
      </c>
      <c r="BN66" s="27">
        <v>20131115</v>
      </c>
      <c r="BO66" s="27"/>
      <c r="BP66" s="29">
        <v>20190430</v>
      </c>
      <c r="BQ66" s="29"/>
      <c r="BR66" s="28">
        <v>6000</v>
      </c>
      <c r="BS66" s="28">
        <v>1132</v>
      </c>
      <c r="BT66" s="28">
        <v>0</v>
      </c>
      <c r="BU66" s="28">
        <v>1132</v>
      </c>
      <c r="BV66" s="29"/>
      <c r="BW66" s="27">
        <v>6</v>
      </c>
      <c r="BX66" s="29"/>
      <c r="BY66" s="27" t="s">
        <v>109</v>
      </c>
      <c r="BZ66" s="29"/>
      <c r="CA66" s="29"/>
      <c r="CB66" s="29"/>
      <c r="CC66" s="27"/>
      <c r="CD66" s="53">
        <v>41723</v>
      </c>
      <c r="CE66" s="28">
        <v>1132</v>
      </c>
      <c r="CF66" s="28">
        <v>500</v>
      </c>
      <c r="CG66" s="54">
        <f t="shared" ref="CG66:CG71" si="7">CD66</f>
        <v>41723</v>
      </c>
      <c r="CH66" s="28">
        <v>1883</v>
      </c>
      <c r="CI66" s="52">
        <v>6</v>
      </c>
      <c r="CJ66" s="52" t="s">
        <v>111</v>
      </c>
      <c r="CK66" s="55">
        <f t="shared" ref="CK66:CK121" si="8">IF(OR(BJ66="Q",BJ66="C"),(BI66/2)*30.4,IF(BJ66="S",(BI66/4)*30.4,BI66*30.4))</f>
        <v>182.39999999999998</v>
      </c>
      <c r="CL66" s="55">
        <f t="shared" ref="CL66:CL122" si="9">BR66</f>
        <v>6000</v>
      </c>
      <c r="CM66" s="29"/>
      <c r="CN66" s="49">
        <f t="shared" si="4"/>
        <v>2310067.61</v>
      </c>
      <c r="CO66" s="49">
        <f t="shared" si="5"/>
        <v>2310067.61</v>
      </c>
      <c r="CP66" s="18">
        <v>65</v>
      </c>
      <c r="CQ66" s="18">
        <v>65</v>
      </c>
      <c r="CR66" s="18">
        <v>65</v>
      </c>
      <c r="CS66" s="18">
        <v>65</v>
      </c>
      <c r="CT66" s="34" t="s">
        <v>91</v>
      </c>
      <c r="CU66" s="35" t="s">
        <v>112</v>
      </c>
    </row>
    <row r="67" spans="1:99" s="56" customFormat="1" x14ac:dyDescent="0.25">
      <c r="A67" s="34" t="s">
        <v>90</v>
      </c>
      <c r="B67" s="34" t="s">
        <v>91</v>
      </c>
      <c r="C67" s="34" t="s">
        <v>92</v>
      </c>
      <c r="D67" s="18">
        <v>20190430</v>
      </c>
      <c r="E67" s="29"/>
      <c r="F67" s="29">
        <v>4</v>
      </c>
      <c r="G67" s="34" t="s">
        <v>539</v>
      </c>
      <c r="H67" s="34" t="s">
        <v>540</v>
      </c>
      <c r="I67" s="29"/>
      <c r="J67" s="29" t="s">
        <v>541</v>
      </c>
      <c r="K67" s="21">
        <f t="shared" si="6"/>
        <v>20511</v>
      </c>
      <c r="L67" s="29" t="s">
        <v>542</v>
      </c>
      <c r="M67" s="29"/>
      <c r="N67" s="29"/>
      <c r="O67" s="29" t="s">
        <v>96</v>
      </c>
      <c r="P67" s="29"/>
      <c r="Q67" s="29"/>
      <c r="R67" s="29"/>
      <c r="S67" s="29"/>
      <c r="T67" s="29"/>
      <c r="U67" s="29"/>
      <c r="V67" s="29"/>
      <c r="W67" s="29"/>
      <c r="X67" s="22" t="s">
        <v>97</v>
      </c>
      <c r="Y67" s="23" t="str">
        <f>UPPER('30 ABR '!AK67)</f>
        <v>VALLE DE CUITZEO  MANZANA 37 LOTE 1 DEPARTAMENTO 101</v>
      </c>
      <c r="Z67" s="23" t="str">
        <f>UPPER('30 ABR '!AL67)</f>
        <v>FUENTES DE ARAGON</v>
      </c>
      <c r="AA67" s="23" t="str">
        <f>UPPER('30 ABR '!AM67)</f>
        <v>ECATEPEC DE MORELOS</v>
      </c>
      <c r="AB67" s="23" t="str">
        <f>UPPER('30 ABR '!AN67)</f>
        <v>MEXICO</v>
      </c>
      <c r="AC67" s="23" t="str">
        <f>UPPER('30 ABR '!AO67)</f>
        <v>MEX</v>
      </c>
      <c r="AD67" s="24" t="str">
        <f>UPPER('30 ABR '!AP67)</f>
        <v>55210</v>
      </c>
      <c r="AE67" s="29"/>
      <c r="AF67" s="29"/>
      <c r="AG67" s="29"/>
      <c r="AH67" s="29"/>
      <c r="AI67" s="29"/>
      <c r="AJ67" s="29" t="s">
        <v>98</v>
      </c>
      <c r="AK67" s="29" t="s">
        <v>543</v>
      </c>
      <c r="AL67" s="29" t="s">
        <v>437</v>
      </c>
      <c r="AM67" s="34" t="s">
        <v>101</v>
      </c>
      <c r="AN67" s="34" t="s">
        <v>102</v>
      </c>
      <c r="AO67" s="34" t="s">
        <v>103</v>
      </c>
      <c r="AP67" s="57" t="s">
        <v>438</v>
      </c>
      <c r="AQ67" s="29"/>
      <c r="AR67" s="29"/>
      <c r="AS67" s="29"/>
      <c r="AT67" s="29"/>
      <c r="AU67" s="29"/>
      <c r="AV67" s="29"/>
      <c r="AW67" s="29"/>
      <c r="AX67" s="29"/>
      <c r="AY67" s="29"/>
      <c r="AZ67" s="29"/>
      <c r="BA67" s="34" t="s">
        <v>90</v>
      </c>
      <c r="BB67" s="34" t="s">
        <v>91</v>
      </c>
      <c r="BC67" s="27">
        <v>6909</v>
      </c>
      <c r="BD67" s="27" t="s">
        <v>129</v>
      </c>
      <c r="BE67" s="27" t="s">
        <v>106</v>
      </c>
      <c r="BF67" s="27" t="s">
        <v>107</v>
      </c>
      <c r="BG67" s="27" t="s">
        <v>96</v>
      </c>
      <c r="BH67" s="29"/>
      <c r="BI67" s="27">
        <v>50</v>
      </c>
      <c r="BJ67" s="27" t="s">
        <v>148</v>
      </c>
      <c r="BK67" s="28">
        <v>75</v>
      </c>
      <c r="BL67" s="27">
        <v>20140324</v>
      </c>
      <c r="BM67" s="51">
        <v>42133</v>
      </c>
      <c r="BN67" s="27">
        <v>20140324</v>
      </c>
      <c r="BO67" s="27"/>
      <c r="BP67" s="29">
        <v>20190430</v>
      </c>
      <c r="BQ67" s="29"/>
      <c r="BR67" s="28">
        <v>9474</v>
      </c>
      <c r="BS67" s="28">
        <v>8250</v>
      </c>
      <c r="BT67" s="28">
        <v>0</v>
      </c>
      <c r="BU67" s="28">
        <v>8250</v>
      </c>
      <c r="BV67" s="29"/>
      <c r="BW67" s="27">
        <v>63</v>
      </c>
      <c r="BX67" s="29"/>
      <c r="BY67" s="27" t="s">
        <v>109</v>
      </c>
      <c r="BZ67" s="29"/>
      <c r="CA67" s="29"/>
      <c r="CB67" s="29"/>
      <c r="CC67" s="27"/>
      <c r="CD67" s="53">
        <v>42087</v>
      </c>
      <c r="CE67" s="28">
        <v>5135</v>
      </c>
      <c r="CF67" s="28">
        <v>300</v>
      </c>
      <c r="CG67" s="54">
        <f t="shared" si="7"/>
        <v>42087</v>
      </c>
      <c r="CH67" s="28">
        <v>4758</v>
      </c>
      <c r="CI67" s="52">
        <v>63</v>
      </c>
      <c r="CJ67" s="52">
        <v>969</v>
      </c>
      <c r="CK67" s="55">
        <f t="shared" si="8"/>
        <v>760</v>
      </c>
      <c r="CL67" s="55">
        <f t="shared" si="9"/>
        <v>9474</v>
      </c>
      <c r="CM67" s="29"/>
      <c r="CN67" s="49">
        <f t="shared" ref="CN67:CN130" si="10">CN66+BS67</f>
        <v>2318317.61</v>
      </c>
      <c r="CO67" s="49">
        <f t="shared" ref="CO67:CO130" si="11">CO66+BU67</f>
        <v>2318317.61</v>
      </c>
      <c r="CP67" s="18">
        <v>66</v>
      </c>
      <c r="CQ67" s="18">
        <v>66</v>
      </c>
      <c r="CR67" s="18">
        <v>66</v>
      </c>
      <c r="CS67" s="18">
        <v>66</v>
      </c>
      <c r="CT67" s="34" t="s">
        <v>91</v>
      </c>
      <c r="CU67" s="35" t="s">
        <v>112</v>
      </c>
    </row>
    <row r="68" spans="1:99" s="56" customFormat="1" x14ac:dyDescent="0.25">
      <c r="A68" s="34" t="s">
        <v>90</v>
      </c>
      <c r="B68" s="34" t="s">
        <v>91</v>
      </c>
      <c r="C68" s="34" t="s">
        <v>92</v>
      </c>
      <c r="D68" s="18">
        <v>20190430</v>
      </c>
      <c r="E68" s="29"/>
      <c r="F68" s="29">
        <v>4</v>
      </c>
      <c r="G68" s="34" t="s">
        <v>544</v>
      </c>
      <c r="H68" s="34" t="s">
        <v>545</v>
      </c>
      <c r="I68" s="29"/>
      <c r="J68" s="29" t="s">
        <v>546</v>
      </c>
      <c r="K68" s="21">
        <f t="shared" si="6"/>
        <v>24325</v>
      </c>
      <c r="L68" s="29" t="s">
        <v>547</v>
      </c>
      <c r="M68" s="29"/>
      <c r="N68" s="29"/>
      <c r="O68" s="29" t="s">
        <v>96</v>
      </c>
      <c r="P68" s="29"/>
      <c r="Q68" s="29"/>
      <c r="R68" s="29"/>
      <c r="S68" s="29"/>
      <c r="T68" s="29"/>
      <c r="U68" s="29"/>
      <c r="V68" s="29"/>
      <c r="W68" s="29"/>
      <c r="X68" s="22" t="s">
        <v>97</v>
      </c>
      <c r="Y68" s="23" t="str">
        <f>UPPER('30 ABR '!AK68)</f>
        <v>AVENIDA UNIVERSIDAD 3000</v>
      </c>
      <c r="Z68" s="23" t="str">
        <f>UPPER('30 ABR '!AL68)</f>
        <v>UNIVERSIDAD NACIONAL AUTONOMA DE MEXICO, C.U.</v>
      </c>
      <c r="AA68" s="23" t="str">
        <f>UPPER('30 ABR '!AM68)</f>
        <v>COYOACAN</v>
      </c>
      <c r="AB68" s="23" t="str">
        <f>UPPER('30 ABR '!AN68)</f>
        <v>MEXICO</v>
      </c>
      <c r="AC68" s="23" t="str">
        <f>UPPER('30 ABR '!AO68)</f>
        <v>CDMX</v>
      </c>
      <c r="AD68" s="24" t="str">
        <f>UPPER('30 ABR '!AP68)</f>
        <v>04510</v>
      </c>
      <c r="AE68" s="29"/>
      <c r="AF68" s="29"/>
      <c r="AG68" s="29"/>
      <c r="AH68" s="29"/>
      <c r="AI68" s="29"/>
      <c r="AJ68" s="29" t="s">
        <v>548</v>
      </c>
      <c r="AK68" s="29" t="s">
        <v>549</v>
      </c>
      <c r="AL68" s="29" t="s">
        <v>550</v>
      </c>
      <c r="AM68" s="34" t="s">
        <v>292</v>
      </c>
      <c r="AN68" s="34" t="s">
        <v>102</v>
      </c>
      <c r="AO68" s="34" t="s">
        <v>120</v>
      </c>
      <c r="AP68" s="52" t="s">
        <v>551</v>
      </c>
      <c r="AQ68" s="29"/>
      <c r="AR68" s="29"/>
      <c r="AS68" s="29"/>
      <c r="AT68" s="29"/>
      <c r="AU68" s="29"/>
      <c r="AV68" s="29"/>
      <c r="AW68" s="29"/>
      <c r="AX68" s="29"/>
      <c r="AY68" s="29"/>
      <c r="AZ68" s="29"/>
      <c r="BA68" s="34" t="s">
        <v>90</v>
      </c>
      <c r="BB68" s="34" t="s">
        <v>91</v>
      </c>
      <c r="BC68" s="27">
        <v>6958</v>
      </c>
      <c r="BD68" s="27" t="s">
        <v>129</v>
      </c>
      <c r="BE68" s="27" t="s">
        <v>106</v>
      </c>
      <c r="BF68" s="27" t="s">
        <v>107</v>
      </c>
      <c r="BG68" s="27" t="s">
        <v>96</v>
      </c>
      <c r="BH68" s="29"/>
      <c r="BI68" s="27">
        <v>2</v>
      </c>
      <c r="BJ68" s="27" t="s">
        <v>184</v>
      </c>
      <c r="BK68" s="28">
        <v>4279</v>
      </c>
      <c r="BL68" s="27">
        <v>20160425</v>
      </c>
      <c r="BM68" s="27">
        <v>20160610</v>
      </c>
      <c r="BN68" s="27">
        <v>20160425</v>
      </c>
      <c r="BO68" s="27"/>
      <c r="BP68" s="29">
        <v>20190430</v>
      </c>
      <c r="BQ68" s="29"/>
      <c r="BR68" s="28">
        <v>7867</v>
      </c>
      <c r="BS68" s="28">
        <v>12037</v>
      </c>
      <c r="BT68" s="28">
        <v>0</v>
      </c>
      <c r="BU68" s="28">
        <v>12037</v>
      </c>
      <c r="BV68" s="29"/>
      <c r="BW68" s="27">
        <v>6</v>
      </c>
      <c r="BX68" s="29"/>
      <c r="BY68" s="27" t="s">
        <v>109</v>
      </c>
      <c r="BZ68" s="29"/>
      <c r="CA68" s="29"/>
      <c r="CB68" s="29"/>
      <c r="CC68" s="27"/>
      <c r="CD68" s="53">
        <v>42499</v>
      </c>
      <c r="CE68" s="28">
        <v>7323</v>
      </c>
      <c r="CF68" s="28">
        <v>1000</v>
      </c>
      <c r="CG68" s="54">
        <f t="shared" si="7"/>
        <v>42499</v>
      </c>
      <c r="CH68" s="28">
        <v>596</v>
      </c>
      <c r="CI68" s="52">
        <v>6</v>
      </c>
      <c r="CJ68" s="52">
        <v>571</v>
      </c>
      <c r="CK68" s="55">
        <f t="shared" si="8"/>
        <v>30.4</v>
      </c>
      <c r="CL68" s="55">
        <f t="shared" si="9"/>
        <v>7867</v>
      </c>
      <c r="CM68" s="29"/>
      <c r="CN68" s="49">
        <f t="shared" si="10"/>
        <v>2330354.61</v>
      </c>
      <c r="CO68" s="49">
        <f t="shared" si="11"/>
        <v>2330354.61</v>
      </c>
      <c r="CP68" s="18">
        <v>67</v>
      </c>
      <c r="CQ68" s="18">
        <v>67</v>
      </c>
      <c r="CR68" s="18">
        <v>67</v>
      </c>
      <c r="CS68" s="18">
        <v>67</v>
      </c>
      <c r="CT68" s="34" t="s">
        <v>91</v>
      </c>
      <c r="CU68" s="35" t="s">
        <v>112</v>
      </c>
    </row>
    <row r="69" spans="1:99" s="56" customFormat="1" x14ac:dyDescent="0.25">
      <c r="A69" s="34" t="s">
        <v>90</v>
      </c>
      <c r="B69" s="34" t="s">
        <v>91</v>
      </c>
      <c r="C69" s="34" t="s">
        <v>92</v>
      </c>
      <c r="D69" s="18">
        <v>20190430</v>
      </c>
      <c r="E69" s="29"/>
      <c r="F69" s="29">
        <v>4</v>
      </c>
      <c r="G69" s="34" t="s">
        <v>552</v>
      </c>
      <c r="H69" s="34" t="s">
        <v>150</v>
      </c>
      <c r="I69" s="29"/>
      <c r="J69" s="29" t="s">
        <v>165</v>
      </c>
      <c r="K69" s="21">
        <f t="shared" si="6"/>
        <v>28435</v>
      </c>
      <c r="L69" s="29" t="s">
        <v>553</v>
      </c>
      <c r="M69" s="29"/>
      <c r="N69" s="29"/>
      <c r="O69" s="29" t="s">
        <v>96</v>
      </c>
      <c r="P69" s="29"/>
      <c r="Q69" s="29"/>
      <c r="R69" s="29"/>
      <c r="S69" s="29"/>
      <c r="T69" s="29"/>
      <c r="U69" s="29"/>
      <c r="V69" s="29"/>
      <c r="W69" s="29"/>
      <c r="X69" s="22" t="s">
        <v>97</v>
      </c>
      <c r="Y69" s="23" t="str">
        <f>UPPER('30 ABR '!AK69)</f>
        <v>AVENIDA UNIVERSIDAD 3000</v>
      </c>
      <c r="Z69" s="23" t="str">
        <f>UPPER('30 ABR '!AL69)</f>
        <v>UNIVERSIDAD NACIONAL AUTONOMA DE MEXICO, C.U.</v>
      </c>
      <c r="AA69" s="23" t="str">
        <f>UPPER('30 ABR '!AM69)</f>
        <v>COYOACAN</v>
      </c>
      <c r="AB69" s="23" t="str">
        <f>UPPER('30 ABR '!AN69)</f>
        <v>MEXICO</v>
      </c>
      <c r="AC69" s="23" t="str">
        <f>UPPER('30 ABR '!AO69)</f>
        <v>CDMX</v>
      </c>
      <c r="AD69" s="24" t="str">
        <f>UPPER('30 ABR '!AP69)</f>
        <v>04510</v>
      </c>
      <c r="AE69" s="29"/>
      <c r="AF69" s="29"/>
      <c r="AG69" s="29"/>
      <c r="AH69" s="29"/>
      <c r="AI69" s="29"/>
      <c r="AJ69" s="29" t="s">
        <v>548</v>
      </c>
      <c r="AK69" s="29" t="s">
        <v>549</v>
      </c>
      <c r="AL69" s="29" t="s">
        <v>550</v>
      </c>
      <c r="AM69" s="34" t="s">
        <v>292</v>
      </c>
      <c r="AN69" s="34" t="s">
        <v>102</v>
      </c>
      <c r="AO69" s="34" t="s">
        <v>120</v>
      </c>
      <c r="AP69" s="52" t="s">
        <v>551</v>
      </c>
      <c r="AQ69" s="29"/>
      <c r="AR69" s="29"/>
      <c r="AS69" s="29"/>
      <c r="AT69" s="29"/>
      <c r="AU69" s="29"/>
      <c r="AV69" s="29"/>
      <c r="AW69" s="29"/>
      <c r="AX69" s="29"/>
      <c r="AY69" s="29"/>
      <c r="AZ69" s="29"/>
      <c r="BA69" s="34" t="s">
        <v>90</v>
      </c>
      <c r="BB69" s="34" t="s">
        <v>91</v>
      </c>
      <c r="BC69" s="27">
        <v>6966</v>
      </c>
      <c r="BD69" s="27" t="s">
        <v>129</v>
      </c>
      <c r="BE69" s="27" t="s">
        <v>106</v>
      </c>
      <c r="BF69" s="27" t="s">
        <v>107</v>
      </c>
      <c r="BG69" s="27" t="s">
        <v>96</v>
      </c>
      <c r="BH69" s="29"/>
      <c r="BI69" s="27">
        <v>2</v>
      </c>
      <c r="BJ69" s="27" t="s">
        <v>184</v>
      </c>
      <c r="BK69" s="28">
        <v>1000</v>
      </c>
      <c r="BL69" s="27">
        <v>20160704</v>
      </c>
      <c r="BM69" s="27">
        <v>19010101</v>
      </c>
      <c r="BN69" s="27">
        <v>20160704</v>
      </c>
      <c r="BO69" s="27"/>
      <c r="BP69" s="29">
        <v>20190430</v>
      </c>
      <c r="BQ69" s="29"/>
      <c r="BR69" s="28">
        <v>1368</v>
      </c>
      <c r="BS69" s="28">
        <v>4277</v>
      </c>
      <c r="BT69" s="28">
        <v>0</v>
      </c>
      <c r="BU69" s="28">
        <v>4277</v>
      </c>
      <c r="BV69" s="29"/>
      <c r="BW69" s="27">
        <v>5</v>
      </c>
      <c r="BX69" s="29"/>
      <c r="BY69" s="27" t="s">
        <v>109</v>
      </c>
      <c r="BZ69" s="29"/>
      <c r="CA69" s="29"/>
      <c r="CB69" s="29"/>
      <c r="CC69" s="27"/>
      <c r="CD69" s="53">
        <v>42592</v>
      </c>
      <c r="CE69" s="28">
        <v>1368</v>
      </c>
      <c r="CF69" s="28">
        <v>0</v>
      </c>
      <c r="CG69" s="54">
        <f t="shared" si="7"/>
        <v>42592</v>
      </c>
      <c r="CH69" s="28">
        <v>129</v>
      </c>
      <c r="CI69" s="52">
        <v>5</v>
      </c>
      <c r="CJ69" s="52">
        <v>0</v>
      </c>
      <c r="CK69" s="55">
        <f t="shared" si="8"/>
        <v>30.4</v>
      </c>
      <c r="CL69" s="55">
        <f t="shared" si="9"/>
        <v>1368</v>
      </c>
      <c r="CM69" s="29"/>
      <c r="CN69" s="49">
        <f t="shared" si="10"/>
        <v>2334631.61</v>
      </c>
      <c r="CO69" s="49">
        <f t="shared" si="11"/>
        <v>2334631.61</v>
      </c>
      <c r="CP69" s="18">
        <v>68</v>
      </c>
      <c r="CQ69" s="18">
        <v>68</v>
      </c>
      <c r="CR69" s="18">
        <v>68</v>
      </c>
      <c r="CS69" s="18">
        <v>68</v>
      </c>
      <c r="CT69" s="34" t="s">
        <v>91</v>
      </c>
      <c r="CU69" s="35" t="s">
        <v>112</v>
      </c>
    </row>
    <row r="70" spans="1:99" s="75" customFormat="1" ht="15.75" thickBot="1" x14ac:dyDescent="0.3">
      <c r="A70" s="63" t="s">
        <v>90</v>
      </c>
      <c r="B70" s="63" t="s">
        <v>91</v>
      </c>
      <c r="C70" s="63" t="s">
        <v>92</v>
      </c>
      <c r="D70" s="18">
        <v>20190430</v>
      </c>
      <c r="E70" s="64"/>
      <c r="F70" s="64">
        <v>4</v>
      </c>
      <c r="G70" s="63" t="s">
        <v>554</v>
      </c>
      <c r="H70" s="63" t="s">
        <v>555</v>
      </c>
      <c r="I70" s="64"/>
      <c r="J70" s="64" t="s">
        <v>556</v>
      </c>
      <c r="K70" s="65">
        <f t="shared" si="6"/>
        <v>30276</v>
      </c>
      <c r="L70" s="64" t="s">
        <v>557</v>
      </c>
      <c r="M70" s="64"/>
      <c r="N70" s="64"/>
      <c r="O70" s="64" t="s">
        <v>96</v>
      </c>
      <c r="P70" s="64"/>
      <c r="Q70" s="64"/>
      <c r="R70" s="64"/>
      <c r="S70" s="64"/>
      <c r="T70" s="64"/>
      <c r="U70" s="64"/>
      <c r="V70" s="64"/>
      <c r="W70" s="64"/>
      <c r="X70" s="66" t="s">
        <v>97</v>
      </c>
      <c r="Y70" s="67" t="str">
        <f>UPPER('30 ABR '!AK70)</f>
        <v>AVENIDA UNIVERSIDAD 3000</v>
      </c>
      <c r="Z70" s="67" t="str">
        <f>UPPER('30 ABR '!AL70)</f>
        <v>UNIVERSIDAD NACIONAL AUTONOMA DE MEXICO, C.U.</v>
      </c>
      <c r="AA70" s="67" t="str">
        <f>UPPER('30 ABR '!AM70)</f>
        <v>COYOACAN</v>
      </c>
      <c r="AB70" s="67" t="str">
        <f>UPPER('30 ABR '!AN70)</f>
        <v>MEXICO</v>
      </c>
      <c r="AC70" s="67" t="str">
        <f>UPPER('30 ABR '!AO70)</f>
        <v>CDMX</v>
      </c>
      <c r="AD70" s="68" t="str">
        <f>UPPER('30 ABR '!AP70)</f>
        <v>04510</v>
      </c>
      <c r="AE70" s="64"/>
      <c r="AF70" s="64"/>
      <c r="AG70" s="64"/>
      <c r="AH70" s="64"/>
      <c r="AI70" s="64"/>
      <c r="AJ70" s="64" t="s">
        <v>548</v>
      </c>
      <c r="AK70" s="64" t="s">
        <v>549</v>
      </c>
      <c r="AL70" s="64" t="s">
        <v>550</v>
      </c>
      <c r="AM70" s="63" t="s">
        <v>292</v>
      </c>
      <c r="AN70" s="63" t="s">
        <v>102</v>
      </c>
      <c r="AO70" s="63" t="s">
        <v>120</v>
      </c>
      <c r="AP70" s="69" t="s">
        <v>551</v>
      </c>
      <c r="AQ70" s="64"/>
      <c r="AR70" s="64"/>
      <c r="AS70" s="64"/>
      <c r="AT70" s="64"/>
      <c r="AU70" s="64"/>
      <c r="AV70" s="64"/>
      <c r="AW70" s="64"/>
      <c r="AX70" s="64"/>
      <c r="AY70" s="64"/>
      <c r="AZ70" s="64"/>
      <c r="BA70" s="63" t="s">
        <v>90</v>
      </c>
      <c r="BB70" s="63" t="s">
        <v>91</v>
      </c>
      <c r="BC70" s="70">
        <v>6969</v>
      </c>
      <c r="BD70" s="70" t="s">
        <v>129</v>
      </c>
      <c r="BE70" s="70" t="s">
        <v>106</v>
      </c>
      <c r="BF70" s="70" t="s">
        <v>107</v>
      </c>
      <c r="BG70" s="70" t="s">
        <v>96</v>
      </c>
      <c r="BH70" s="64"/>
      <c r="BI70" s="70">
        <v>2</v>
      </c>
      <c r="BJ70" s="70" t="s">
        <v>184</v>
      </c>
      <c r="BK70" s="71">
        <v>1000</v>
      </c>
      <c r="BL70" s="70">
        <v>20160826</v>
      </c>
      <c r="BM70" s="70">
        <v>20161007</v>
      </c>
      <c r="BN70" s="70">
        <v>20160826</v>
      </c>
      <c r="BO70" s="70"/>
      <c r="BP70" s="29">
        <v>20190430</v>
      </c>
      <c r="BQ70" s="64"/>
      <c r="BR70" s="71">
        <v>3600</v>
      </c>
      <c r="BS70" s="71">
        <v>1000</v>
      </c>
      <c r="BT70" s="71">
        <v>0</v>
      </c>
      <c r="BU70" s="71">
        <v>1000</v>
      </c>
      <c r="BV70" s="64"/>
      <c r="BW70" s="70">
        <v>1</v>
      </c>
      <c r="BX70" s="64"/>
      <c r="BY70" s="70" t="s">
        <v>109</v>
      </c>
      <c r="BZ70" s="64"/>
      <c r="CA70" s="64"/>
      <c r="CB70" s="64"/>
      <c r="CC70" s="70"/>
      <c r="CD70" s="72">
        <v>42636</v>
      </c>
      <c r="CE70" s="71">
        <v>1000</v>
      </c>
      <c r="CF70" s="71">
        <v>1864</v>
      </c>
      <c r="CG70" s="73">
        <f t="shared" si="7"/>
        <v>42636</v>
      </c>
      <c r="CH70" s="71">
        <v>272</v>
      </c>
      <c r="CI70" s="69">
        <v>1</v>
      </c>
      <c r="CJ70" s="69">
        <v>452</v>
      </c>
      <c r="CK70" s="74">
        <f t="shared" si="8"/>
        <v>30.4</v>
      </c>
      <c r="CL70" s="74">
        <f t="shared" si="9"/>
        <v>3600</v>
      </c>
      <c r="CM70" s="64"/>
      <c r="CN70" s="49">
        <f t="shared" si="10"/>
        <v>2335631.61</v>
      </c>
      <c r="CO70" s="49">
        <f t="shared" si="11"/>
        <v>2335631.61</v>
      </c>
      <c r="CP70" s="18">
        <v>69</v>
      </c>
      <c r="CQ70" s="18">
        <v>69</v>
      </c>
      <c r="CR70" s="18">
        <v>69</v>
      </c>
      <c r="CS70" s="18">
        <v>69</v>
      </c>
      <c r="CT70" s="34" t="s">
        <v>91</v>
      </c>
      <c r="CU70" s="35" t="s">
        <v>112</v>
      </c>
    </row>
    <row r="71" spans="1:99" s="56" customFormat="1" ht="14.25" customHeight="1" x14ac:dyDescent="0.25">
      <c r="A71" s="34" t="s">
        <v>90</v>
      </c>
      <c r="B71" s="34" t="s">
        <v>91</v>
      </c>
      <c r="C71" s="34" t="s">
        <v>92</v>
      </c>
      <c r="D71" s="18">
        <v>20190430</v>
      </c>
      <c r="E71" s="34"/>
      <c r="F71" s="29">
        <v>4</v>
      </c>
      <c r="G71" s="34" t="s">
        <v>558</v>
      </c>
      <c r="H71" s="34" t="s">
        <v>559</v>
      </c>
      <c r="I71" s="34"/>
      <c r="J71" s="34" t="s">
        <v>560</v>
      </c>
      <c r="K71" s="29">
        <v>19710521</v>
      </c>
      <c r="L71" s="29" t="s">
        <v>561</v>
      </c>
      <c r="M71" s="29" t="s">
        <v>562</v>
      </c>
      <c r="N71" s="29"/>
      <c r="O71" s="29" t="s">
        <v>96</v>
      </c>
      <c r="P71" s="29">
        <v>1</v>
      </c>
      <c r="Q71" s="29"/>
      <c r="R71" s="29"/>
      <c r="S71" s="29" t="s">
        <v>106</v>
      </c>
      <c r="T71" s="29"/>
      <c r="U71" s="29"/>
      <c r="V71" s="29"/>
      <c r="W71" s="29"/>
      <c r="X71" s="22" t="s">
        <v>97</v>
      </c>
      <c r="Y71" s="29" t="s">
        <v>563</v>
      </c>
      <c r="Z71" s="29" t="s">
        <v>564</v>
      </c>
      <c r="AA71" s="29" t="s">
        <v>119</v>
      </c>
      <c r="AB71" s="29" t="s">
        <v>102</v>
      </c>
      <c r="AC71" s="29" t="s">
        <v>120</v>
      </c>
      <c r="AD71" s="29">
        <v>14734</v>
      </c>
      <c r="AE71" s="29"/>
      <c r="AF71" s="29"/>
      <c r="AG71" s="29" t="s">
        <v>148</v>
      </c>
      <c r="AH71" s="29"/>
      <c r="AI71" s="29"/>
      <c r="AJ71" s="29" t="s">
        <v>548</v>
      </c>
      <c r="AK71" s="29" t="s">
        <v>549</v>
      </c>
      <c r="AL71" s="29" t="s">
        <v>550</v>
      </c>
      <c r="AM71" s="29" t="s">
        <v>292</v>
      </c>
      <c r="AN71" s="29" t="s">
        <v>102</v>
      </c>
      <c r="AO71" s="29" t="s">
        <v>120</v>
      </c>
      <c r="AP71" s="61" t="s">
        <v>551</v>
      </c>
      <c r="AQ71" s="29"/>
      <c r="AR71" s="29"/>
      <c r="AS71" s="29"/>
      <c r="AT71" s="29"/>
      <c r="AU71" s="29"/>
      <c r="AV71" s="29"/>
      <c r="AW71" s="29"/>
      <c r="AX71" s="29"/>
      <c r="AY71" s="29"/>
      <c r="AZ71" s="29"/>
      <c r="BA71" s="34" t="s">
        <v>90</v>
      </c>
      <c r="BB71" s="34" t="s">
        <v>91</v>
      </c>
      <c r="BC71" s="34">
        <v>6972</v>
      </c>
      <c r="BD71" s="29" t="s">
        <v>129</v>
      </c>
      <c r="BE71" s="27" t="s">
        <v>106</v>
      </c>
      <c r="BF71" s="27" t="s">
        <v>107</v>
      </c>
      <c r="BG71" s="27" t="s">
        <v>96</v>
      </c>
      <c r="BH71" s="29"/>
      <c r="BI71" s="29">
        <v>24</v>
      </c>
      <c r="BJ71" s="29" t="s">
        <v>184</v>
      </c>
      <c r="BK71" s="34">
        <v>2691</v>
      </c>
      <c r="BL71" s="29">
        <v>20170505</v>
      </c>
      <c r="BM71" s="51">
        <v>43070</v>
      </c>
      <c r="BN71" s="29">
        <f t="shared" ref="BN71:BN134" si="12">BL71</f>
        <v>20170505</v>
      </c>
      <c r="BO71" s="29"/>
      <c r="BP71" s="29">
        <v>20190430</v>
      </c>
      <c r="BQ71" s="29"/>
      <c r="BR71" s="28">
        <v>49100</v>
      </c>
      <c r="BS71" s="28">
        <v>61011</v>
      </c>
      <c r="BT71" s="28">
        <v>0</v>
      </c>
      <c r="BU71" s="28">
        <v>61011</v>
      </c>
      <c r="BV71" s="29"/>
      <c r="BW71" s="27">
        <v>18</v>
      </c>
      <c r="BX71" s="29"/>
      <c r="BY71" s="29"/>
      <c r="BZ71" s="29"/>
      <c r="CA71" s="29"/>
      <c r="CB71" s="29"/>
      <c r="CC71" s="34"/>
      <c r="CD71" s="53">
        <v>42918</v>
      </c>
      <c r="CE71" s="28">
        <v>39023</v>
      </c>
      <c r="CF71" s="28">
        <f>IFERROR(((VLOOKUP(BC71,'[2]13-19 MZO'!$A$2:$R$240,17,FALSE))),'[3]12 MZO'!CF71)</f>
        <v>6500</v>
      </c>
      <c r="CG71" s="54">
        <f t="shared" si="7"/>
        <v>42918</v>
      </c>
      <c r="CH71" s="28">
        <v>13349</v>
      </c>
      <c r="CI71" s="52">
        <v>18</v>
      </c>
      <c r="CJ71" s="52">
        <v>464</v>
      </c>
      <c r="CK71" s="55">
        <f t="shared" si="8"/>
        <v>364.79999999999995</v>
      </c>
      <c r="CL71" s="55">
        <f t="shared" si="9"/>
        <v>49100</v>
      </c>
      <c r="CM71" s="29"/>
      <c r="CN71" s="49">
        <f t="shared" si="10"/>
        <v>2396642.61</v>
      </c>
      <c r="CO71" s="49">
        <f t="shared" si="11"/>
        <v>2396642.61</v>
      </c>
      <c r="CP71" s="18">
        <v>70</v>
      </c>
      <c r="CQ71" s="18">
        <v>70</v>
      </c>
      <c r="CR71" s="18">
        <v>70</v>
      </c>
      <c r="CS71" s="18">
        <v>70</v>
      </c>
      <c r="CT71" s="34" t="s">
        <v>91</v>
      </c>
      <c r="CU71" s="35" t="s">
        <v>112</v>
      </c>
    </row>
    <row r="72" spans="1:99" s="56" customFormat="1" ht="14.25" customHeight="1" x14ac:dyDescent="0.25">
      <c r="A72" s="34" t="s">
        <v>90</v>
      </c>
      <c r="B72" s="34" t="s">
        <v>91</v>
      </c>
      <c r="C72" s="34" t="s">
        <v>92</v>
      </c>
      <c r="D72" s="18">
        <v>20190430</v>
      </c>
      <c r="E72" s="34"/>
      <c r="F72" s="29">
        <v>4</v>
      </c>
      <c r="G72" s="34" t="s">
        <v>565</v>
      </c>
      <c r="H72" s="34" t="s">
        <v>566</v>
      </c>
      <c r="I72" s="34"/>
      <c r="J72" s="34" t="s">
        <v>567</v>
      </c>
      <c r="K72" s="21">
        <v>22940</v>
      </c>
      <c r="L72" s="29" t="s">
        <v>568</v>
      </c>
      <c r="M72" s="29" t="s">
        <v>569</v>
      </c>
      <c r="N72" s="29"/>
      <c r="O72" s="29" t="s">
        <v>96</v>
      </c>
      <c r="P72" s="29">
        <v>1</v>
      </c>
      <c r="Q72" s="29"/>
      <c r="R72" s="29"/>
      <c r="S72" s="29" t="s">
        <v>201</v>
      </c>
      <c r="T72" s="29"/>
      <c r="U72" s="29"/>
      <c r="V72" s="29"/>
      <c r="W72" s="29"/>
      <c r="X72" s="22" t="s">
        <v>97</v>
      </c>
      <c r="Y72" s="29" t="s">
        <v>570</v>
      </c>
      <c r="Z72" s="29" t="s">
        <v>571</v>
      </c>
      <c r="AA72" s="29" t="s">
        <v>572</v>
      </c>
      <c r="AB72" s="29" t="s">
        <v>102</v>
      </c>
      <c r="AC72" s="29" t="s">
        <v>120</v>
      </c>
      <c r="AD72" s="61" t="s">
        <v>573</v>
      </c>
      <c r="AE72" s="29"/>
      <c r="AF72" s="29"/>
      <c r="AG72" s="29" t="s">
        <v>148</v>
      </c>
      <c r="AH72" s="29"/>
      <c r="AI72" s="29"/>
      <c r="AJ72" s="29" t="s">
        <v>548</v>
      </c>
      <c r="AK72" s="29" t="s">
        <v>549</v>
      </c>
      <c r="AL72" s="76" t="s">
        <v>550</v>
      </c>
      <c r="AM72" s="29" t="s">
        <v>292</v>
      </c>
      <c r="AN72" s="29" t="s">
        <v>102</v>
      </c>
      <c r="AO72" s="29" t="s">
        <v>120</v>
      </c>
      <c r="AP72" s="61" t="s">
        <v>551</v>
      </c>
      <c r="AQ72" s="29"/>
      <c r="AR72" s="29"/>
      <c r="AS72" s="29"/>
      <c r="AT72" s="29"/>
      <c r="AU72" s="29"/>
      <c r="AV72" s="29"/>
      <c r="AW72" s="29"/>
      <c r="AX72" s="29"/>
      <c r="AY72" s="29"/>
      <c r="AZ72" s="29"/>
      <c r="BA72" s="34" t="s">
        <v>90</v>
      </c>
      <c r="BB72" s="34" t="s">
        <v>91</v>
      </c>
      <c r="BC72" s="34">
        <v>6976</v>
      </c>
      <c r="BD72" s="29" t="s">
        <v>129</v>
      </c>
      <c r="BE72" s="27" t="s">
        <v>106</v>
      </c>
      <c r="BF72" s="27" t="s">
        <v>107</v>
      </c>
      <c r="BG72" s="27" t="s">
        <v>96</v>
      </c>
      <c r="BH72" s="29"/>
      <c r="BI72" s="77">
        <v>72</v>
      </c>
      <c r="BJ72" s="29" t="s">
        <v>184</v>
      </c>
      <c r="BK72" s="29">
        <v>298</v>
      </c>
      <c r="BL72" s="29">
        <v>20170517</v>
      </c>
      <c r="BM72" s="51">
        <f>IFERROR((VLOOKUP(BC72,'[2]17-23 ABR'!$A$2:$R$500,8,FALSE)),VLOOKUP(BC72,'[3]16 ABR'!$BC$50:$BW$499,11,FALSE))</f>
        <v>43577</v>
      </c>
      <c r="BN72" s="29">
        <f t="shared" si="12"/>
        <v>20170517</v>
      </c>
      <c r="BO72" s="29"/>
      <c r="BP72" s="29">
        <v>20190430</v>
      </c>
      <c r="BQ72" s="29"/>
      <c r="BR72" s="28">
        <v>9500</v>
      </c>
      <c r="BS72" s="28">
        <f>IF(BM72=(VLOOKUP(BC72,'[3]16 ABR'!$BC$50:$BW$499,11,FALSE)),(VLOOKUP(BC72,'[3]16 ABR'!$BC$50:$BW$499,17,FALSE)),(VLOOKUP(BC72,'[3]16 ABR'!$BC$50:$BW$499,17,FALSE))-(VLOOKUP(BC72,'[2]17-23 ABR'!$A$2:$R$500,18,FALSE)))</f>
        <v>8344</v>
      </c>
      <c r="BT72" s="28">
        <v>0</v>
      </c>
      <c r="BU72" s="28">
        <v>0</v>
      </c>
      <c r="BV72" s="29"/>
      <c r="BW72" s="29" t="s">
        <v>574</v>
      </c>
      <c r="BX72" s="29"/>
      <c r="BY72" s="29"/>
      <c r="BZ72" s="29"/>
      <c r="CA72" s="29"/>
      <c r="CB72" s="29"/>
      <c r="CC72" s="34"/>
      <c r="CD72" s="29">
        <v>19010101</v>
      </c>
      <c r="CE72" s="28">
        <f>IFERROR((VLOOKUP(BC72,'[3]16 ABR'!$BC$50:$CE$500,29,FALSE))-((VLOOKUP(BC72,'[2]17-23 ABR'!$A$2:$R$500,14,FALSE))),(VLOOKUP(BC72,'[3]16 ABR'!$BC$75:$CE$500,29,FALSE)))</f>
        <v>5787</v>
      </c>
      <c r="CF72" s="28">
        <f>IFERROR(((VLOOKUP(BC72,'[2]17-23 ABR'!$A$2:$R$500,18,FALSE))),'[3]16 ABR'!CF72)</f>
        <v>298</v>
      </c>
      <c r="CG72" s="29"/>
      <c r="CH72" s="28">
        <v>10317</v>
      </c>
      <c r="CI72" s="52" t="s">
        <v>574</v>
      </c>
      <c r="CJ72" s="52">
        <v>0</v>
      </c>
      <c r="CK72" s="55">
        <f t="shared" si="8"/>
        <v>1094.3999999999999</v>
      </c>
      <c r="CL72" s="55">
        <f t="shared" si="9"/>
        <v>9500</v>
      </c>
      <c r="CM72" s="29"/>
      <c r="CN72" s="49">
        <f t="shared" si="10"/>
        <v>2404986.61</v>
      </c>
      <c r="CO72" s="49">
        <f t="shared" si="11"/>
        <v>2396642.61</v>
      </c>
      <c r="CP72" s="18">
        <v>71</v>
      </c>
      <c r="CQ72" s="18">
        <v>71</v>
      </c>
      <c r="CR72" s="18">
        <v>71</v>
      </c>
      <c r="CS72" s="18">
        <v>71</v>
      </c>
      <c r="CT72" s="34" t="s">
        <v>91</v>
      </c>
      <c r="CU72" s="35" t="s">
        <v>112</v>
      </c>
    </row>
    <row r="73" spans="1:99" s="56" customFormat="1" ht="14.25" customHeight="1" x14ac:dyDescent="0.25">
      <c r="A73" s="34" t="s">
        <v>90</v>
      </c>
      <c r="B73" s="34" t="s">
        <v>91</v>
      </c>
      <c r="C73" s="34" t="s">
        <v>92</v>
      </c>
      <c r="D73" s="18">
        <v>20190430</v>
      </c>
      <c r="E73" s="34"/>
      <c r="F73" s="29">
        <v>4</v>
      </c>
      <c r="G73" s="34" t="s">
        <v>575</v>
      </c>
      <c r="H73" s="34" t="s">
        <v>576</v>
      </c>
      <c r="I73" s="34"/>
      <c r="J73" s="34" t="s">
        <v>577</v>
      </c>
      <c r="K73" s="21">
        <v>19892</v>
      </c>
      <c r="L73" s="29" t="s">
        <v>578</v>
      </c>
      <c r="M73" s="29" t="s">
        <v>579</v>
      </c>
      <c r="N73" s="29"/>
      <c r="O73" s="29" t="s">
        <v>96</v>
      </c>
      <c r="P73" s="29">
        <v>1</v>
      </c>
      <c r="Q73" s="29"/>
      <c r="R73" s="29"/>
      <c r="S73" s="29" t="s">
        <v>201</v>
      </c>
      <c r="T73" s="29"/>
      <c r="U73" s="29"/>
      <c r="V73" s="29"/>
      <c r="W73" s="29"/>
      <c r="X73" s="22" t="s">
        <v>97</v>
      </c>
      <c r="Y73" s="29" t="s">
        <v>580</v>
      </c>
      <c r="Z73" s="29" t="s">
        <v>581</v>
      </c>
      <c r="AA73" s="29" t="s">
        <v>292</v>
      </c>
      <c r="AB73" s="29" t="s">
        <v>102</v>
      </c>
      <c r="AC73" s="29" t="s">
        <v>120</v>
      </c>
      <c r="AD73" s="61" t="s">
        <v>582</v>
      </c>
      <c r="AE73" s="29"/>
      <c r="AF73" s="29"/>
      <c r="AG73" s="29" t="s">
        <v>148</v>
      </c>
      <c r="AH73" s="29"/>
      <c r="AI73" s="29"/>
      <c r="AJ73" s="29" t="s">
        <v>548</v>
      </c>
      <c r="AK73" s="29" t="s">
        <v>549</v>
      </c>
      <c r="AL73" s="76" t="s">
        <v>550</v>
      </c>
      <c r="AM73" s="29" t="s">
        <v>292</v>
      </c>
      <c r="AN73" s="29" t="s">
        <v>102</v>
      </c>
      <c r="AO73" s="29" t="s">
        <v>120</v>
      </c>
      <c r="AP73" s="61" t="s">
        <v>551</v>
      </c>
      <c r="AQ73" s="29"/>
      <c r="AR73" s="29"/>
      <c r="AS73" s="29"/>
      <c r="AT73" s="29"/>
      <c r="AU73" s="29"/>
      <c r="AV73" s="29"/>
      <c r="AW73" s="29"/>
      <c r="AX73" s="29"/>
      <c r="AY73" s="29"/>
      <c r="AZ73" s="29"/>
      <c r="BA73" s="34" t="s">
        <v>90</v>
      </c>
      <c r="BB73" s="34" t="s">
        <v>91</v>
      </c>
      <c r="BC73" s="34">
        <v>6977</v>
      </c>
      <c r="BD73" s="29" t="s">
        <v>129</v>
      </c>
      <c r="BE73" s="27" t="s">
        <v>106</v>
      </c>
      <c r="BF73" s="27" t="s">
        <v>107</v>
      </c>
      <c r="BG73" s="27" t="s">
        <v>96</v>
      </c>
      <c r="BH73" s="29"/>
      <c r="BI73" s="77">
        <v>48</v>
      </c>
      <c r="BJ73" s="29" t="s">
        <v>184</v>
      </c>
      <c r="BK73" s="29">
        <v>3318</v>
      </c>
      <c r="BL73" s="29">
        <v>20170518</v>
      </c>
      <c r="BM73" s="51">
        <f>IFERROR((VLOOKUP(BC73,'[2]17-23 ABR'!$A$2:$R$500,8,FALSE)),VLOOKUP(BC73,'[3]16 ABR'!$BC$50:$BW$499,11,FALSE))</f>
        <v>43577</v>
      </c>
      <c r="BN73" s="29">
        <f t="shared" si="12"/>
        <v>20170518</v>
      </c>
      <c r="BO73" s="29"/>
      <c r="BP73" s="29">
        <v>20190430</v>
      </c>
      <c r="BQ73" s="29"/>
      <c r="BR73" s="28">
        <v>89400</v>
      </c>
      <c r="BS73" s="28">
        <f>IF(BM73=(VLOOKUP(BC73,'[3]16 ABR'!$BC$50:$BW$499,11,FALSE)),(VLOOKUP(BC73,'[3]16 ABR'!$BC$50:$BW$499,17,FALSE)),(VLOOKUP(BC73,'[3]16 ABR'!$BC$50:$BW$499,17,FALSE))-(VLOOKUP(BC73,'[2]17-23 ABR'!$A$2:$R$500,18,FALSE)))</f>
        <v>13272</v>
      </c>
      <c r="BT73" s="28">
        <v>0</v>
      </c>
      <c r="BU73" s="28">
        <v>0</v>
      </c>
      <c r="BV73" s="29"/>
      <c r="BW73" s="29" t="s">
        <v>574</v>
      </c>
      <c r="BX73" s="29"/>
      <c r="BY73" s="29"/>
      <c r="BZ73" s="29"/>
      <c r="CA73" s="29"/>
      <c r="CB73" s="29"/>
      <c r="CC73" s="34"/>
      <c r="CD73" s="29">
        <v>19010101</v>
      </c>
      <c r="CE73" s="28">
        <f>IFERROR((VLOOKUP(BC73,'[3]16 ABR'!$BC$50:$CE$500,29,FALSE))-((VLOOKUP(BC73,'[2]17-23 ABR'!$A$2:$R$500,14,FALSE))),(VLOOKUP(BC73,'[3]16 ABR'!$BC$75:$CE$500,29,FALSE)))</f>
        <v>12468</v>
      </c>
      <c r="CF73" s="28">
        <f>IFERROR(((VLOOKUP(BC73,'[2]17-23 ABR'!$A$2:$R$500,18,FALSE))),'[3]16 ABR'!CF73)</f>
        <v>3318</v>
      </c>
      <c r="CG73" s="29"/>
      <c r="CH73" s="28">
        <v>35448</v>
      </c>
      <c r="CI73" s="52" t="s">
        <v>574</v>
      </c>
      <c r="CJ73" s="52">
        <v>0</v>
      </c>
      <c r="CK73" s="55">
        <f t="shared" si="8"/>
        <v>729.59999999999991</v>
      </c>
      <c r="CL73" s="55">
        <f t="shared" si="9"/>
        <v>89400</v>
      </c>
      <c r="CM73" s="29"/>
      <c r="CN73" s="49">
        <f t="shared" si="10"/>
        <v>2418258.61</v>
      </c>
      <c r="CO73" s="49">
        <f t="shared" si="11"/>
        <v>2396642.61</v>
      </c>
      <c r="CP73" s="18">
        <v>72</v>
      </c>
      <c r="CQ73" s="18">
        <v>72</v>
      </c>
      <c r="CR73" s="18">
        <v>72</v>
      </c>
      <c r="CS73" s="18">
        <v>72</v>
      </c>
      <c r="CT73" s="34" t="s">
        <v>91</v>
      </c>
      <c r="CU73" s="35" t="s">
        <v>112</v>
      </c>
    </row>
    <row r="74" spans="1:99" s="56" customFormat="1" ht="14.25" customHeight="1" x14ac:dyDescent="0.25">
      <c r="A74" s="34" t="s">
        <v>90</v>
      </c>
      <c r="B74" s="34" t="s">
        <v>91</v>
      </c>
      <c r="C74" s="34" t="s">
        <v>92</v>
      </c>
      <c r="D74" s="18">
        <v>20190430</v>
      </c>
      <c r="E74" s="34"/>
      <c r="F74" s="29">
        <v>4</v>
      </c>
      <c r="G74" s="34" t="s">
        <v>583</v>
      </c>
      <c r="H74" s="34" t="s">
        <v>584</v>
      </c>
      <c r="I74" s="34"/>
      <c r="J74" s="34" t="s">
        <v>585</v>
      </c>
      <c r="K74" s="21">
        <v>27858</v>
      </c>
      <c r="L74" s="29" t="s">
        <v>586</v>
      </c>
      <c r="M74" s="29" t="s">
        <v>587</v>
      </c>
      <c r="N74" s="29"/>
      <c r="O74" s="29" t="s">
        <v>96</v>
      </c>
      <c r="P74" s="29">
        <v>1</v>
      </c>
      <c r="Q74" s="29"/>
      <c r="R74" s="29"/>
      <c r="S74" s="29" t="s">
        <v>106</v>
      </c>
      <c r="T74" s="29"/>
      <c r="U74" s="29"/>
      <c r="V74" s="29"/>
      <c r="W74" s="29"/>
      <c r="X74" s="22" t="s">
        <v>97</v>
      </c>
      <c r="Y74" s="29" t="s">
        <v>588</v>
      </c>
      <c r="Z74" s="29" t="s">
        <v>589</v>
      </c>
      <c r="AA74" s="29" t="s">
        <v>345</v>
      </c>
      <c r="AB74" s="29" t="s">
        <v>102</v>
      </c>
      <c r="AC74" s="29" t="s">
        <v>103</v>
      </c>
      <c r="AD74" s="61" t="s">
        <v>590</v>
      </c>
      <c r="AE74" s="29"/>
      <c r="AF74" s="29"/>
      <c r="AG74" s="29" t="s">
        <v>148</v>
      </c>
      <c r="AH74" s="29"/>
      <c r="AI74" s="29"/>
      <c r="AJ74" s="29" t="s">
        <v>548</v>
      </c>
      <c r="AK74" s="29" t="s">
        <v>549</v>
      </c>
      <c r="AL74" s="76" t="s">
        <v>550</v>
      </c>
      <c r="AM74" s="29" t="s">
        <v>292</v>
      </c>
      <c r="AN74" s="29" t="s">
        <v>102</v>
      </c>
      <c r="AO74" s="29" t="s">
        <v>120</v>
      </c>
      <c r="AP74" s="61" t="s">
        <v>551</v>
      </c>
      <c r="AQ74" s="29"/>
      <c r="AR74" s="29"/>
      <c r="AS74" s="29"/>
      <c r="AT74" s="29"/>
      <c r="AU74" s="29"/>
      <c r="AV74" s="29"/>
      <c r="AW74" s="29"/>
      <c r="AX74" s="29"/>
      <c r="AY74" s="29"/>
      <c r="AZ74" s="29"/>
      <c r="BA74" s="34" t="s">
        <v>90</v>
      </c>
      <c r="BB74" s="34" t="s">
        <v>91</v>
      </c>
      <c r="BC74" s="34">
        <v>6978</v>
      </c>
      <c r="BD74" s="29" t="s">
        <v>129</v>
      </c>
      <c r="BE74" s="27" t="s">
        <v>106</v>
      </c>
      <c r="BF74" s="27" t="s">
        <v>107</v>
      </c>
      <c r="BG74" s="27" t="s">
        <v>96</v>
      </c>
      <c r="BH74" s="29"/>
      <c r="BI74" s="77">
        <v>72</v>
      </c>
      <c r="BJ74" s="29" t="s">
        <v>184</v>
      </c>
      <c r="BK74" s="29">
        <v>841</v>
      </c>
      <c r="BL74" s="29">
        <v>20170519</v>
      </c>
      <c r="BM74" s="51">
        <f>IFERROR((VLOOKUP(BC74,'[2]17-23 ABR'!$A$2:$R$500,8,FALSE)),VLOOKUP(BC74,'[3]16 ABR'!$BC$50:$BW$499,11,FALSE))</f>
        <v>43577</v>
      </c>
      <c r="BN74" s="29">
        <f t="shared" si="12"/>
        <v>20170519</v>
      </c>
      <c r="BO74" s="29"/>
      <c r="BP74" s="29">
        <v>20190430</v>
      </c>
      <c r="BQ74" s="29"/>
      <c r="BR74" s="28">
        <v>29300</v>
      </c>
      <c r="BS74" s="28">
        <f>IF(BM74=(VLOOKUP(BC74,'[3]16 ABR'!$BC$50:$BW$499,11,FALSE)),(VLOOKUP(BC74,'[3]16 ABR'!$BC$50:$BW$499,17,FALSE)),(VLOOKUP(BC74,'[3]16 ABR'!$BC$50:$BW$499,17,FALSE))-(VLOOKUP(BC74,'[2]17-23 ABR'!$A$2:$R$500,18,FALSE)))</f>
        <v>23548</v>
      </c>
      <c r="BT74" s="28">
        <v>0</v>
      </c>
      <c r="BU74" s="28">
        <v>0</v>
      </c>
      <c r="BV74" s="29"/>
      <c r="BW74" s="29" t="s">
        <v>574</v>
      </c>
      <c r="BX74" s="29"/>
      <c r="BY74" s="29"/>
      <c r="BZ74" s="29"/>
      <c r="CA74" s="29"/>
      <c r="CB74" s="29"/>
      <c r="CC74" s="34"/>
      <c r="CD74" s="29">
        <v>19010101</v>
      </c>
      <c r="CE74" s="28">
        <f>IFERROR((VLOOKUP(BC74,'[3]16 ABR'!$BC$50:$CE$500,29,FALSE))-((VLOOKUP(BC74,'[2]17-23 ABR'!$A$2:$R$500,14,FALSE))),(VLOOKUP(BC74,'[3]16 ABR'!$BC$75:$CE$500,29,FALSE)))</f>
        <v>17187</v>
      </c>
      <c r="CF74" s="28">
        <f>IFERROR(((VLOOKUP(BC74,'[2]17-23 ABR'!$A$2:$R$500,18,FALSE))),'[3]16 ABR'!CF74)</f>
        <v>841</v>
      </c>
      <c r="CG74" s="29"/>
      <c r="CH74" s="28">
        <v>26935</v>
      </c>
      <c r="CI74" s="52" t="s">
        <v>574</v>
      </c>
      <c r="CJ74" s="52">
        <v>0</v>
      </c>
      <c r="CK74" s="55">
        <f t="shared" si="8"/>
        <v>1094.3999999999999</v>
      </c>
      <c r="CL74" s="55">
        <f t="shared" si="9"/>
        <v>29300</v>
      </c>
      <c r="CM74" s="29"/>
      <c r="CN74" s="49">
        <f t="shared" si="10"/>
        <v>2441806.61</v>
      </c>
      <c r="CO74" s="49">
        <f t="shared" si="11"/>
        <v>2396642.61</v>
      </c>
      <c r="CP74" s="18">
        <v>73</v>
      </c>
      <c r="CQ74" s="18">
        <v>73</v>
      </c>
      <c r="CR74" s="18">
        <v>73</v>
      </c>
      <c r="CS74" s="18">
        <v>73</v>
      </c>
      <c r="CT74" s="34" t="s">
        <v>91</v>
      </c>
      <c r="CU74" s="35" t="s">
        <v>112</v>
      </c>
    </row>
    <row r="75" spans="1:99" s="56" customFormat="1" ht="14.25" customHeight="1" x14ac:dyDescent="0.25">
      <c r="A75" s="34" t="s">
        <v>90</v>
      </c>
      <c r="B75" s="34" t="s">
        <v>91</v>
      </c>
      <c r="C75" s="34" t="s">
        <v>92</v>
      </c>
      <c r="D75" s="18">
        <v>20190430</v>
      </c>
      <c r="E75" s="34"/>
      <c r="F75" s="29">
        <v>4</v>
      </c>
      <c r="G75" s="34" t="s">
        <v>591</v>
      </c>
      <c r="H75" s="34" t="s">
        <v>592</v>
      </c>
      <c r="I75" s="34"/>
      <c r="J75" s="34" t="s">
        <v>593</v>
      </c>
      <c r="K75" s="21">
        <v>23563</v>
      </c>
      <c r="L75" s="29" t="s">
        <v>594</v>
      </c>
      <c r="M75" s="29" t="s">
        <v>595</v>
      </c>
      <c r="N75" s="29"/>
      <c r="O75" s="29" t="s">
        <v>96</v>
      </c>
      <c r="P75" s="29">
        <v>1</v>
      </c>
      <c r="Q75" s="29"/>
      <c r="R75" s="29"/>
      <c r="S75" s="29" t="s">
        <v>106</v>
      </c>
      <c r="T75" s="29"/>
      <c r="U75" s="29"/>
      <c r="V75" s="29"/>
      <c r="W75" s="29"/>
      <c r="X75" s="22" t="s">
        <v>97</v>
      </c>
      <c r="Y75" s="29" t="s">
        <v>596</v>
      </c>
      <c r="Z75" s="29" t="s">
        <v>597</v>
      </c>
      <c r="AA75" s="29" t="s">
        <v>572</v>
      </c>
      <c r="AB75" s="29" t="s">
        <v>102</v>
      </c>
      <c r="AC75" s="29" t="s">
        <v>120</v>
      </c>
      <c r="AD75" s="61" t="s">
        <v>598</v>
      </c>
      <c r="AE75" s="29"/>
      <c r="AF75" s="29"/>
      <c r="AG75" s="29" t="s">
        <v>148</v>
      </c>
      <c r="AH75" s="29"/>
      <c r="AI75" s="29"/>
      <c r="AJ75" s="29" t="s">
        <v>548</v>
      </c>
      <c r="AK75" s="29" t="s">
        <v>549</v>
      </c>
      <c r="AL75" s="76" t="s">
        <v>550</v>
      </c>
      <c r="AM75" s="29" t="s">
        <v>292</v>
      </c>
      <c r="AN75" s="29" t="s">
        <v>102</v>
      </c>
      <c r="AO75" s="29" t="s">
        <v>120</v>
      </c>
      <c r="AP75" s="61" t="s">
        <v>551</v>
      </c>
      <c r="AQ75" s="29"/>
      <c r="AR75" s="29"/>
      <c r="AS75" s="29"/>
      <c r="AT75" s="29"/>
      <c r="AU75" s="29"/>
      <c r="AV75" s="29"/>
      <c r="AW75" s="29"/>
      <c r="AX75" s="29"/>
      <c r="AY75" s="29"/>
      <c r="AZ75" s="29"/>
      <c r="BA75" s="34" t="s">
        <v>90</v>
      </c>
      <c r="BB75" s="34" t="s">
        <v>91</v>
      </c>
      <c r="BC75" s="34">
        <v>6979</v>
      </c>
      <c r="BD75" s="29" t="s">
        <v>129</v>
      </c>
      <c r="BE75" s="27" t="s">
        <v>106</v>
      </c>
      <c r="BF75" s="27" t="s">
        <v>107</v>
      </c>
      <c r="BG75" s="27" t="s">
        <v>96</v>
      </c>
      <c r="BH75" s="29"/>
      <c r="BI75" s="77">
        <v>72</v>
      </c>
      <c r="BJ75" s="29" t="s">
        <v>184</v>
      </c>
      <c r="BK75" s="29">
        <v>149</v>
      </c>
      <c r="BL75" s="29">
        <v>20170523</v>
      </c>
      <c r="BM75" s="51">
        <f>IFERROR((VLOOKUP(BC75,'[2]17-23 ABR'!$A$2:$R$500,8,FALSE)),VLOOKUP(BC75,'[3]16 ABR'!$BC$50:$BW$499,11,FALSE))</f>
        <v>43556</v>
      </c>
      <c r="BN75" s="29">
        <f t="shared" si="12"/>
        <v>20170523</v>
      </c>
      <c r="BO75" s="29"/>
      <c r="BP75" s="29">
        <v>20190430</v>
      </c>
      <c r="BQ75" s="29"/>
      <c r="BR75" s="28">
        <v>5200</v>
      </c>
      <c r="BS75" s="28">
        <f>IF(BM75=(VLOOKUP(BC75,'[3]16 ABR'!$BC$50:$BW$499,11,FALSE)),(VLOOKUP(BC75,'[3]16 ABR'!$BC$50:$BW$499,17,FALSE)),(VLOOKUP(BC75,'[3]16 ABR'!$BC$50:$BW$499,17,FALSE))-(VLOOKUP(BC75,'[2]17-23 ABR'!$A$2:$R$500,18,FALSE)))</f>
        <v>4470</v>
      </c>
      <c r="BT75" s="28">
        <v>0</v>
      </c>
      <c r="BU75" s="28">
        <v>0</v>
      </c>
      <c r="BV75" s="29"/>
      <c r="BW75" s="29" t="s">
        <v>574</v>
      </c>
      <c r="BX75" s="29"/>
      <c r="BY75" s="29"/>
      <c r="BZ75" s="29"/>
      <c r="CA75" s="29"/>
      <c r="CB75" s="29"/>
      <c r="CC75" s="34"/>
      <c r="CD75" s="29">
        <v>19010101</v>
      </c>
      <c r="CE75" s="28">
        <f>IFERROR((VLOOKUP(BC75,'[3]16 ABR'!$BC$50:$CE$500,29,FALSE))-((VLOOKUP(BC75,'[2]17-23 ABR'!$A$2:$R$500,14,FALSE))),(VLOOKUP(BC75,'[3]16 ABR'!$BC$75:$CE$500,29,FALSE)))</f>
        <v>3219</v>
      </c>
      <c r="CF75" s="28">
        <f>IFERROR(((VLOOKUP(BC75,'[2]17-23 ABR'!$A$2:$R$500,18,FALSE))),'[3]16 ABR'!CF75)</f>
        <v>149</v>
      </c>
      <c r="CG75" s="29"/>
      <c r="CH75" s="28">
        <v>4760</v>
      </c>
      <c r="CI75" s="52" t="s">
        <v>574</v>
      </c>
      <c r="CJ75" s="52">
        <v>0</v>
      </c>
      <c r="CK75" s="55">
        <f t="shared" si="8"/>
        <v>1094.3999999999999</v>
      </c>
      <c r="CL75" s="55">
        <f t="shared" si="9"/>
        <v>5200</v>
      </c>
      <c r="CM75" s="29"/>
      <c r="CN75" s="49">
        <f t="shared" si="10"/>
        <v>2446276.61</v>
      </c>
      <c r="CO75" s="49">
        <f t="shared" si="11"/>
        <v>2396642.61</v>
      </c>
      <c r="CP75" s="18">
        <v>74</v>
      </c>
      <c r="CQ75" s="18">
        <v>74</v>
      </c>
      <c r="CR75" s="18">
        <v>74</v>
      </c>
      <c r="CS75" s="18">
        <v>74</v>
      </c>
      <c r="CT75" s="34" t="s">
        <v>91</v>
      </c>
      <c r="CU75" s="35" t="s">
        <v>112</v>
      </c>
    </row>
    <row r="76" spans="1:99" s="56" customFormat="1" ht="14.25" customHeight="1" x14ac:dyDescent="0.25">
      <c r="A76" s="34" t="s">
        <v>90</v>
      </c>
      <c r="B76" s="34" t="s">
        <v>91</v>
      </c>
      <c r="C76" s="34" t="s">
        <v>92</v>
      </c>
      <c r="D76" s="18">
        <v>20190430</v>
      </c>
      <c r="E76" s="34"/>
      <c r="F76" s="29">
        <v>4</v>
      </c>
      <c r="G76" s="34" t="s">
        <v>599</v>
      </c>
      <c r="H76" s="34" t="s">
        <v>600</v>
      </c>
      <c r="I76" s="34"/>
      <c r="J76" s="34" t="s">
        <v>601</v>
      </c>
      <c r="K76" s="21">
        <v>22490</v>
      </c>
      <c r="L76" s="29" t="s">
        <v>602</v>
      </c>
      <c r="M76" s="29" t="s">
        <v>603</v>
      </c>
      <c r="N76" s="29"/>
      <c r="O76" s="29" t="s">
        <v>96</v>
      </c>
      <c r="P76" s="29">
        <v>1</v>
      </c>
      <c r="Q76" s="29"/>
      <c r="R76" s="29"/>
      <c r="S76" s="29" t="s">
        <v>201</v>
      </c>
      <c r="T76" s="29"/>
      <c r="U76" s="29"/>
      <c r="V76" s="29"/>
      <c r="W76" s="29"/>
      <c r="X76" s="22" t="s">
        <v>97</v>
      </c>
      <c r="Y76" s="29" t="s">
        <v>604</v>
      </c>
      <c r="Z76" s="29" t="s">
        <v>605</v>
      </c>
      <c r="AA76" s="29" t="s">
        <v>119</v>
      </c>
      <c r="AB76" s="29" t="s">
        <v>102</v>
      </c>
      <c r="AC76" s="29" t="s">
        <v>120</v>
      </c>
      <c r="AD76" s="61" t="s">
        <v>606</v>
      </c>
      <c r="AE76" s="29"/>
      <c r="AF76" s="29"/>
      <c r="AG76" s="29" t="s">
        <v>148</v>
      </c>
      <c r="AH76" s="29"/>
      <c r="AI76" s="29"/>
      <c r="AJ76" s="29" t="s">
        <v>548</v>
      </c>
      <c r="AK76" s="29" t="s">
        <v>549</v>
      </c>
      <c r="AL76" s="76" t="s">
        <v>550</v>
      </c>
      <c r="AM76" s="29" t="s">
        <v>292</v>
      </c>
      <c r="AN76" s="29" t="s">
        <v>102</v>
      </c>
      <c r="AO76" s="29" t="s">
        <v>120</v>
      </c>
      <c r="AP76" s="61" t="s">
        <v>551</v>
      </c>
      <c r="AQ76" s="29"/>
      <c r="AR76" s="29"/>
      <c r="AS76" s="29"/>
      <c r="AT76" s="29"/>
      <c r="AU76" s="29"/>
      <c r="AV76" s="29"/>
      <c r="AW76" s="29"/>
      <c r="AX76" s="29"/>
      <c r="AY76" s="29"/>
      <c r="AZ76" s="29"/>
      <c r="BA76" s="34" t="s">
        <v>90</v>
      </c>
      <c r="BB76" s="34" t="s">
        <v>91</v>
      </c>
      <c r="BC76" s="34">
        <v>6982</v>
      </c>
      <c r="BD76" s="29" t="s">
        <v>129</v>
      </c>
      <c r="BE76" s="27" t="s">
        <v>106</v>
      </c>
      <c r="BF76" s="27" t="s">
        <v>107</v>
      </c>
      <c r="BG76" s="27" t="s">
        <v>96</v>
      </c>
      <c r="BH76" s="29"/>
      <c r="BI76" s="77">
        <v>72</v>
      </c>
      <c r="BJ76" s="29" t="s">
        <v>184</v>
      </c>
      <c r="BK76" s="29">
        <v>2106</v>
      </c>
      <c r="BL76" s="29">
        <v>20170524</v>
      </c>
      <c r="BM76" s="51">
        <f>IFERROR((VLOOKUP(BC76,'[2]17-23 ABR'!$A$2:$R$500,8,FALSE)),VLOOKUP(BC76,'[3]16 ABR'!$BC$50:$BW$499,11,FALSE))</f>
        <v>43161</v>
      </c>
      <c r="BN76" s="29">
        <f t="shared" si="12"/>
        <v>20170524</v>
      </c>
      <c r="BO76" s="29"/>
      <c r="BP76" s="29">
        <v>20190430</v>
      </c>
      <c r="BQ76" s="29"/>
      <c r="BR76" s="28">
        <v>76260</v>
      </c>
      <c r="BS76" s="28">
        <f>IF(BM76=(VLOOKUP(BC76,'[3]16 ABR'!$BC$50:$BW$499,11,FALSE)),(VLOOKUP(BC76,'[3]16 ABR'!$BC$50:$BW$499,17,FALSE)),(VLOOKUP(BC76,'[3]16 ABR'!$BC$50:$BW$499,17,FALSE))-(VLOOKUP(BC76,'[2]17-23 ABR'!$A$2:$R$500,18,FALSE)))</f>
        <v>147454</v>
      </c>
      <c r="BT76" s="28">
        <v>0</v>
      </c>
      <c r="BU76" s="28">
        <f>BW76*BK76</f>
        <v>46332</v>
      </c>
      <c r="BV76" s="29"/>
      <c r="BW76" s="29">
        <v>22</v>
      </c>
      <c r="BX76" s="29"/>
      <c r="BY76" s="29"/>
      <c r="BZ76" s="29"/>
      <c r="CA76" s="29"/>
      <c r="CB76" s="29"/>
      <c r="CC76" s="34"/>
      <c r="CD76" s="53">
        <v>43042</v>
      </c>
      <c r="CE76" s="28">
        <f>IFERROR((VLOOKUP(BC76,'[3]16 ABR'!$BC$50:$CE$500,29,FALSE))-((VLOOKUP(BC76,'[2]17-23 ABR'!$A$2:$R$500,14,FALSE))),(VLOOKUP(BC76,'[3]16 ABR'!$BC$75:$CE$500,29,FALSE)))</f>
        <v>69028</v>
      </c>
      <c r="CF76" s="28">
        <f>IFERROR(((VLOOKUP(BC76,'[2]17-23 ABR'!$A$2:$R$500,18,FALSE))),'[3]16 ABR'!CF76)</f>
        <v>2106</v>
      </c>
      <c r="CG76" s="53">
        <v>43042</v>
      </c>
      <c r="CH76" s="28">
        <v>64973</v>
      </c>
      <c r="CI76" s="52">
        <v>22</v>
      </c>
      <c r="CJ76" s="52">
        <v>325</v>
      </c>
      <c r="CK76" s="55">
        <f t="shared" si="8"/>
        <v>1094.3999999999999</v>
      </c>
      <c r="CL76" s="55">
        <f t="shared" si="9"/>
        <v>76260</v>
      </c>
      <c r="CM76" s="29"/>
      <c r="CN76" s="49">
        <f t="shared" si="10"/>
        <v>2593730.61</v>
      </c>
      <c r="CO76" s="49">
        <f t="shared" si="11"/>
        <v>2442974.61</v>
      </c>
      <c r="CP76" s="18">
        <v>75</v>
      </c>
      <c r="CQ76" s="18">
        <v>75</v>
      </c>
      <c r="CR76" s="18">
        <v>75</v>
      </c>
      <c r="CS76" s="18">
        <v>75</v>
      </c>
      <c r="CT76" s="34" t="s">
        <v>91</v>
      </c>
      <c r="CU76" s="35" t="s">
        <v>112</v>
      </c>
    </row>
    <row r="77" spans="1:99" s="56" customFormat="1" ht="14.25" customHeight="1" x14ac:dyDescent="0.25">
      <c r="A77" s="34" t="s">
        <v>90</v>
      </c>
      <c r="B77" s="34" t="s">
        <v>91</v>
      </c>
      <c r="C77" s="34" t="s">
        <v>92</v>
      </c>
      <c r="D77" s="18">
        <v>20190430</v>
      </c>
      <c r="E77" s="27"/>
      <c r="F77" s="29">
        <v>4</v>
      </c>
      <c r="G77" s="34" t="s">
        <v>599</v>
      </c>
      <c r="H77" s="34" t="s">
        <v>600</v>
      </c>
      <c r="I77" s="34"/>
      <c r="J77" s="34" t="s">
        <v>601</v>
      </c>
      <c r="K77" s="21">
        <v>22490</v>
      </c>
      <c r="L77" s="29" t="s">
        <v>602</v>
      </c>
      <c r="M77" s="29" t="s">
        <v>603</v>
      </c>
      <c r="N77" s="29"/>
      <c r="O77" s="29" t="s">
        <v>96</v>
      </c>
      <c r="P77" s="29">
        <v>1</v>
      </c>
      <c r="Q77" s="29"/>
      <c r="R77" s="29"/>
      <c r="S77" s="29" t="s">
        <v>201</v>
      </c>
      <c r="T77" s="29"/>
      <c r="U77" s="29"/>
      <c r="V77" s="29"/>
      <c r="W77" s="29"/>
      <c r="X77" s="22" t="s">
        <v>97</v>
      </c>
      <c r="Y77" s="29" t="s">
        <v>604</v>
      </c>
      <c r="Z77" s="29" t="s">
        <v>605</v>
      </c>
      <c r="AA77" s="29" t="s">
        <v>119</v>
      </c>
      <c r="AB77" s="29" t="s">
        <v>102</v>
      </c>
      <c r="AC77" s="29" t="s">
        <v>120</v>
      </c>
      <c r="AD77" s="61" t="s">
        <v>606</v>
      </c>
      <c r="AE77" s="29"/>
      <c r="AF77" s="29"/>
      <c r="AG77" s="29" t="s">
        <v>148</v>
      </c>
      <c r="AH77" s="29"/>
      <c r="AI77" s="29"/>
      <c r="AJ77" s="29" t="s">
        <v>548</v>
      </c>
      <c r="AK77" s="29" t="s">
        <v>549</v>
      </c>
      <c r="AL77" s="76" t="s">
        <v>550</v>
      </c>
      <c r="AM77" s="29" t="s">
        <v>292</v>
      </c>
      <c r="AN77" s="29" t="s">
        <v>102</v>
      </c>
      <c r="AO77" s="29" t="s">
        <v>120</v>
      </c>
      <c r="AP77" s="61" t="s">
        <v>551</v>
      </c>
      <c r="AQ77" s="29"/>
      <c r="AR77" s="29"/>
      <c r="AS77" s="29"/>
      <c r="AT77" s="29"/>
      <c r="AU77" s="29"/>
      <c r="AV77" s="29"/>
      <c r="AW77" s="29"/>
      <c r="AX77" s="29"/>
      <c r="AY77" s="29"/>
      <c r="AZ77" s="29"/>
      <c r="BA77" s="34" t="s">
        <v>90</v>
      </c>
      <c r="BB77" s="34" t="s">
        <v>91</v>
      </c>
      <c r="BC77" s="27">
        <v>6984</v>
      </c>
      <c r="BD77" s="29" t="s">
        <v>129</v>
      </c>
      <c r="BE77" s="27" t="s">
        <v>106</v>
      </c>
      <c r="BF77" s="27" t="s">
        <v>607</v>
      </c>
      <c r="BG77" s="27" t="s">
        <v>96</v>
      </c>
      <c r="BH77" s="29"/>
      <c r="BI77" s="27">
        <v>48</v>
      </c>
      <c r="BJ77" s="27" t="s">
        <v>184</v>
      </c>
      <c r="BK77" s="29">
        <v>324</v>
      </c>
      <c r="BL77" s="29">
        <v>20170605</v>
      </c>
      <c r="BM77" s="51">
        <f>IFERROR((VLOOKUP(BC77,'[2]17-23 ABR'!$A$2:$R$500,8,FALSE)),VLOOKUP(BC77,'[3]16 ABR'!$BC$50:$BW$499,11,FALSE))</f>
        <v>43161</v>
      </c>
      <c r="BN77" s="29">
        <f t="shared" si="12"/>
        <v>20170605</v>
      </c>
      <c r="BO77" s="29"/>
      <c r="BP77" s="29">
        <v>20190430</v>
      </c>
      <c r="BQ77" s="29"/>
      <c r="BR77" s="28">
        <v>9330</v>
      </c>
      <c r="BS77" s="28">
        <f>IF(BM77=(VLOOKUP(BC77,'[3]16 ABR'!$BC$50:$BW$499,11,FALSE)),(VLOOKUP(BC77,'[3]16 ABR'!$BC$50:$BW$499,17,FALSE)),(VLOOKUP(BC77,'[3]16 ABR'!$BC$50:$BW$499,17,FALSE))-(VLOOKUP(BC77,'[2]17-23 ABR'!$A$2:$R$500,18,FALSE)))</f>
        <v>13092</v>
      </c>
      <c r="BT77" s="28">
        <v>0</v>
      </c>
      <c r="BU77" s="28">
        <f>BW77*BK77</f>
        <v>6156</v>
      </c>
      <c r="BV77" s="29"/>
      <c r="BW77" s="29">
        <v>19</v>
      </c>
      <c r="BX77" s="29"/>
      <c r="BY77" s="29"/>
      <c r="BZ77" s="29"/>
      <c r="CA77" s="29"/>
      <c r="CB77" s="29"/>
      <c r="CC77" s="27"/>
      <c r="CD77" s="53">
        <v>43177</v>
      </c>
      <c r="CE77" s="28">
        <f>IFERROR((VLOOKUP(BC77,'[3]16 ABR'!$BC$50:$CE$500,29,FALSE))-((VLOOKUP(BC77,'[2]17-23 ABR'!$A$2:$R$500,14,FALSE))),(VLOOKUP(BC77,'[3]16 ABR'!$BC$75:$CE$500,29,FALSE)))</f>
        <v>7272</v>
      </c>
      <c r="CF77" s="28">
        <f>IFERROR(((VLOOKUP(BC77,'[2]17-23 ABR'!$A$2:$R$500,18,FALSE))),'[3]16 ABR'!CF77)</f>
        <v>324</v>
      </c>
      <c r="CG77" s="53">
        <v>43177</v>
      </c>
      <c r="CH77" s="28">
        <v>5361</v>
      </c>
      <c r="CI77" s="52">
        <v>19</v>
      </c>
      <c r="CJ77" s="52">
        <v>282</v>
      </c>
      <c r="CK77" s="55">
        <f t="shared" si="8"/>
        <v>729.59999999999991</v>
      </c>
      <c r="CL77" s="55">
        <f t="shared" si="9"/>
        <v>9330</v>
      </c>
      <c r="CM77" s="29"/>
      <c r="CN77" s="49">
        <f t="shared" si="10"/>
        <v>2606822.61</v>
      </c>
      <c r="CO77" s="49">
        <f t="shared" si="11"/>
        <v>2449130.61</v>
      </c>
      <c r="CP77" s="18">
        <v>76</v>
      </c>
      <c r="CQ77" s="18">
        <v>76</v>
      </c>
      <c r="CR77" s="18">
        <v>76</v>
      </c>
      <c r="CS77" s="18">
        <v>76</v>
      </c>
      <c r="CT77" s="34" t="s">
        <v>91</v>
      </c>
      <c r="CU77" s="35" t="s">
        <v>112</v>
      </c>
    </row>
    <row r="78" spans="1:99" s="56" customFormat="1" ht="14.25" customHeight="1" x14ac:dyDescent="0.25">
      <c r="A78" s="34" t="s">
        <v>90</v>
      </c>
      <c r="B78" s="34" t="s">
        <v>91</v>
      </c>
      <c r="C78" s="34" t="s">
        <v>92</v>
      </c>
      <c r="D78" s="18">
        <v>20190430</v>
      </c>
      <c r="E78" s="34"/>
      <c r="F78" s="29">
        <v>4</v>
      </c>
      <c r="G78" t="s">
        <v>444</v>
      </c>
      <c r="H78" s="34" t="s">
        <v>608</v>
      </c>
      <c r="I78" s="34"/>
      <c r="J78" s="34" t="s">
        <v>609</v>
      </c>
      <c r="K78" s="21">
        <f t="shared" ref="K78:K141" si="13">DATE(MID(L78,5,2),MID(L78,7,2),MID(L78,9,2))</f>
        <v>18575</v>
      </c>
      <c r="L78" s="29" t="s">
        <v>610</v>
      </c>
      <c r="M78" s="29" t="s">
        <v>611</v>
      </c>
      <c r="N78" s="29"/>
      <c r="O78" s="29" t="s">
        <v>96</v>
      </c>
      <c r="P78" s="29">
        <v>1</v>
      </c>
      <c r="Q78" s="29"/>
      <c r="R78" s="29" t="s">
        <v>148</v>
      </c>
      <c r="S78" s="29" t="s">
        <v>201</v>
      </c>
      <c r="T78" s="29"/>
      <c r="U78" s="29"/>
      <c r="V78" s="29"/>
      <c r="W78" s="29"/>
      <c r="X78" s="22" t="s">
        <v>97</v>
      </c>
      <c r="Y78" s="29" t="s">
        <v>612</v>
      </c>
      <c r="Z78" s="29" t="s">
        <v>124</v>
      </c>
      <c r="AA78" s="29" t="s">
        <v>119</v>
      </c>
      <c r="AB78" s="29" t="s">
        <v>102</v>
      </c>
      <c r="AC78" s="29" t="s">
        <v>120</v>
      </c>
      <c r="AD78" s="61" t="s">
        <v>613</v>
      </c>
      <c r="AE78" s="29"/>
      <c r="AF78" s="29"/>
      <c r="AG78" s="29" t="s">
        <v>148</v>
      </c>
      <c r="AH78" s="29"/>
      <c r="AI78" s="29"/>
      <c r="AJ78" s="29" t="s">
        <v>548</v>
      </c>
      <c r="AK78" s="29" t="s">
        <v>549</v>
      </c>
      <c r="AL78" s="76" t="s">
        <v>550</v>
      </c>
      <c r="AM78" s="29" t="s">
        <v>292</v>
      </c>
      <c r="AN78" s="29" t="s">
        <v>102</v>
      </c>
      <c r="AO78" s="29" t="s">
        <v>120</v>
      </c>
      <c r="AP78" s="61" t="s">
        <v>551</v>
      </c>
      <c r="AQ78" s="29"/>
      <c r="AR78" s="29"/>
      <c r="AS78" s="29"/>
      <c r="AT78" s="29"/>
      <c r="AU78" s="29"/>
      <c r="AV78" s="29"/>
      <c r="AW78" s="29"/>
      <c r="AX78" s="29"/>
      <c r="AY78" s="29"/>
      <c r="AZ78" s="29"/>
      <c r="BA78" s="34" t="s">
        <v>90</v>
      </c>
      <c r="BB78" s="34" t="s">
        <v>91</v>
      </c>
      <c r="BC78" s="34">
        <v>6988</v>
      </c>
      <c r="BD78" s="29" t="s">
        <v>129</v>
      </c>
      <c r="BE78" s="27" t="s">
        <v>106</v>
      </c>
      <c r="BF78" s="27" t="s">
        <v>607</v>
      </c>
      <c r="BG78" s="27" t="s">
        <v>96</v>
      </c>
      <c r="BH78" s="29"/>
      <c r="BI78" s="77">
        <v>48</v>
      </c>
      <c r="BJ78" s="29" t="s">
        <v>184</v>
      </c>
      <c r="BK78" s="29">
        <v>3128</v>
      </c>
      <c r="BL78" s="29">
        <v>20170616</v>
      </c>
      <c r="BM78" s="51">
        <f>IFERROR((VLOOKUP(BC78,'[2]17-23 ABR'!$A$2:$R$500,8,FALSE)),VLOOKUP(BC78,'[3]16 ABR'!$BC$50:$BW$499,11,FALSE))</f>
        <v>43577</v>
      </c>
      <c r="BN78" s="29">
        <f t="shared" si="12"/>
        <v>20170616</v>
      </c>
      <c r="BO78" s="29"/>
      <c r="BP78" s="29">
        <v>20190430</v>
      </c>
      <c r="BQ78" s="29"/>
      <c r="BR78" s="28">
        <v>90000</v>
      </c>
      <c r="BS78" s="28">
        <f>IF(BM78=(VLOOKUP(BC78,'[3]16 ABR'!$BC$50:$BW$499,11,FALSE)),(VLOOKUP(BC78,'[3]16 ABR'!$BC$50:$BW$499,17,FALSE)),(VLOOKUP(BC78,'[3]16 ABR'!$BC$50:$BW$499,17,FALSE))-(VLOOKUP(BC78,'[2]17-23 ABR'!$A$2:$R$500,18,FALSE)))</f>
        <v>18768</v>
      </c>
      <c r="BT78" s="28">
        <v>0</v>
      </c>
      <c r="BU78" s="28">
        <f>'[3]2 OCT'!BU98</f>
        <v>0</v>
      </c>
      <c r="BV78" s="29"/>
      <c r="BW78" s="29" t="s">
        <v>574</v>
      </c>
      <c r="BX78" s="29"/>
      <c r="BY78" s="29"/>
      <c r="BZ78" s="29"/>
      <c r="CA78" s="29"/>
      <c r="CB78" s="29"/>
      <c r="CC78" s="34"/>
      <c r="CD78" s="53">
        <v>42965</v>
      </c>
      <c r="CE78" s="28">
        <f>IFERROR((VLOOKUP(BC78,'[3]16 ABR'!$BC$50:$CE$500,29,FALSE))-((VLOOKUP(BC78,'[2]17-23 ABR'!$A$2:$R$500,14,FALSE))),(VLOOKUP(BC78,'[3]16 ABR'!$BC$75:$CE$500,29,FALSE)))</f>
        <v>17372</v>
      </c>
      <c r="CF78" s="28">
        <f>IFERROR(((VLOOKUP(BC78,'[2]17-23 ABR'!$A$2:$R$500,18,FALSE))),'[3]16 ABR'!CF78)</f>
        <v>3128</v>
      </c>
      <c r="CG78" s="54"/>
      <c r="CH78" s="28">
        <v>51841</v>
      </c>
      <c r="CI78" s="52" t="s">
        <v>574</v>
      </c>
      <c r="CJ78" s="52">
        <v>0</v>
      </c>
      <c r="CK78" s="55">
        <f t="shared" si="8"/>
        <v>729.59999999999991</v>
      </c>
      <c r="CL78" s="55">
        <f t="shared" si="9"/>
        <v>90000</v>
      </c>
      <c r="CM78" s="29"/>
      <c r="CN78" s="49">
        <f t="shared" si="10"/>
        <v>2625590.61</v>
      </c>
      <c r="CO78" s="49">
        <f t="shared" si="11"/>
        <v>2449130.61</v>
      </c>
      <c r="CP78" s="18">
        <v>77</v>
      </c>
      <c r="CQ78" s="18">
        <v>77</v>
      </c>
      <c r="CR78" s="18">
        <v>77</v>
      </c>
      <c r="CS78" s="18">
        <v>77</v>
      </c>
      <c r="CT78" s="34" t="s">
        <v>91</v>
      </c>
      <c r="CU78" s="35" t="s">
        <v>112</v>
      </c>
    </row>
    <row r="79" spans="1:99" s="56" customFormat="1" ht="14.25" customHeight="1" x14ac:dyDescent="0.25">
      <c r="A79" s="34" t="s">
        <v>90</v>
      </c>
      <c r="B79" s="34" t="s">
        <v>91</v>
      </c>
      <c r="C79" s="34" t="s">
        <v>92</v>
      </c>
      <c r="D79" s="18">
        <v>20190430</v>
      </c>
      <c r="E79" s="34"/>
      <c r="F79" s="29">
        <v>4</v>
      </c>
      <c r="G79" s="34" t="s">
        <v>583</v>
      </c>
      <c r="H79" s="34" t="s">
        <v>614</v>
      </c>
      <c r="I79" s="34"/>
      <c r="J79" s="34" t="s">
        <v>615</v>
      </c>
      <c r="K79" s="21">
        <f t="shared" si="13"/>
        <v>25890</v>
      </c>
      <c r="L79" s="29" t="s">
        <v>616</v>
      </c>
      <c r="M79" s="29" t="s">
        <v>617</v>
      </c>
      <c r="N79" s="29"/>
      <c r="O79" s="29" t="s">
        <v>96</v>
      </c>
      <c r="P79" s="29">
        <v>1</v>
      </c>
      <c r="Q79" s="29"/>
      <c r="R79" s="29"/>
      <c r="S79" s="29" t="s">
        <v>201</v>
      </c>
      <c r="T79" s="29"/>
      <c r="U79" s="29">
        <v>1</v>
      </c>
      <c r="V79" s="29"/>
      <c r="W79" s="29"/>
      <c r="X79" s="22" t="s">
        <v>97</v>
      </c>
      <c r="Y79" s="29" t="s">
        <v>618</v>
      </c>
      <c r="Z79" s="29" t="s">
        <v>619</v>
      </c>
      <c r="AA79" s="29" t="s">
        <v>345</v>
      </c>
      <c r="AB79" s="29" t="s">
        <v>102</v>
      </c>
      <c r="AC79" s="29" t="s">
        <v>103</v>
      </c>
      <c r="AD79" s="61" t="s">
        <v>620</v>
      </c>
      <c r="AE79" s="29"/>
      <c r="AF79" s="29"/>
      <c r="AG79" s="29" t="s">
        <v>148</v>
      </c>
      <c r="AH79" s="29"/>
      <c r="AI79" s="29"/>
      <c r="AJ79" s="29" t="s">
        <v>548</v>
      </c>
      <c r="AK79" s="29" t="s">
        <v>549</v>
      </c>
      <c r="AL79" s="76" t="s">
        <v>550</v>
      </c>
      <c r="AM79" s="29" t="s">
        <v>292</v>
      </c>
      <c r="AN79" s="29" t="s">
        <v>102</v>
      </c>
      <c r="AO79" s="29" t="s">
        <v>120</v>
      </c>
      <c r="AP79" s="61" t="s">
        <v>551</v>
      </c>
      <c r="AQ79" s="29"/>
      <c r="AR79" s="29"/>
      <c r="AS79" s="29"/>
      <c r="AT79" s="29"/>
      <c r="AU79" s="29"/>
      <c r="AV79" s="29"/>
      <c r="AW79" s="29"/>
      <c r="AX79" s="29"/>
      <c r="AY79" s="29"/>
      <c r="AZ79" s="29"/>
      <c r="BA79" s="34" t="s">
        <v>90</v>
      </c>
      <c r="BB79" s="34" t="s">
        <v>91</v>
      </c>
      <c r="BC79" s="34">
        <v>6989</v>
      </c>
      <c r="BD79" s="29" t="s">
        <v>129</v>
      </c>
      <c r="BE79" s="27" t="s">
        <v>106</v>
      </c>
      <c r="BF79" s="27" t="s">
        <v>607</v>
      </c>
      <c r="BG79" s="27" t="s">
        <v>96</v>
      </c>
      <c r="BH79" s="29"/>
      <c r="BI79" s="77">
        <v>72</v>
      </c>
      <c r="BJ79" s="29" t="s">
        <v>184</v>
      </c>
      <c r="BK79" s="29">
        <v>1114</v>
      </c>
      <c r="BL79" s="29">
        <v>20170621</v>
      </c>
      <c r="BM79" s="51">
        <f>IFERROR((VLOOKUP(BC79,'[2]17-23 ABR'!$A$2:$R$500,8,FALSE)),VLOOKUP(BC79,'[3]16 ABR'!$BC$50:$BW$499,11,FALSE))</f>
        <v>43577</v>
      </c>
      <c r="BN79" s="29">
        <f t="shared" si="12"/>
        <v>20170621</v>
      </c>
      <c r="BO79" s="29"/>
      <c r="BP79" s="29">
        <v>20190430</v>
      </c>
      <c r="BQ79" s="29"/>
      <c r="BR79" s="28">
        <v>38800</v>
      </c>
      <c r="BS79" s="28">
        <f>IF(BM79=(VLOOKUP(BC79,'[3]16 ABR'!$BC$50:$BW$499,11,FALSE)),(VLOOKUP(BC79,'[3]16 ABR'!$BC$50:$BW$499,17,FALSE)),(VLOOKUP(BC79,'[3]16 ABR'!$BC$50:$BW$499,17,FALSE))-(VLOOKUP(BC79,'[2]17-23 ABR'!$A$2:$R$500,18,FALSE)))</f>
        <v>34534</v>
      </c>
      <c r="BT79" s="28">
        <v>0</v>
      </c>
      <c r="BU79" s="28">
        <f>'[3]2 OCT'!BU99</f>
        <v>0</v>
      </c>
      <c r="BV79" s="29"/>
      <c r="BW79" s="29" t="s">
        <v>574</v>
      </c>
      <c r="BX79" s="29"/>
      <c r="BY79" s="29"/>
      <c r="BZ79" s="29"/>
      <c r="CA79" s="29"/>
      <c r="CB79" s="29"/>
      <c r="CC79" s="34"/>
      <c r="CD79" s="29">
        <v>19010101</v>
      </c>
      <c r="CE79" s="28">
        <f>IFERROR((VLOOKUP(BC79,'[3]16 ABR'!$BC$50:$CE$500,29,FALSE))-((VLOOKUP(BC79,'[2]17-23 ABR'!$A$2:$R$500,14,FALSE))),(VLOOKUP(BC79,'[3]16 ABR'!$BC$75:$CE$500,29,FALSE)))</f>
        <v>24418</v>
      </c>
      <c r="CF79" s="28">
        <f>IFERROR(((VLOOKUP(BC79,'[2]17-23 ABR'!$A$2:$R$500,18,FALSE))),'[3]16 ABR'!CF79)</f>
        <v>1114</v>
      </c>
      <c r="CG79" s="29"/>
      <c r="CH79" s="28">
        <v>28141</v>
      </c>
      <c r="CI79" s="52" t="s">
        <v>574</v>
      </c>
      <c r="CJ79" s="52">
        <v>0</v>
      </c>
      <c r="CK79" s="55">
        <f t="shared" si="8"/>
        <v>1094.3999999999999</v>
      </c>
      <c r="CL79" s="55">
        <f t="shared" si="9"/>
        <v>38800</v>
      </c>
      <c r="CM79" s="29"/>
      <c r="CN79" s="49">
        <f t="shared" si="10"/>
        <v>2660124.61</v>
      </c>
      <c r="CO79" s="49">
        <f t="shared" si="11"/>
        <v>2449130.61</v>
      </c>
      <c r="CP79" s="18">
        <v>78</v>
      </c>
      <c r="CQ79" s="18">
        <v>78</v>
      </c>
      <c r="CR79" s="18">
        <v>78</v>
      </c>
      <c r="CS79" s="18">
        <v>78</v>
      </c>
      <c r="CT79" s="34" t="s">
        <v>91</v>
      </c>
      <c r="CU79" s="35" t="s">
        <v>112</v>
      </c>
    </row>
    <row r="80" spans="1:99" s="56" customFormat="1" ht="14.25" customHeight="1" x14ac:dyDescent="0.25">
      <c r="A80" s="34" t="s">
        <v>90</v>
      </c>
      <c r="B80" s="34" t="s">
        <v>91</v>
      </c>
      <c r="C80" s="34" t="s">
        <v>92</v>
      </c>
      <c r="D80" s="18">
        <v>20190430</v>
      </c>
      <c r="E80" s="34"/>
      <c r="F80" s="29">
        <v>4</v>
      </c>
      <c r="G80" s="34" t="s">
        <v>244</v>
      </c>
      <c r="H80" s="34" t="s">
        <v>621</v>
      </c>
      <c r="I80" s="34"/>
      <c r="J80" s="34" t="s">
        <v>165</v>
      </c>
      <c r="K80" s="21">
        <f t="shared" si="13"/>
        <v>25469</v>
      </c>
      <c r="L80" s="29" t="s">
        <v>622</v>
      </c>
      <c r="M80" s="29" t="s">
        <v>623</v>
      </c>
      <c r="N80" s="29"/>
      <c r="O80" s="29" t="s">
        <v>96</v>
      </c>
      <c r="P80" s="29">
        <v>1</v>
      </c>
      <c r="Q80" s="29"/>
      <c r="R80" s="29" t="s">
        <v>148</v>
      </c>
      <c r="S80" s="29" t="s">
        <v>106</v>
      </c>
      <c r="T80" s="29"/>
      <c r="U80" s="29">
        <v>2</v>
      </c>
      <c r="V80" s="29"/>
      <c r="W80" s="29"/>
      <c r="X80" s="22" t="s">
        <v>97</v>
      </c>
      <c r="Y80" s="29" t="s">
        <v>624</v>
      </c>
      <c r="Z80" s="29" t="s">
        <v>625</v>
      </c>
      <c r="AA80" s="29" t="s">
        <v>292</v>
      </c>
      <c r="AB80" s="29" t="s">
        <v>102</v>
      </c>
      <c r="AC80" s="29" t="s">
        <v>120</v>
      </c>
      <c r="AD80" s="61" t="s">
        <v>626</v>
      </c>
      <c r="AE80" s="29"/>
      <c r="AF80" s="29"/>
      <c r="AG80" s="29" t="s">
        <v>148</v>
      </c>
      <c r="AH80" s="29"/>
      <c r="AI80" s="29"/>
      <c r="AJ80" s="29" t="s">
        <v>548</v>
      </c>
      <c r="AK80" s="29" t="s">
        <v>549</v>
      </c>
      <c r="AL80" s="76" t="s">
        <v>550</v>
      </c>
      <c r="AM80" s="29" t="s">
        <v>292</v>
      </c>
      <c r="AN80" s="29" t="s">
        <v>102</v>
      </c>
      <c r="AO80" s="29" t="s">
        <v>120</v>
      </c>
      <c r="AP80" s="61" t="s">
        <v>551</v>
      </c>
      <c r="AQ80" s="29"/>
      <c r="AR80" s="29"/>
      <c r="AS80" s="29"/>
      <c r="AT80" s="29"/>
      <c r="AU80" s="29"/>
      <c r="AV80" s="29"/>
      <c r="AW80" s="29"/>
      <c r="AX80" s="29"/>
      <c r="AY80" s="29"/>
      <c r="AZ80" s="29"/>
      <c r="BA80" s="34" t="s">
        <v>90</v>
      </c>
      <c r="BB80" s="34" t="s">
        <v>91</v>
      </c>
      <c r="BC80" s="34">
        <v>6991</v>
      </c>
      <c r="BD80" s="29" t="s">
        <v>129</v>
      </c>
      <c r="BE80" s="27" t="s">
        <v>106</v>
      </c>
      <c r="BF80" s="27" t="s">
        <v>607</v>
      </c>
      <c r="BG80" s="27" t="s">
        <v>96</v>
      </c>
      <c r="BH80" s="29"/>
      <c r="BI80" s="77">
        <v>88</v>
      </c>
      <c r="BJ80" s="29" t="s">
        <v>184</v>
      </c>
      <c r="BK80" s="29">
        <v>2969</v>
      </c>
      <c r="BL80" s="29">
        <v>20170626</v>
      </c>
      <c r="BM80" s="51">
        <f>IFERROR((VLOOKUP(BC80,'[2]17-23 ABR'!$A$2:$R$500,8,FALSE)),VLOOKUP(BC80,'[3]16 ABR'!$BC$50:$BW$499,11,FALSE))</f>
        <v>43577</v>
      </c>
      <c r="BN80" s="29">
        <f t="shared" si="12"/>
        <v>20170626</v>
      </c>
      <c r="BO80" s="29"/>
      <c r="BP80" s="29">
        <v>20190430</v>
      </c>
      <c r="BQ80" s="29"/>
      <c r="BR80" s="28">
        <v>115951</v>
      </c>
      <c r="BS80" s="28">
        <f>IF(BM80=(VLOOKUP(BC80,'[3]16 ABR'!$BC$50:$BW$499,11,FALSE)),(VLOOKUP(BC80,'[3]16 ABR'!$BC$50:$BW$499,17,FALSE)),(VLOOKUP(BC80,'[3]16 ABR'!$BC$50:$BW$499,17,FALSE))-(VLOOKUP(BC80,'[2]17-23 ABR'!$A$2:$R$500,18,FALSE)))</f>
        <v>139543</v>
      </c>
      <c r="BT80" s="28">
        <v>0</v>
      </c>
      <c r="BU80" s="28">
        <f>'[3]2 OCT'!BU101</f>
        <v>0</v>
      </c>
      <c r="BV80" s="29"/>
      <c r="BW80" s="29" t="s">
        <v>574</v>
      </c>
      <c r="BX80" s="29"/>
      <c r="BY80" s="29"/>
      <c r="BZ80" s="29"/>
      <c r="CA80" s="29"/>
      <c r="CB80" s="29"/>
      <c r="CC80" s="34"/>
      <c r="CD80" s="29">
        <v>19010101</v>
      </c>
      <c r="CE80" s="28">
        <f>IFERROR((VLOOKUP(BC80,'[3]16 ABR'!$BC$50:$CE$500,29,FALSE))-((VLOOKUP(BC80,'[2]17-23 ABR'!$A$2:$R$500,14,FALSE))),(VLOOKUP(BC80,'[3]16 ABR'!$BC$75:$CE$500,29,FALSE)))</f>
        <v>86849</v>
      </c>
      <c r="CF80" s="28">
        <f>IFERROR(((VLOOKUP(BC80,'[2]17-23 ABR'!$A$2:$R$500,18,FALSE))),'[3]16 ABR'!CF80)</f>
        <v>2969</v>
      </c>
      <c r="CG80" s="29"/>
      <c r="CH80" s="28">
        <v>103936</v>
      </c>
      <c r="CI80" s="52" t="s">
        <v>574</v>
      </c>
      <c r="CJ80" s="52">
        <v>0</v>
      </c>
      <c r="CK80" s="55">
        <f t="shared" si="8"/>
        <v>1337.6</v>
      </c>
      <c r="CL80" s="55">
        <f t="shared" si="9"/>
        <v>115951</v>
      </c>
      <c r="CM80" s="29"/>
      <c r="CN80" s="49">
        <f t="shared" si="10"/>
        <v>2799667.61</v>
      </c>
      <c r="CO80" s="49">
        <f t="shared" si="11"/>
        <v>2449130.61</v>
      </c>
      <c r="CP80" s="18">
        <v>79</v>
      </c>
      <c r="CQ80" s="18">
        <v>79</v>
      </c>
      <c r="CR80" s="18">
        <v>79</v>
      </c>
      <c r="CS80" s="18">
        <v>79</v>
      </c>
      <c r="CT80" s="34" t="s">
        <v>91</v>
      </c>
      <c r="CU80" s="35" t="s">
        <v>112</v>
      </c>
    </row>
    <row r="81" spans="1:99" s="56" customFormat="1" ht="14.25" customHeight="1" x14ac:dyDescent="0.25">
      <c r="A81" s="34" t="s">
        <v>90</v>
      </c>
      <c r="B81" s="34" t="s">
        <v>91</v>
      </c>
      <c r="C81" s="34" t="s">
        <v>92</v>
      </c>
      <c r="D81" s="18">
        <v>20190430</v>
      </c>
      <c r="E81" s="34"/>
      <c r="F81" s="29">
        <v>4</v>
      </c>
      <c r="G81" s="34" t="s">
        <v>244</v>
      </c>
      <c r="H81" s="34" t="s">
        <v>621</v>
      </c>
      <c r="I81" s="34"/>
      <c r="J81" s="34" t="s">
        <v>165</v>
      </c>
      <c r="K81" s="21">
        <f t="shared" si="13"/>
        <v>25469</v>
      </c>
      <c r="L81" s="29" t="s">
        <v>622</v>
      </c>
      <c r="M81" s="29" t="s">
        <v>623</v>
      </c>
      <c r="N81" s="29"/>
      <c r="O81" s="29" t="s">
        <v>96</v>
      </c>
      <c r="P81" s="29">
        <v>1</v>
      </c>
      <c r="Q81" s="29"/>
      <c r="R81" s="29" t="s">
        <v>148</v>
      </c>
      <c r="S81" s="29" t="s">
        <v>106</v>
      </c>
      <c r="T81" s="29"/>
      <c r="U81" s="29">
        <v>2</v>
      </c>
      <c r="V81" s="29"/>
      <c r="W81" s="29"/>
      <c r="X81" s="22" t="s">
        <v>97</v>
      </c>
      <c r="Y81" s="29" t="s">
        <v>624</v>
      </c>
      <c r="Z81" s="29" t="s">
        <v>625</v>
      </c>
      <c r="AA81" s="29" t="s">
        <v>292</v>
      </c>
      <c r="AB81" s="29" t="s">
        <v>102</v>
      </c>
      <c r="AC81" s="29" t="s">
        <v>120</v>
      </c>
      <c r="AD81" s="61" t="str">
        <f>TEXT(4800,"00000")</f>
        <v>04800</v>
      </c>
      <c r="AE81" s="29"/>
      <c r="AF81" s="29"/>
      <c r="AG81" s="29" t="s">
        <v>148</v>
      </c>
      <c r="AH81" s="29"/>
      <c r="AI81" s="29"/>
      <c r="AJ81" s="29" t="s">
        <v>548</v>
      </c>
      <c r="AK81" s="29" t="s">
        <v>549</v>
      </c>
      <c r="AL81" s="76" t="s">
        <v>550</v>
      </c>
      <c r="AM81" s="29" t="s">
        <v>292</v>
      </c>
      <c r="AN81" s="29" t="s">
        <v>102</v>
      </c>
      <c r="AO81" s="29" t="s">
        <v>120</v>
      </c>
      <c r="AP81" s="61" t="s">
        <v>551</v>
      </c>
      <c r="AQ81" s="29"/>
      <c r="AR81" s="29"/>
      <c r="AS81" s="29"/>
      <c r="AT81" s="29"/>
      <c r="AU81" s="29"/>
      <c r="AV81" s="29"/>
      <c r="AW81" s="29"/>
      <c r="AX81" s="29"/>
      <c r="AY81" s="29"/>
      <c r="AZ81" s="29"/>
      <c r="BA81" s="34" t="s">
        <v>90</v>
      </c>
      <c r="BB81" s="34" t="s">
        <v>91</v>
      </c>
      <c r="BC81" s="34">
        <v>6992</v>
      </c>
      <c r="BD81" s="29" t="s">
        <v>129</v>
      </c>
      <c r="BE81" s="27" t="s">
        <v>106</v>
      </c>
      <c r="BF81" s="27" t="s">
        <v>607</v>
      </c>
      <c r="BG81" s="27" t="s">
        <v>96</v>
      </c>
      <c r="BH81" s="29"/>
      <c r="BI81" s="77">
        <v>69</v>
      </c>
      <c r="BJ81" s="29" t="s">
        <v>184</v>
      </c>
      <c r="BK81" s="29">
        <v>1163</v>
      </c>
      <c r="BL81" s="29">
        <v>20170626</v>
      </c>
      <c r="BM81" s="51">
        <f>IFERROR((VLOOKUP(BC81,'[2]17-23 ABR'!$A$2:$R$500,8,FALSE)),VLOOKUP(BC81,'[3]16 ABR'!$BC$50:$BW$499,11,FALSE))</f>
        <v>43577</v>
      </c>
      <c r="BN81" s="29">
        <f t="shared" si="12"/>
        <v>20170626</v>
      </c>
      <c r="BO81" s="29"/>
      <c r="BP81" s="29">
        <v>20190430</v>
      </c>
      <c r="BQ81" s="29"/>
      <c r="BR81" s="28">
        <v>41342</v>
      </c>
      <c r="BS81" s="28">
        <f>IF(BM81=(VLOOKUP(BC81,'[3]16 ABR'!$BC$50:$BW$499,11,FALSE)),(VLOOKUP(BC81,'[3]16 ABR'!$BC$50:$BW$499,17,FALSE)),(VLOOKUP(BC81,'[3]16 ABR'!$BC$50:$BW$499,17,FALSE))-(VLOOKUP(BC81,'[2]17-23 ABR'!$A$2:$R$500,18,FALSE)))</f>
        <v>32564</v>
      </c>
      <c r="BT81" s="28">
        <v>0</v>
      </c>
      <c r="BU81" s="28">
        <f>'[3]2 OCT'!BU102</f>
        <v>0</v>
      </c>
      <c r="BV81" s="29"/>
      <c r="BW81" s="29" t="s">
        <v>574</v>
      </c>
      <c r="BX81" s="29"/>
      <c r="BY81" s="29"/>
      <c r="BZ81" s="29"/>
      <c r="CA81" s="29"/>
      <c r="CB81" s="29"/>
      <c r="CC81" s="34"/>
      <c r="CD81" s="29">
        <v>19010101</v>
      </c>
      <c r="CE81" s="28">
        <f>IFERROR((VLOOKUP(BC81,'[3]16 ABR'!$BC$50:$CE$500,29,FALSE))-((VLOOKUP(BC81,'[2]17-23 ABR'!$A$2:$R$500,14,FALSE))),(VLOOKUP(BC81,'[3]16 ABR'!$BC$75:$CE$500,29,FALSE)))</f>
        <v>24157</v>
      </c>
      <c r="CF81" s="28">
        <f>IFERROR(((VLOOKUP(BC81,'[2]17-23 ABR'!$A$2:$R$500,18,FALSE))),'[3]16 ABR'!CF81)</f>
        <v>1163</v>
      </c>
      <c r="CG81" s="29"/>
      <c r="CH81" s="28">
        <v>33551</v>
      </c>
      <c r="CI81" s="52" t="s">
        <v>574</v>
      </c>
      <c r="CJ81" s="52">
        <v>0</v>
      </c>
      <c r="CK81" s="55">
        <f t="shared" si="8"/>
        <v>1048.8</v>
      </c>
      <c r="CL81" s="55">
        <f t="shared" si="9"/>
        <v>41342</v>
      </c>
      <c r="CM81" s="29"/>
      <c r="CN81" s="49">
        <f t="shared" si="10"/>
        <v>2832231.61</v>
      </c>
      <c r="CO81" s="49">
        <f t="shared" si="11"/>
        <v>2449130.61</v>
      </c>
      <c r="CP81" s="18">
        <v>80</v>
      </c>
      <c r="CQ81" s="18">
        <v>80</v>
      </c>
      <c r="CR81" s="18">
        <v>80</v>
      </c>
      <c r="CS81" s="18">
        <v>80</v>
      </c>
      <c r="CT81" s="34" t="s">
        <v>91</v>
      </c>
      <c r="CU81" s="35" t="s">
        <v>112</v>
      </c>
    </row>
    <row r="82" spans="1:99" s="56" customFormat="1" ht="14.25" customHeight="1" x14ac:dyDescent="0.25">
      <c r="A82" s="34" t="s">
        <v>90</v>
      </c>
      <c r="B82" s="34" t="s">
        <v>91</v>
      </c>
      <c r="C82" s="34" t="s">
        <v>92</v>
      </c>
      <c r="D82" s="18">
        <v>20190430</v>
      </c>
      <c r="E82" s="34"/>
      <c r="F82" s="29">
        <v>4</v>
      </c>
      <c r="G82" s="34" t="s">
        <v>627</v>
      </c>
      <c r="H82" s="34" t="s">
        <v>628</v>
      </c>
      <c r="I82" s="34"/>
      <c r="J82" s="34" t="s">
        <v>629</v>
      </c>
      <c r="K82" s="21">
        <f t="shared" si="13"/>
        <v>29226</v>
      </c>
      <c r="L82" s="29" t="s">
        <v>630</v>
      </c>
      <c r="M82" s="29" t="s">
        <v>631</v>
      </c>
      <c r="N82" s="29"/>
      <c r="O82" s="29" t="s">
        <v>96</v>
      </c>
      <c r="P82" s="29">
        <v>1</v>
      </c>
      <c r="Q82" s="29"/>
      <c r="R82" s="29"/>
      <c r="S82" s="29" t="s">
        <v>201</v>
      </c>
      <c r="T82" s="29"/>
      <c r="U82" s="29">
        <v>0</v>
      </c>
      <c r="V82" s="29"/>
      <c r="W82" s="29"/>
      <c r="X82" s="22" t="s">
        <v>97</v>
      </c>
      <c r="Y82" s="29" t="s">
        <v>632</v>
      </c>
      <c r="Z82" s="29" t="s">
        <v>633</v>
      </c>
      <c r="AA82" s="29" t="s">
        <v>572</v>
      </c>
      <c r="AB82" s="29" t="s">
        <v>102</v>
      </c>
      <c r="AC82" s="29" t="s">
        <v>120</v>
      </c>
      <c r="AD82" s="61" t="str">
        <f>TEXT(9850,"00000")</f>
        <v>09850</v>
      </c>
      <c r="AE82" s="29"/>
      <c r="AF82" s="29"/>
      <c r="AG82" s="29" t="s">
        <v>148</v>
      </c>
      <c r="AH82" s="29"/>
      <c r="AI82" s="29"/>
      <c r="AJ82" s="29" t="s">
        <v>548</v>
      </c>
      <c r="AK82" s="29" t="s">
        <v>549</v>
      </c>
      <c r="AL82" s="76" t="s">
        <v>550</v>
      </c>
      <c r="AM82" s="29" t="s">
        <v>292</v>
      </c>
      <c r="AN82" s="29" t="s">
        <v>102</v>
      </c>
      <c r="AO82" s="29" t="s">
        <v>120</v>
      </c>
      <c r="AP82" s="61" t="s">
        <v>551</v>
      </c>
      <c r="AQ82" s="29"/>
      <c r="AR82" s="29"/>
      <c r="AS82" s="29"/>
      <c r="AT82" s="29"/>
      <c r="AU82" s="29"/>
      <c r="AV82" s="29"/>
      <c r="AW82" s="29"/>
      <c r="AX82" s="29"/>
      <c r="AY82" s="29"/>
      <c r="AZ82" s="29"/>
      <c r="BA82" s="34" t="s">
        <v>90</v>
      </c>
      <c r="BB82" s="34" t="s">
        <v>91</v>
      </c>
      <c r="BC82" s="34">
        <v>6993</v>
      </c>
      <c r="BD82" s="29" t="s">
        <v>129</v>
      </c>
      <c r="BE82" s="27" t="s">
        <v>106</v>
      </c>
      <c r="BF82" s="27" t="s">
        <v>607</v>
      </c>
      <c r="BG82" s="27" t="s">
        <v>96</v>
      </c>
      <c r="BH82" s="29"/>
      <c r="BI82" s="57">
        <v>48</v>
      </c>
      <c r="BJ82" s="29" t="s">
        <v>184</v>
      </c>
      <c r="BK82" s="29">
        <v>1853</v>
      </c>
      <c r="BL82" s="29">
        <v>20170626</v>
      </c>
      <c r="BM82" s="51">
        <f>IFERROR((VLOOKUP(BC82,'[2]17-23 ABR'!$A$2:$R$500,8,FALSE)),VLOOKUP(BC82,'[3]16 ABR'!$BC$50:$BW$499,11,FALSE))</f>
        <v>42979</v>
      </c>
      <c r="BN82" s="29">
        <f t="shared" si="12"/>
        <v>20170626</v>
      </c>
      <c r="BO82" s="29"/>
      <c r="BP82" s="29">
        <v>20190430</v>
      </c>
      <c r="BQ82" s="29"/>
      <c r="BR82" s="28">
        <v>53321</v>
      </c>
      <c r="BS82" s="28">
        <f>IF(BM82=(VLOOKUP(BC82,'[3]16 ABR'!$BC$50:$BW$499,11,FALSE)),(VLOOKUP(BC82,'[3]16 ABR'!$BC$50:$BW$499,17,FALSE)),(VLOOKUP(BC82,'[3]16 ABR'!$BC$50:$BW$499,17,FALSE))-(VLOOKUP(BC82,'[2]17-23 ABR'!$A$2:$R$500,18,FALSE)))</f>
        <v>104691</v>
      </c>
      <c r="BT82" s="28">
        <v>0</v>
      </c>
      <c r="BU82" s="28">
        <f>BW82*BK82</f>
        <v>57443</v>
      </c>
      <c r="BV82" s="29"/>
      <c r="BW82" s="29">
        <v>31</v>
      </c>
      <c r="BX82" s="29"/>
      <c r="BY82" s="29"/>
      <c r="BZ82" s="29"/>
      <c r="CA82" s="29"/>
      <c r="CB82" s="29"/>
      <c r="CC82" s="34"/>
      <c r="CD82" s="53">
        <v>42996</v>
      </c>
      <c r="CE82" s="28">
        <f>IFERROR((VLOOKUP(BC82,'[3]16 ABR'!$BC$50:$CE$500,29,FALSE))-((VLOOKUP(BC82,'[2]17-23 ABR'!$A$2:$R$500,14,FALSE))),(VLOOKUP(BC82,'[3]16 ABR'!$BC$75:$CE$500,29,FALSE)))</f>
        <v>52075</v>
      </c>
      <c r="CF82" s="28">
        <f>IFERROR(((VLOOKUP(BC82,'[2]17-23 ABR'!$A$2:$R$500,18,FALSE))),'[3]16 ABR'!CF82)</f>
        <v>1853</v>
      </c>
      <c r="CG82" s="53">
        <v>42996</v>
      </c>
      <c r="CH82" s="28">
        <v>30701</v>
      </c>
      <c r="CI82" s="52">
        <v>31</v>
      </c>
      <c r="CJ82" s="52">
        <v>463</v>
      </c>
      <c r="CK82" s="55">
        <f t="shared" si="8"/>
        <v>729.59999999999991</v>
      </c>
      <c r="CL82" s="55">
        <f t="shared" si="9"/>
        <v>53321</v>
      </c>
      <c r="CM82" s="29"/>
      <c r="CN82" s="49">
        <f t="shared" si="10"/>
        <v>2936922.61</v>
      </c>
      <c r="CO82" s="49">
        <f t="shared" si="11"/>
        <v>2506573.61</v>
      </c>
      <c r="CP82" s="18">
        <v>81</v>
      </c>
      <c r="CQ82" s="18">
        <v>81</v>
      </c>
      <c r="CR82" s="18">
        <v>81</v>
      </c>
      <c r="CS82" s="18">
        <v>81</v>
      </c>
      <c r="CT82" s="34" t="s">
        <v>91</v>
      </c>
      <c r="CU82" s="35" t="s">
        <v>112</v>
      </c>
    </row>
    <row r="83" spans="1:99" s="56" customFormat="1" ht="14.25" customHeight="1" x14ac:dyDescent="0.25">
      <c r="A83" s="34" t="s">
        <v>90</v>
      </c>
      <c r="B83" s="34" t="s">
        <v>91</v>
      </c>
      <c r="C83" s="34" t="s">
        <v>92</v>
      </c>
      <c r="D83" s="18">
        <v>20190430</v>
      </c>
      <c r="E83" s="34"/>
      <c r="F83" s="29">
        <v>4</v>
      </c>
      <c r="G83" s="34" t="s">
        <v>599</v>
      </c>
      <c r="H83" s="34" t="s">
        <v>600</v>
      </c>
      <c r="I83" s="34"/>
      <c r="J83" s="34" t="s">
        <v>601</v>
      </c>
      <c r="K83" s="21">
        <f t="shared" si="13"/>
        <v>22490</v>
      </c>
      <c r="L83" s="29" t="s">
        <v>602</v>
      </c>
      <c r="M83" s="29" t="s">
        <v>603</v>
      </c>
      <c r="N83" s="29"/>
      <c r="O83" s="29" t="s">
        <v>96</v>
      </c>
      <c r="P83" s="29">
        <v>1</v>
      </c>
      <c r="Q83" s="29"/>
      <c r="R83" s="29"/>
      <c r="S83" s="29" t="s">
        <v>201</v>
      </c>
      <c r="T83" s="29"/>
      <c r="U83" s="29">
        <v>1</v>
      </c>
      <c r="V83" s="29"/>
      <c r="W83" s="29"/>
      <c r="X83" s="22" t="s">
        <v>97</v>
      </c>
      <c r="Y83" s="29" t="s">
        <v>604</v>
      </c>
      <c r="Z83" s="29" t="s">
        <v>605</v>
      </c>
      <c r="AA83" s="29" t="s">
        <v>119</v>
      </c>
      <c r="AB83" s="29" t="s">
        <v>102</v>
      </c>
      <c r="AC83" s="34" t="s">
        <v>120</v>
      </c>
      <c r="AD83" s="61" t="s">
        <v>606</v>
      </c>
      <c r="AE83" s="29"/>
      <c r="AF83" s="29"/>
      <c r="AG83" s="29" t="s">
        <v>148</v>
      </c>
      <c r="AH83" s="29"/>
      <c r="AI83" s="29"/>
      <c r="AJ83" s="29" t="s">
        <v>548</v>
      </c>
      <c r="AK83" s="29" t="s">
        <v>549</v>
      </c>
      <c r="AL83" s="76" t="s">
        <v>550</v>
      </c>
      <c r="AM83" s="29" t="s">
        <v>292</v>
      </c>
      <c r="AN83" s="29" t="s">
        <v>102</v>
      </c>
      <c r="AO83" s="29" t="s">
        <v>120</v>
      </c>
      <c r="AP83" s="61" t="s">
        <v>551</v>
      </c>
      <c r="AQ83" s="29"/>
      <c r="AR83" s="29"/>
      <c r="AS83" s="29"/>
      <c r="AT83" s="29"/>
      <c r="AU83" s="29"/>
      <c r="AV83" s="29"/>
      <c r="AW83" s="29"/>
      <c r="AX83" s="29"/>
      <c r="AY83" s="29"/>
      <c r="AZ83" s="29"/>
      <c r="BA83" s="34" t="s">
        <v>90</v>
      </c>
      <c r="BB83" s="34" t="s">
        <v>91</v>
      </c>
      <c r="BC83" s="34">
        <v>6994</v>
      </c>
      <c r="BD83" s="29" t="s">
        <v>129</v>
      </c>
      <c r="BE83" s="27" t="s">
        <v>106</v>
      </c>
      <c r="BF83" s="27" t="s">
        <v>607</v>
      </c>
      <c r="BG83" s="27" t="s">
        <v>96</v>
      </c>
      <c r="BH83" s="29"/>
      <c r="BI83" s="77">
        <v>50</v>
      </c>
      <c r="BJ83" s="29" t="s">
        <v>184</v>
      </c>
      <c r="BK83" s="29">
        <v>1837</v>
      </c>
      <c r="BL83" s="29">
        <v>20170626</v>
      </c>
      <c r="BM83" s="51">
        <f>IFERROR((VLOOKUP(BC83,'[2]17-23 ABR'!$A$2:$R$500,8,FALSE)),VLOOKUP(BC83,'[3]16 ABR'!$BC$50:$BW$499,11,FALSE))</f>
        <v>43117</v>
      </c>
      <c r="BN83" s="29">
        <f t="shared" si="12"/>
        <v>20170626</v>
      </c>
      <c r="BO83" s="29"/>
      <c r="BP83" s="29">
        <v>20190430</v>
      </c>
      <c r="BQ83" s="29"/>
      <c r="BR83" s="28">
        <v>54027</v>
      </c>
      <c r="BS83" s="28">
        <f>IF(BM83=(VLOOKUP(BC83,'[3]16 ABR'!$BC$50:$BW$499,11,FALSE)),(VLOOKUP(BC83,'[3]16 ABR'!$BC$50:$BW$499,17,FALSE)),(VLOOKUP(BC83,'[3]16 ABR'!$BC$50:$BW$499,17,FALSE))-(VLOOKUP(BC83,'[2]17-23 ABR'!$A$2:$R$500,18,FALSE)))</f>
        <v>94017</v>
      </c>
      <c r="BT83" s="28">
        <v>0</v>
      </c>
      <c r="BU83" s="28">
        <f>BW83*BK83</f>
        <v>42251</v>
      </c>
      <c r="BV83" s="29"/>
      <c r="BW83" s="29">
        <v>23</v>
      </c>
      <c r="BX83" s="29"/>
      <c r="BY83" s="29"/>
      <c r="BZ83" s="29"/>
      <c r="CA83" s="29"/>
      <c r="CB83" s="29"/>
      <c r="CC83" s="34"/>
      <c r="CD83" s="53">
        <v>42996</v>
      </c>
      <c r="CE83" s="28">
        <f>IFERROR((VLOOKUP(BC83,'[3]16 ABR'!$BC$50:$CE$500,29,FALSE))-((VLOOKUP(BC83,'[2]17-23 ABR'!$A$2:$R$500,14,FALSE))),(VLOOKUP(BC83,'[3]16 ABR'!$BC$75:$CE$500,29,FALSE)))</f>
        <v>47542</v>
      </c>
      <c r="CF83" s="28">
        <f>IFERROR(((VLOOKUP(BC83,'[2]17-23 ABR'!$A$2:$R$500,18,FALSE))),'[3]16 ABR'!CF83)</f>
        <v>1837</v>
      </c>
      <c r="CG83" s="53">
        <v>42996</v>
      </c>
      <c r="CH83" s="28">
        <v>32608</v>
      </c>
      <c r="CI83" s="52">
        <v>23</v>
      </c>
      <c r="CJ83" s="52">
        <v>341</v>
      </c>
      <c r="CK83" s="55">
        <f t="shared" si="8"/>
        <v>760</v>
      </c>
      <c r="CL83" s="55">
        <f t="shared" si="9"/>
        <v>54027</v>
      </c>
      <c r="CM83" s="29"/>
      <c r="CN83" s="49">
        <f t="shared" si="10"/>
        <v>3030939.61</v>
      </c>
      <c r="CO83" s="49">
        <f t="shared" si="11"/>
        <v>2548824.61</v>
      </c>
      <c r="CP83" s="18">
        <v>82</v>
      </c>
      <c r="CQ83" s="18">
        <v>82</v>
      </c>
      <c r="CR83" s="18">
        <v>82</v>
      </c>
      <c r="CS83" s="18">
        <v>82</v>
      </c>
      <c r="CT83" s="34" t="s">
        <v>91</v>
      </c>
      <c r="CU83" s="35" t="s">
        <v>112</v>
      </c>
    </row>
    <row r="84" spans="1:99" s="56" customFormat="1" ht="14.25" customHeight="1" x14ac:dyDescent="0.25">
      <c r="A84" s="34" t="s">
        <v>90</v>
      </c>
      <c r="B84" s="34" t="s">
        <v>91</v>
      </c>
      <c r="C84" s="34" t="s">
        <v>92</v>
      </c>
      <c r="D84" s="18">
        <v>20190430</v>
      </c>
      <c r="E84" s="34"/>
      <c r="F84" s="29">
        <v>4</v>
      </c>
      <c r="G84" s="34" t="s">
        <v>358</v>
      </c>
      <c r="H84" s="34" t="s">
        <v>177</v>
      </c>
      <c r="I84" s="34"/>
      <c r="J84" s="34" t="s">
        <v>634</v>
      </c>
      <c r="K84" s="21">
        <f t="shared" si="13"/>
        <v>22215</v>
      </c>
      <c r="L84" s="29" t="s">
        <v>635</v>
      </c>
      <c r="M84" s="29" t="s">
        <v>636</v>
      </c>
      <c r="N84" s="29"/>
      <c r="O84" s="29" t="s">
        <v>96</v>
      </c>
      <c r="P84" s="29">
        <v>1</v>
      </c>
      <c r="Q84" s="29"/>
      <c r="R84" s="29" t="s">
        <v>148</v>
      </c>
      <c r="S84" s="34" t="s">
        <v>201</v>
      </c>
      <c r="T84" s="29"/>
      <c r="U84" s="34">
        <v>2</v>
      </c>
      <c r="V84" s="29"/>
      <c r="W84" s="29"/>
      <c r="X84" s="22" t="s">
        <v>97</v>
      </c>
      <c r="Y84" s="29" t="s">
        <v>637</v>
      </c>
      <c r="Z84" s="29" t="s">
        <v>638</v>
      </c>
      <c r="AA84" s="29" t="s">
        <v>345</v>
      </c>
      <c r="AB84" s="34" t="s">
        <v>102</v>
      </c>
      <c r="AC84" s="34" t="s">
        <v>103</v>
      </c>
      <c r="AD84" s="61" t="str">
        <f>TEXT(54987,"00000")</f>
        <v>54987</v>
      </c>
      <c r="AE84" s="29"/>
      <c r="AF84" s="29"/>
      <c r="AG84" s="29" t="s">
        <v>148</v>
      </c>
      <c r="AH84" s="29"/>
      <c r="AI84" s="29"/>
      <c r="AJ84" s="29" t="s">
        <v>548</v>
      </c>
      <c r="AK84" s="29" t="s">
        <v>549</v>
      </c>
      <c r="AL84" s="76" t="s">
        <v>550</v>
      </c>
      <c r="AM84" s="29" t="s">
        <v>292</v>
      </c>
      <c r="AN84" s="29" t="s">
        <v>102</v>
      </c>
      <c r="AO84" s="29" t="s">
        <v>120</v>
      </c>
      <c r="AP84" s="61" t="s">
        <v>551</v>
      </c>
      <c r="AQ84" s="29"/>
      <c r="AR84" s="29"/>
      <c r="AS84" s="29"/>
      <c r="AT84" s="29"/>
      <c r="AU84" s="29"/>
      <c r="AV84" s="29"/>
      <c r="AW84" s="29"/>
      <c r="AX84" s="29"/>
      <c r="AY84" s="29"/>
      <c r="AZ84" s="29"/>
      <c r="BA84" s="34" t="s">
        <v>90</v>
      </c>
      <c r="BB84" s="34" t="s">
        <v>91</v>
      </c>
      <c r="BC84" s="34">
        <v>6995</v>
      </c>
      <c r="BD84" s="29" t="s">
        <v>129</v>
      </c>
      <c r="BE84" s="27" t="s">
        <v>106</v>
      </c>
      <c r="BF84" s="27" t="s">
        <v>607</v>
      </c>
      <c r="BG84" s="27" t="s">
        <v>96</v>
      </c>
      <c r="BH84" s="29"/>
      <c r="BI84" s="77">
        <v>72</v>
      </c>
      <c r="BJ84" s="29" t="s">
        <v>184</v>
      </c>
      <c r="BK84" s="29">
        <v>1297</v>
      </c>
      <c r="BL84" s="29">
        <v>20170628</v>
      </c>
      <c r="BM84" s="51">
        <f>IFERROR((VLOOKUP(BC84,'[2]17-23 ABR'!$A$2:$R$500,8,FALSE)),VLOOKUP(BC84,'[3]16 ABR'!$BC$50:$BW$499,11,FALSE))</f>
        <v>43511</v>
      </c>
      <c r="BN84" s="29">
        <f t="shared" si="12"/>
        <v>20170628</v>
      </c>
      <c r="BO84" s="29"/>
      <c r="BP84" s="29">
        <v>20190430</v>
      </c>
      <c r="BQ84" s="29"/>
      <c r="BR84" s="28">
        <v>45200</v>
      </c>
      <c r="BS84" s="28">
        <f>IF(BM84=(VLOOKUP(BC84,'[3]16 ABR'!$BC$50:$BW$499,11,FALSE)),(VLOOKUP(BC84,'[3]16 ABR'!$BC$50:$BW$499,17,FALSE)),(VLOOKUP(BC84,'[3]16 ABR'!$BC$50:$BW$499,17,FALSE))-(VLOOKUP(BC84,'[2]17-23 ABR'!$A$2:$R$500,18,FALSE)))</f>
        <v>46692</v>
      </c>
      <c r="BT84" s="28">
        <v>0</v>
      </c>
      <c r="BU84" s="28">
        <f>'[3]2 OCT'!BU105</f>
        <v>0</v>
      </c>
      <c r="BV84" s="29"/>
      <c r="BW84" s="29" t="s">
        <v>574</v>
      </c>
      <c r="BX84" s="29"/>
      <c r="BY84" s="29"/>
      <c r="BZ84" s="29"/>
      <c r="CA84" s="29"/>
      <c r="CB84" s="29"/>
      <c r="CC84" s="34"/>
      <c r="CD84" s="29">
        <v>19010101</v>
      </c>
      <c r="CE84" s="28">
        <f>IFERROR((VLOOKUP(BC84,'[3]16 ABR'!$BC$50:$CE$500,29,FALSE))-((VLOOKUP(BC84,'[2]17-23 ABR'!$A$2:$R$500,14,FALSE))),(VLOOKUP(BC84,'[3]16 ABR'!$BC$75:$CE$500,29,FALSE)))</f>
        <v>31466</v>
      </c>
      <c r="CF84" s="28">
        <f>IFERROR(((VLOOKUP(BC84,'[2]17-23 ABR'!$A$2:$R$500,18,FALSE))),'[3]16 ABR'!CF84)</f>
        <v>2594</v>
      </c>
      <c r="CG84" s="29"/>
      <c r="CH84" s="28">
        <v>41525</v>
      </c>
      <c r="CI84" s="52" t="s">
        <v>574</v>
      </c>
      <c r="CJ84" s="52">
        <v>0</v>
      </c>
      <c r="CK84" s="55">
        <f t="shared" si="8"/>
        <v>1094.3999999999999</v>
      </c>
      <c r="CL84" s="55">
        <f t="shared" si="9"/>
        <v>45200</v>
      </c>
      <c r="CM84" s="29"/>
      <c r="CN84" s="49">
        <f t="shared" si="10"/>
        <v>3077631.61</v>
      </c>
      <c r="CO84" s="49">
        <f t="shared" si="11"/>
        <v>2548824.61</v>
      </c>
      <c r="CP84" s="18">
        <v>83</v>
      </c>
      <c r="CQ84" s="18">
        <v>83</v>
      </c>
      <c r="CR84" s="18">
        <v>83</v>
      </c>
      <c r="CS84" s="18">
        <v>83</v>
      </c>
      <c r="CT84" s="34" t="s">
        <v>91</v>
      </c>
      <c r="CU84" s="35" t="s">
        <v>112</v>
      </c>
    </row>
    <row r="85" spans="1:99" s="89" customFormat="1" ht="14.25" customHeight="1" x14ac:dyDescent="0.25">
      <c r="A85" s="78" t="s">
        <v>90</v>
      </c>
      <c r="B85" s="78" t="s">
        <v>91</v>
      </c>
      <c r="C85" s="78" t="s">
        <v>92</v>
      </c>
      <c r="D85" s="18">
        <v>20190430</v>
      </c>
      <c r="E85" s="78"/>
      <c r="F85" s="78">
        <v>4</v>
      </c>
      <c r="G85" s="78" t="s">
        <v>592</v>
      </c>
      <c r="H85" s="78" t="s">
        <v>639</v>
      </c>
      <c r="I85" s="78"/>
      <c r="J85" s="78" t="s">
        <v>640</v>
      </c>
      <c r="K85" s="79">
        <f t="shared" si="13"/>
        <v>23669</v>
      </c>
      <c r="L85" s="78" t="s">
        <v>641</v>
      </c>
      <c r="M85" s="29" t="s">
        <v>642</v>
      </c>
      <c r="N85" s="78"/>
      <c r="O85" s="78" t="s">
        <v>96</v>
      </c>
      <c r="P85" s="78">
        <v>1</v>
      </c>
      <c r="Q85" s="78"/>
      <c r="R85" s="78"/>
      <c r="S85" s="78" t="s">
        <v>201</v>
      </c>
      <c r="T85" s="78"/>
      <c r="U85" s="78">
        <v>3</v>
      </c>
      <c r="V85" s="78"/>
      <c r="W85" s="78"/>
      <c r="X85" s="80" t="s">
        <v>97</v>
      </c>
      <c r="Y85" s="78" t="s">
        <v>643</v>
      </c>
      <c r="Z85" s="78" t="s">
        <v>644</v>
      </c>
      <c r="AA85" s="78" t="s">
        <v>119</v>
      </c>
      <c r="AB85" s="78" t="s">
        <v>102</v>
      </c>
      <c r="AC85" s="78" t="s">
        <v>120</v>
      </c>
      <c r="AD85" s="81" t="str">
        <f>TEXT(14260,"00000")</f>
        <v>14260</v>
      </c>
      <c r="AE85" s="78"/>
      <c r="AF85" s="78"/>
      <c r="AG85" s="78" t="s">
        <v>148</v>
      </c>
      <c r="AH85" s="78"/>
      <c r="AI85" s="78"/>
      <c r="AJ85" s="78" t="s">
        <v>548</v>
      </c>
      <c r="AK85" s="78" t="s">
        <v>549</v>
      </c>
      <c r="AL85" s="82" t="s">
        <v>550</v>
      </c>
      <c r="AM85" s="78" t="s">
        <v>292</v>
      </c>
      <c r="AN85" s="78" t="s">
        <v>102</v>
      </c>
      <c r="AO85" s="78" t="s">
        <v>120</v>
      </c>
      <c r="AP85" s="81" t="s">
        <v>551</v>
      </c>
      <c r="AQ85" s="78"/>
      <c r="AR85" s="78"/>
      <c r="AS85" s="78"/>
      <c r="AT85" s="78"/>
      <c r="AU85" s="78"/>
      <c r="AV85" s="78"/>
      <c r="AW85" s="78"/>
      <c r="AX85" s="78"/>
      <c r="AY85" s="78"/>
      <c r="AZ85" s="78"/>
      <c r="BA85" s="78" t="s">
        <v>90</v>
      </c>
      <c r="BB85" s="78" t="s">
        <v>91</v>
      </c>
      <c r="BC85" s="78">
        <v>6996</v>
      </c>
      <c r="BD85" s="78" t="s">
        <v>129</v>
      </c>
      <c r="BE85" s="83" t="s">
        <v>106</v>
      </c>
      <c r="BF85" s="83" t="s">
        <v>607</v>
      </c>
      <c r="BG85" s="83" t="s">
        <v>96</v>
      </c>
      <c r="BH85" s="78"/>
      <c r="BI85" s="84">
        <v>72</v>
      </c>
      <c r="BJ85" s="78" t="s">
        <v>184</v>
      </c>
      <c r="BK85" s="78">
        <v>1760</v>
      </c>
      <c r="BL85" s="78">
        <v>20170629</v>
      </c>
      <c r="BM85" s="51">
        <f>IFERROR((VLOOKUP(BC85,'[2]17-23 ABR'!$A$2:$R$500,8,FALSE)),VLOOKUP(BC85,'[3]16 ABR'!$BC$50:$BW$499,11,FALSE))</f>
        <v>43577</v>
      </c>
      <c r="BN85" s="78">
        <f t="shared" si="12"/>
        <v>20170629</v>
      </c>
      <c r="BO85" s="78"/>
      <c r="BP85" s="29">
        <v>20190430</v>
      </c>
      <c r="BQ85" s="78"/>
      <c r="BR85" s="85">
        <v>61300</v>
      </c>
      <c r="BS85" s="28">
        <f>IF(BM85=(VLOOKUP(BC85,'[3]16 ABR'!$BC$50:$BW$499,11,FALSE)),(VLOOKUP(BC85,'[3]16 ABR'!$BC$50:$BW$499,17,FALSE)),(VLOOKUP(BC85,'[3]16 ABR'!$BC$50:$BW$499,17,FALSE))-(VLOOKUP(BC85,'[2]17-23 ABR'!$A$2:$R$500,18,FALSE)))</f>
        <v>56320</v>
      </c>
      <c r="BT85" s="85">
        <v>0</v>
      </c>
      <c r="BU85" s="28">
        <v>0</v>
      </c>
      <c r="BV85" s="78"/>
      <c r="BW85" s="78" t="s">
        <v>574</v>
      </c>
      <c r="BX85" s="78"/>
      <c r="BY85" s="78"/>
      <c r="BZ85" s="78"/>
      <c r="CA85" s="78"/>
      <c r="CB85" s="78"/>
      <c r="CC85" s="78"/>
      <c r="CD85" s="86">
        <v>43254</v>
      </c>
      <c r="CE85" s="28">
        <f>IFERROR((VLOOKUP(BC85,'[3]16 ABR'!$BC$50:$CE$500,29,FALSE))-((VLOOKUP(BC85,'[2]17-23 ABR'!$A$2:$R$500,14,FALSE))),(VLOOKUP(BC85,'[3]16 ABR'!$BC$75:$CE$500,29,FALSE)))</f>
        <v>39416</v>
      </c>
      <c r="CF85" s="28">
        <f>IFERROR(((VLOOKUP(BC85,'[2]17-23 ABR'!$A$2:$R$500,18,FALSE))),'[3]16 ABR'!CF85)</f>
        <v>1760</v>
      </c>
      <c r="CG85" s="78"/>
      <c r="CH85" s="85">
        <v>56405</v>
      </c>
      <c r="CI85" s="87" t="s">
        <v>574</v>
      </c>
      <c r="CJ85" s="87">
        <v>0</v>
      </c>
      <c r="CK85" s="88">
        <f t="shared" si="8"/>
        <v>1094.3999999999999</v>
      </c>
      <c r="CL85" s="88">
        <f t="shared" si="9"/>
        <v>61300</v>
      </c>
      <c r="CM85" s="78"/>
      <c r="CN85" s="49">
        <f t="shared" si="10"/>
        <v>3133951.61</v>
      </c>
      <c r="CO85" s="49">
        <f t="shared" si="11"/>
        <v>2548824.61</v>
      </c>
      <c r="CP85" s="18">
        <v>84</v>
      </c>
      <c r="CQ85" s="18">
        <v>84</v>
      </c>
      <c r="CR85" s="18">
        <v>84</v>
      </c>
      <c r="CS85" s="18">
        <v>84</v>
      </c>
      <c r="CT85" s="34" t="s">
        <v>91</v>
      </c>
      <c r="CU85" s="35" t="s">
        <v>112</v>
      </c>
    </row>
    <row r="86" spans="1:99" s="56" customFormat="1" ht="14.25" customHeight="1" x14ac:dyDescent="0.25">
      <c r="A86" s="34" t="s">
        <v>90</v>
      </c>
      <c r="B86" s="34" t="s">
        <v>91</v>
      </c>
      <c r="C86" s="34" t="s">
        <v>92</v>
      </c>
      <c r="D86" s="18">
        <v>20190430</v>
      </c>
      <c r="E86" s="34"/>
      <c r="F86" s="29">
        <v>4</v>
      </c>
      <c r="G86" s="34" t="s">
        <v>645</v>
      </c>
      <c r="H86" s="34" t="s">
        <v>171</v>
      </c>
      <c r="I86" s="34"/>
      <c r="J86" s="34" t="s">
        <v>646</v>
      </c>
      <c r="K86" s="21">
        <f t="shared" si="13"/>
        <v>24968</v>
      </c>
      <c r="L86" s="29" t="s">
        <v>647</v>
      </c>
      <c r="M86" s="29" t="s">
        <v>648</v>
      </c>
      <c r="N86" s="29"/>
      <c r="O86" s="29" t="s">
        <v>96</v>
      </c>
      <c r="P86" s="29">
        <v>1</v>
      </c>
      <c r="Q86" s="29"/>
      <c r="R86" s="29"/>
      <c r="S86" s="34" t="s">
        <v>106</v>
      </c>
      <c r="T86" s="29"/>
      <c r="U86" s="34">
        <v>2</v>
      </c>
      <c r="V86" s="29"/>
      <c r="W86" s="29"/>
      <c r="X86" s="22" t="s">
        <v>97</v>
      </c>
      <c r="Y86" s="29" t="s">
        <v>649</v>
      </c>
      <c r="Z86" s="29" t="s">
        <v>650</v>
      </c>
      <c r="AA86" s="29" t="s">
        <v>292</v>
      </c>
      <c r="AB86" s="34" t="s">
        <v>102</v>
      </c>
      <c r="AC86" s="34" t="s">
        <v>120</v>
      </c>
      <c r="AD86" s="61" t="str">
        <f>TEXT(4480,"00000")</f>
        <v>04480</v>
      </c>
      <c r="AE86" s="29"/>
      <c r="AF86" s="29"/>
      <c r="AG86" s="29" t="s">
        <v>148</v>
      </c>
      <c r="AH86" s="29"/>
      <c r="AI86" s="29"/>
      <c r="AJ86" s="29" t="s">
        <v>548</v>
      </c>
      <c r="AK86" s="29" t="s">
        <v>549</v>
      </c>
      <c r="AL86" s="76" t="s">
        <v>550</v>
      </c>
      <c r="AM86" s="29" t="s">
        <v>292</v>
      </c>
      <c r="AN86" s="29" t="s">
        <v>102</v>
      </c>
      <c r="AO86" s="29" t="s">
        <v>120</v>
      </c>
      <c r="AP86" s="61" t="s">
        <v>551</v>
      </c>
      <c r="AQ86" s="29"/>
      <c r="AR86" s="29"/>
      <c r="AS86" s="29"/>
      <c r="AT86" s="29"/>
      <c r="AU86" s="29"/>
      <c r="AV86" s="29"/>
      <c r="AW86" s="29"/>
      <c r="AX86" s="29"/>
      <c r="AY86" s="29"/>
      <c r="AZ86" s="29"/>
      <c r="BA86" s="34" t="s">
        <v>90</v>
      </c>
      <c r="BB86" s="34" t="s">
        <v>91</v>
      </c>
      <c r="BC86" s="34">
        <v>6997</v>
      </c>
      <c r="BD86" s="29" t="s">
        <v>129</v>
      </c>
      <c r="BE86" s="27" t="s">
        <v>106</v>
      </c>
      <c r="BF86" s="27" t="s">
        <v>607</v>
      </c>
      <c r="BG86" s="27" t="s">
        <v>96</v>
      </c>
      <c r="BH86" s="29"/>
      <c r="BI86" s="77">
        <v>48</v>
      </c>
      <c r="BJ86" s="29" t="s">
        <v>184</v>
      </c>
      <c r="BK86" s="29">
        <v>903</v>
      </c>
      <c r="BL86" s="29">
        <v>20170630</v>
      </c>
      <c r="BM86" s="51">
        <f>IFERROR((VLOOKUP(BC86,'[2]17-23 ABR'!$A$2:$R$500,8,FALSE)),VLOOKUP(BC86,'[3]16 ABR'!$BC$50:$BW$499,11,FALSE))</f>
        <v>43577</v>
      </c>
      <c r="BN86" s="29">
        <f t="shared" si="12"/>
        <v>20170630</v>
      </c>
      <c r="BO86" s="29"/>
      <c r="BP86" s="29">
        <v>20190430</v>
      </c>
      <c r="BQ86" s="29"/>
      <c r="BR86" s="28">
        <v>25964</v>
      </c>
      <c r="BS86" s="28">
        <f>IF(BM86=(VLOOKUP(BC86,'[3]16 ABR'!$BC$50:$BW$499,11,FALSE)),(VLOOKUP(BC86,'[3]16 ABR'!$BC$50:$BW$499,17,FALSE)),(VLOOKUP(BC86,'[3]16 ABR'!$BC$50:$BW$499,17,FALSE))-(VLOOKUP(BC86,'[2]17-23 ABR'!$A$2:$R$500,18,FALSE)))</f>
        <v>7224</v>
      </c>
      <c r="BT86" s="28">
        <v>0</v>
      </c>
      <c r="BU86" s="28">
        <f>'[3]2 OCT'!BU107</f>
        <v>0</v>
      </c>
      <c r="BV86" s="29"/>
      <c r="BW86" s="29" t="s">
        <v>574</v>
      </c>
      <c r="BX86" s="29"/>
      <c r="BY86" s="29"/>
      <c r="BZ86" s="29"/>
      <c r="CA86" s="29"/>
      <c r="CB86" s="29"/>
      <c r="CC86" s="34"/>
      <c r="CD86" s="29">
        <v>19010101</v>
      </c>
      <c r="CE86" s="28">
        <f>IFERROR((VLOOKUP(BC86,'[3]16 ABR'!$BC$50:$CE$500,29,FALSE))-((VLOOKUP(BC86,'[2]17-23 ABR'!$A$2:$R$500,14,FALSE))),(VLOOKUP(BC86,'[3]16 ABR'!$BC$75:$CE$500,29,FALSE)))</f>
        <v>6488</v>
      </c>
      <c r="CF86" s="28">
        <f>IFERROR(((VLOOKUP(BC86,'[2]17-23 ABR'!$A$2:$R$500,18,FALSE))),'[3]16 ABR'!CF86)</f>
        <v>903</v>
      </c>
      <c r="CG86" s="29"/>
      <c r="CH86" s="28">
        <v>14990</v>
      </c>
      <c r="CI86" s="52" t="s">
        <v>574</v>
      </c>
      <c r="CJ86" s="52">
        <v>0</v>
      </c>
      <c r="CK86" s="55">
        <f t="shared" si="8"/>
        <v>729.59999999999991</v>
      </c>
      <c r="CL86" s="55">
        <f t="shared" si="9"/>
        <v>25964</v>
      </c>
      <c r="CM86" s="29"/>
      <c r="CN86" s="49">
        <f t="shared" si="10"/>
        <v>3141175.61</v>
      </c>
      <c r="CO86" s="49">
        <f t="shared" si="11"/>
        <v>2548824.61</v>
      </c>
      <c r="CP86" s="18">
        <v>85</v>
      </c>
      <c r="CQ86" s="18">
        <v>85</v>
      </c>
      <c r="CR86" s="18">
        <v>85</v>
      </c>
      <c r="CS86" s="18">
        <v>85</v>
      </c>
      <c r="CT86" s="34" t="s">
        <v>91</v>
      </c>
      <c r="CU86" s="35" t="s">
        <v>112</v>
      </c>
    </row>
    <row r="87" spans="1:99" s="56" customFormat="1" ht="14.25" customHeight="1" x14ac:dyDescent="0.25">
      <c r="A87" s="34" t="s">
        <v>90</v>
      </c>
      <c r="B87" s="34" t="s">
        <v>91</v>
      </c>
      <c r="C87" s="34" t="s">
        <v>92</v>
      </c>
      <c r="D87" s="18">
        <v>20190430</v>
      </c>
      <c r="E87" s="34"/>
      <c r="F87" s="29">
        <v>4</v>
      </c>
      <c r="G87" s="90" t="s">
        <v>394</v>
      </c>
      <c r="H87" s="90" t="s">
        <v>651</v>
      </c>
      <c r="I87" s="90"/>
      <c r="J87" s="90" t="s">
        <v>541</v>
      </c>
      <c r="K87" s="21">
        <f t="shared" si="13"/>
        <v>22061</v>
      </c>
      <c r="L87" s="29" t="s">
        <v>652</v>
      </c>
      <c r="M87" s="29" t="s">
        <v>653</v>
      </c>
      <c r="N87" s="29"/>
      <c r="O87" s="29" t="s">
        <v>96</v>
      </c>
      <c r="P87" s="29">
        <v>1</v>
      </c>
      <c r="Q87" s="29"/>
      <c r="R87" s="29"/>
      <c r="S87" s="34" t="s">
        <v>201</v>
      </c>
      <c r="T87" s="29"/>
      <c r="U87" s="34">
        <v>4</v>
      </c>
      <c r="V87" s="29"/>
      <c r="W87" s="29"/>
      <c r="X87" s="22" t="s">
        <v>97</v>
      </c>
      <c r="Y87" s="90" t="s">
        <v>654</v>
      </c>
      <c r="Z87" s="90" t="s">
        <v>655</v>
      </c>
      <c r="AA87" s="90" t="s">
        <v>656</v>
      </c>
      <c r="AB87" s="90" t="s">
        <v>102</v>
      </c>
      <c r="AC87" s="90" t="s">
        <v>120</v>
      </c>
      <c r="AD87" s="91" t="str">
        <f>TEXT(13040,"00000")</f>
        <v>13040</v>
      </c>
      <c r="AE87" s="29"/>
      <c r="AF87" s="29"/>
      <c r="AG87" s="29" t="s">
        <v>148</v>
      </c>
      <c r="AH87" s="29"/>
      <c r="AI87" s="29"/>
      <c r="AJ87" s="29" t="s">
        <v>548</v>
      </c>
      <c r="AK87" s="29" t="s">
        <v>549</v>
      </c>
      <c r="AL87" s="76" t="s">
        <v>550</v>
      </c>
      <c r="AM87" s="29" t="s">
        <v>292</v>
      </c>
      <c r="AN87" s="29" t="s">
        <v>102</v>
      </c>
      <c r="AO87" s="29" t="s">
        <v>120</v>
      </c>
      <c r="AP87" s="61" t="s">
        <v>551</v>
      </c>
      <c r="AQ87" s="29"/>
      <c r="AR87" s="29"/>
      <c r="AS87" s="29"/>
      <c r="AT87" s="29"/>
      <c r="AU87" s="29"/>
      <c r="AV87" s="29"/>
      <c r="AW87" s="29"/>
      <c r="AX87" s="29"/>
      <c r="AY87" s="29"/>
      <c r="AZ87" s="29"/>
      <c r="BA87" s="34" t="s">
        <v>90</v>
      </c>
      <c r="BB87" s="34" t="s">
        <v>91</v>
      </c>
      <c r="BC87" s="34">
        <v>6999</v>
      </c>
      <c r="BD87" s="29" t="s">
        <v>129</v>
      </c>
      <c r="BE87" s="27" t="s">
        <v>106</v>
      </c>
      <c r="BF87" s="27" t="s">
        <v>607</v>
      </c>
      <c r="BG87" s="27" t="s">
        <v>96</v>
      </c>
      <c r="BH87" s="29"/>
      <c r="BI87" s="77">
        <v>48</v>
      </c>
      <c r="BJ87" s="29" t="s">
        <v>184</v>
      </c>
      <c r="BK87" s="29">
        <v>895</v>
      </c>
      <c r="BL87" s="29">
        <v>20170706</v>
      </c>
      <c r="BM87" s="51">
        <f>IFERROR((VLOOKUP(BC87,'[2]17-23 ABR'!$A$2:$R$500,8,FALSE)),VLOOKUP(BC87,'[3]16 ABR'!$BC$50:$BW$499,11,FALSE))</f>
        <v>43577</v>
      </c>
      <c r="BN87" s="29">
        <f t="shared" si="12"/>
        <v>20170706</v>
      </c>
      <c r="BO87" s="29"/>
      <c r="BP87" s="29">
        <v>20190430</v>
      </c>
      <c r="BQ87" s="29"/>
      <c r="BR87" s="28">
        <v>24100</v>
      </c>
      <c r="BS87" s="28">
        <f>IF(BM87=(VLOOKUP(BC87,'[3]16 ABR'!$BC$50:$BW$499,11,FALSE)),(VLOOKUP(BC87,'[3]16 ABR'!$BC$50:$BW$499,17,FALSE)),(VLOOKUP(BC87,'[3]16 ABR'!$BC$50:$BW$499,17,FALSE))-(VLOOKUP(BC87,'[2]17-23 ABR'!$A$2:$R$500,18,FALSE)))</f>
        <v>7160</v>
      </c>
      <c r="BT87" s="28">
        <v>0</v>
      </c>
      <c r="BU87" s="28">
        <f>'[3]2 OCT'!BU108</f>
        <v>0</v>
      </c>
      <c r="BV87" s="29"/>
      <c r="BW87" s="29" t="s">
        <v>574</v>
      </c>
      <c r="BX87" s="29"/>
      <c r="BY87" s="29"/>
      <c r="BZ87" s="29"/>
      <c r="CA87" s="29"/>
      <c r="CB87" s="29"/>
      <c r="CC87" s="34"/>
      <c r="CD87" s="29">
        <v>19010101</v>
      </c>
      <c r="CE87" s="28">
        <f>IFERROR((VLOOKUP(BC87,'[3]16 ABR'!$BC$50:$CE$500,29,FALSE))-((VLOOKUP(BC87,'[2]17-23 ABR'!$A$2:$R$500,14,FALSE))),(VLOOKUP(BC87,'[3]16 ABR'!$BC$75:$CE$500,29,FALSE)))</f>
        <v>6328</v>
      </c>
      <c r="CF87" s="28">
        <f>IFERROR(((VLOOKUP(BC87,'[2]17-23 ABR'!$A$2:$R$500,18,FALSE))),'[3]16 ABR'!CF87)</f>
        <v>895</v>
      </c>
      <c r="CG87" s="29"/>
      <c r="CH87" s="28">
        <v>16270</v>
      </c>
      <c r="CI87" s="52" t="s">
        <v>574</v>
      </c>
      <c r="CJ87" s="52">
        <v>0</v>
      </c>
      <c r="CK87" s="55">
        <f t="shared" si="8"/>
        <v>729.59999999999991</v>
      </c>
      <c r="CL87" s="55">
        <f t="shared" si="9"/>
        <v>24100</v>
      </c>
      <c r="CM87" s="29"/>
      <c r="CN87" s="49">
        <f t="shared" si="10"/>
        <v>3148335.61</v>
      </c>
      <c r="CO87" s="49">
        <f t="shared" si="11"/>
        <v>2548824.61</v>
      </c>
      <c r="CP87" s="18">
        <v>86</v>
      </c>
      <c r="CQ87" s="18">
        <v>86</v>
      </c>
      <c r="CR87" s="18">
        <v>86</v>
      </c>
      <c r="CS87" s="18">
        <v>86</v>
      </c>
      <c r="CT87" s="34" t="s">
        <v>91</v>
      </c>
      <c r="CU87" s="35" t="s">
        <v>112</v>
      </c>
    </row>
    <row r="88" spans="1:99" s="56" customFormat="1" ht="14.25" customHeight="1" x14ac:dyDescent="0.25">
      <c r="A88" s="34" t="s">
        <v>90</v>
      </c>
      <c r="B88" s="34" t="s">
        <v>91</v>
      </c>
      <c r="C88" s="34" t="s">
        <v>92</v>
      </c>
      <c r="D88" s="18">
        <v>20190430</v>
      </c>
      <c r="E88" s="27"/>
      <c r="F88" s="29">
        <v>4</v>
      </c>
      <c r="G88" s="90" t="s">
        <v>295</v>
      </c>
      <c r="H88" s="90" t="s">
        <v>584</v>
      </c>
      <c r="I88" s="90"/>
      <c r="J88" s="90" t="s">
        <v>657</v>
      </c>
      <c r="K88" s="21">
        <f t="shared" si="13"/>
        <v>24376</v>
      </c>
      <c r="L88" s="29" t="s">
        <v>658</v>
      </c>
      <c r="M88" s="29" t="s">
        <v>659</v>
      </c>
      <c r="N88" s="29"/>
      <c r="O88" s="29" t="s">
        <v>96</v>
      </c>
      <c r="P88" s="29">
        <v>1</v>
      </c>
      <c r="Q88" s="29"/>
      <c r="R88" s="29"/>
      <c r="S88" s="34" t="s">
        <v>106</v>
      </c>
      <c r="T88" s="29"/>
      <c r="U88" s="34">
        <v>2</v>
      </c>
      <c r="V88" s="29"/>
      <c r="W88" s="29"/>
      <c r="X88" s="22" t="s">
        <v>97</v>
      </c>
      <c r="Y88" s="29" t="s">
        <v>660</v>
      </c>
      <c r="Z88" s="90" t="s">
        <v>661</v>
      </c>
      <c r="AA88" s="90" t="s">
        <v>572</v>
      </c>
      <c r="AB88" s="90" t="s">
        <v>102</v>
      </c>
      <c r="AC88" s="90" t="s">
        <v>120</v>
      </c>
      <c r="AD88" s="91" t="str">
        <f>TEXT(9860,"00000")</f>
        <v>09860</v>
      </c>
      <c r="AE88" s="29"/>
      <c r="AF88" s="29"/>
      <c r="AG88" s="29" t="s">
        <v>148</v>
      </c>
      <c r="AH88" s="29"/>
      <c r="AI88" s="29"/>
      <c r="AJ88" s="29" t="s">
        <v>548</v>
      </c>
      <c r="AK88" s="29" t="s">
        <v>549</v>
      </c>
      <c r="AL88" s="76" t="s">
        <v>550</v>
      </c>
      <c r="AM88" s="29" t="s">
        <v>292</v>
      </c>
      <c r="AN88" s="29" t="s">
        <v>102</v>
      </c>
      <c r="AO88" s="29" t="s">
        <v>120</v>
      </c>
      <c r="AP88" s="61" t="s">
        <v>551</v>
      </c>
      <c r="AQ88" s="29"/>
      <c r="AR88" s="29"/>
      <c r="AS88" s="29"/>
      <c r="AT88" s="29"/>
      <c r="AU88" s="29"/>
      <c r="AV88" s="29"/>
      <c r="AW88" s="29"/>
      <c r="AX88" s="29"/>
      <c r="AY88" s="29"/>
      <c r="AZ88" s="29"/>
      <c r="BA88" s="34" t="s">
        <v>90</v>
      </c>
      <c r="BB88" s="34" t="s">
        <v>91</v>
      </c>
      <c r="BC88" s="27">
        <v>7000</v>
      </c>
      <c r="BD88" s="29" t="s">
        <v>129</v>
      </c>
      <c r="BE88" s="27" t="s">
        <v>106</v>
      </c>
      <c r="BF88" s="27" t="s">
        <v>607</v>
      </c>
      <c r="BG88" s="27" t="s">
        <v>96</v>
      </c>
      <c r="BH88" s="29"/>
      <c r="BI88" s="77">
        <v>48</v>
      </c>
      <c r="BJ88" s="29" t="s">
        <v>184</v>
      </c>
      <c r="BK88" s="29">
        <v>695</v>
      </c>
      <c r="BL88" s="29">
        <v>20170730</v>
      </c>
      <c r="BM88" s="51">
        <f>IFERROR((VLOOKUP(BC88,'[2]17-23 ABR'!$A$2:$R$500,8,FALSE)),VLOOKUP(BC88,'[3]16 ABR'!$BC$50:$BW$499,11,FALSE))</f>
        <v>43577</v>
      </c>
      <c r="BN88" s="29">
        <f t="shared" si="12"/>
        <v>20170730</v>
      </c>
      <c r="BO88" s="29"/>
      <c r="BP88" s="29">
        <v>20190430</v>
      </c>
      <c r="BQ88" s="29"/>
      <c r="BR88" s="28">
        <v>20000</v>
      </c>
      <c r="BS88" s="28">
        <f>IF(BM88=(VLOOKUP(BC88,'[3]16 ABR'!$BC$50:$BW$499,11,FALSE)),(VLOOKUP(BC88,'[3]16 ABR'!$BC$50:$BW$499,17,FALSE)),(VLOOKUP(BC88,'[3]16 ABR'!$BC$50:$BW$499,17,FALSE))-(VLOOKUP(BC88,'[2]17-23 ABR'!$A$2:$R$500,18,FALSE)))</f>
        <v>5560</v>
      </c>
      <c r="BT88" s="28">
        <v>0</v>
      </c>
      <c r="BU88" s="28">
        <v>0</v>
      </c>
      <c r="BV88" s="29"/>
      <c r="BW88" s="29" t="s">
        <v>574</v>
      </c>
      <c r="BX88" s="29"/>
      <c r="BY88" s="29"/>
      <c r="BZ88" s="29"/>
      <c r="CA88" s="29"/>
      <c r="CB88" s="29"/>
      <c r="CC88" s="27"/>
      <c r="CD88" s="53">
        <v>43057</v>
      </c>
      <c r="CE88" s="28">
        <f>IFERROR((VLOOKUP(BC88,'[3]16 ABR'!$BC$50:$CE$500,29,FALSE))-((VLOOKUP(BC88,'[2]17-23 ABR'!$A$2:$R$500,14,FALSE))),(VLOOKUP(BC88,'[3]16 ABR'!$BC$75:$CE$500,29,FALSE)))</f>
        <v>5041</v>
      </c>
      <c r="CF88" s="28">
        <f>IFERROR(((VLOOKUP(BC88,'[2]17-23 ABR'!$A$2:$R$500,18,FALSE))),'[3]16 ABR'!CF88)</f>
        <v>695</v>
      </c>
      <c r="CG88" s="54"/>
      <c r="CH88" s="28">
        <v>11517</v>
      </c>
      <c r="CI88" s="52" t="s">
        <v>574</v>
      </c>
      <c r="CJ88" s="52">
        <v>0</v>
      </c>
      <c r="CK88" s="55">
        <f t="shared" si="8"/>
        <v>729.59999999999991</v>
      </c>
      <c r="CL88" s="55">
        <f t="shared" si="9"/>
        <v>20000</v>
      </c>
      <c r="CM88" s="29"/>
      <c r="CN88" s="49">
        <f t="shared" si="10"/>
        <v>3153895.61</v>
      </c>
      <c r="CO88" s="49">
        <f t="shared" si="11"/>
        <v>2548824.61</v>
      </c>
      <c r="CP88" s="18">
        <v>87</v>
      </c>
      <c r="CQ88" s="18">
        <v>87</v>
      </c>
      <c r="CR88" s="18">
        <v>87</v>
      </c>
      <c r="CS88" s="18">
        <v>87</v>
      </c>
      <c r="CT88" s="34" t="s">
        <v>91</v>
      </c>
      <c r="CU88" s="35" t="s">
        <v>112</v>
      </c>
    </row>
    <row r="89" spans="1:99" s="56" customFormat="1" ht="14.25" customHeight="1" x14ac:dyDescent="0.25">
      <c r="A89" s="34" t="s">
        <v>90</v>
      </c>
      <c r="B89" s="34" t="s">
        <v>91</v>
      </c>
      <c r="C89" s="34" t="s">
        <v>92</v>
      </c>
      <c r="D89" s="18">
        <v>20190430</v>
      </c>
      <c r="E89" s="34"/>
      <c r="F89" s="29">
        <v>4</v>
      </c>
      <c r="G89" s="90" t="s">
        <v>662</v>
      </c>
      <c r="H89" s="90" t="s">
        <v>663</v>
      </c>
      <c r="I89" s="90"/>
      <c r="J89" s="90" t="s">
        <v>664</v>
      </c>
      <c r="K89" s="21">
        <f t="shared" si="13"/>
        <v>27894</v>
      </c>
      <c r="L89" s="29" t="s">
        <v>665</v>
      </c>
      <c r="M89" s="29" t="s">
        <v>666</v>
      </c>
      <c r="N89" s="29"/>
      <c r="O89" s="29" t="s">
        <v>96</v>
      </c>
      <c r="P89" s="29">
        <v>1</v>
      </c>
      <c r="Q89" s="29"/>
      <c r="R89" s="29"/>
      <c r="S89" s="34" t="s">
        <v>106</v>
      </c>
      <c r="T89" s="29"/>
      <c r="U89" s="34">
        <v>2</v>
      </c>
      <c r="V89" s="29"/>
      <c r="W89" s="29"/>
      <c r="X89" s="22" t="s">
        <v>97</v>
      </c>
      <c r="Y89" s="29" t="s">
        <v>667</v>
      </c>
      <c r="Z89" s="90" t="s">
        <v>668</v>
      </c>
      <c r="AA89" s="90" t="s">
        <v>292</v>
      </c>
      <c r="AB89" s="90" t="s">
        <v>102</v>
      </c>
      <c r="AC89" s="90" t="s">
        <v>120</v>
      </c>
      <c r="AD89" s="91" t="str">
        <f>TEXT(4480,"00000")</f>
        <v>04480</v>
      </c>
      <c r="AE89" s="29"/>
      <c r="AF89" s="29"/>
      <c r="AG89" s="29" t="s">
        <v>148</v>
      </c>
      <c r="AH89" s="29"/>
      <c r="AI89" s="29"/>
      <c r="AJ89" s="29" t="s">
        <v>548</v>
      </c>
      <c r="AK89" s="29" t="s">
        <v>549</v>
      </c>
      <c r="AL89" s="76" t="s">
        <v>550</v>
      </c>
      <c r="AM89" s="29" t="s">
        <v>292</v>
      </c>
      <c r="AN89" s="29" t="s">
        <v>102</v>
      </c>
      <c r="AO89" s="29" t="s">
        <v>120</v>
      </c>
      <c r="AP89" s="61" t="s">
        <v>551</v>
      </c>
      <c r="AQ89" s="29"/>
      <c r="AR89" s="29"/>
      <c r="AS89" s="29"/>
      <c r="AT89" s="29"/>
      <c r="AU89" s="29"/>
      <c r="AV89" s="29"/>
      <c r="AW89" s="29"/>
      <c r="AX89" s="29"/>
      <c r="AY89" s="29"/>
      <c r="AZ89" s="29"/>
      <c r="BA89" s="34" t="s">
        <v>90</v>
      </c>
      <c r="BB89" s="34" t="s">
        <v>91</v>
      </c>
      <c r="BC89" s="34">
        <v>7001</v>
      </c>
      <c r="BD89" s="29" t="s">
        <v>129</v>
      </c>
      <c r="BE89" s="27" t="s">
        <v>106</v>
      </c>
      <c r="BF89" s="27" t="s">
        <v>607</v>
      </c>
      <c r="BG89" s="27" t="s">
        <v>96</v>
      </c>
      <c r="BH89" s="29"/>
      <c r="BI89" s="77">
        <v>48</v>
      </c>
      <c r="BJ89" s="29" t="s">
        <v>184</v>
      </c>
      <c r="BK89" s="29">
        <v>742</v>
      </c>
      <c r="BL89" s="29">
        <v>20170801</v>
      </c>
      <c r="BM89" s="51">
        <f>IFERROR((VLOOKUP(BC89,'[2]17-23 ABR'!$A$2:$R$500,8,FALSE)),VLOOKUP(BC89,'[3]16 ABR'!$BC$50:$BW$499,11,FALSE))</f>
        <v>43577</v>
      </c>
      <c r="BN89" s="29">
        <f t="shared" si="12"/>
        <v>20170801</v>
      </c>
      <c r="BO89" s="29"/>
      <c r="BP89" s="29">
        <v>20190430</v>
      </c>
      <c r="BQ89" s="29"/>
      <c r="BR89" s="28">
        <v>20000</v>
      </c>
      <c r="BS89" s="28">
        <f>IF(BM89=(VLOOKUP(BC89,'[3]16 ABR'!$BC$50:$BW$499,11,FALSE)),(VLOOKUP(BC89,'[3]16 ABR'!$BC$50:$BW$499,17,FALSE)),(VLOOKUP(BC89,'[3]16 ABR'!$BC$50:$BW$499,17,FALSE))-(VLOOKUP(BC89,'[2]17-23 ABR'!$A$2:$R$500,18,FALSE)))</f>
        <v>5944</v>
      </c>
      <c r="BT89" s="28">
        <v>0</v>
      </c>
      <c r="BU89" s="28">
        <f>'[3]2 OCT'!BU110</f>
        <v>0</v>
      </c>
      <c r="BV89" s="29"/>
      <c r="BW89" s="29" t="s">
        <v>574</v>
      </c>
      <c r="BX89" s="29"/>
      <c r="BY89" s="29"/>
      <c r="BZ89" s="29"/>
      <c r="CA89" s="29"/>
      <c r="CB89" s="29"/>
      <c r="CC89" s="34"/>
      <c r="CD89" s="29">
        <v>19010101</v>
      </c>
      <c r="CE89" s="28">
        <f>IFERROR((VLOOKUP(BC89,'[3]16 ABR'!$BC$50:$CE$500,29,FALSE))-((VLOOKUP(BC89,'[2]17-23 ABR'!$A$2:$R$500,14,FALSE))),(VLOOKUP(BC89,'[3]16 ABR'!$BC$75:$CE$500,29,FALSE)))</f>
        <v>5314</v>
      </c>
      <c r="CF89" s="28">
        <f>IFERROR(((VLOOKUP(BC89,'[2]17-23 ABR'!$A$2:$R$500,18,FALSE))),'[3]16 ABR'!CF89)</f>
        <v>742</v>
      </c>
      <c r="CG89" s="29"/>
      <c r="CH89" s="28">
        <v>13455</v>
      </c>
      <c r="CI89" s="52" t="s">
        <v>574</v>
      </c>
      <c r="CJ89" s="52">
        <v>0</v>
      </c>
      <c r="CK89" s="55">
        <f t="shared" si="8"/>
        <v>729.59999999999991</v>
      </c>
      <c r="CL89" s="55">
        <f t="shared" si="9"/>
        <v>20000</v>
      </c>
      <c r="CM89" s="29"/>
      <c r="CN89" s="49">
        <f t="shared" si="10"/>
        <v>3159839.61</v>
      </c>
      <c r="CO89" s="49">
        <f t="shared" si="11"/>
        <v>2548824.61</v>
      </c>
      <c r="CP89" s="18">
        <v>88</v>
      </c>
      <c r="CQ89" s="18">
        <v>88</v>
      </c>
      <c r="CR89" s="18">
        <v>88</v>
      </c>
      <c r="CS89" s="18">
        <v>88</v>
      </c>
      <c r="CT89" s="34" t="s">
        <v>91</v>
      </c>
      <c r="CU89" s="35" t="s">
        <v>112</v>
      </c>
    </row>
    <row r="90" spans="1:99" s="56" customFormat="1" ht="14.25" customHeight="1" x14ac:dyDescent="0.25">
      <c r="A90" s="34" t="s">
        <v>90</v>
      </c>
      <c r="B90" s="34" t="s">
        <v>91</v>
      </c>
      <c r="C90" s="34" t="s">
        <v>92</v>
      </c>
      <c r="D90" s="18">
        <v>20190430</v>
      </c>
      <c r="E90" s="34"/>
      <c r="F90" s="29">
        <v>4</v>
      </c>
      <c r="G90" s="90" t="s">
        <v>669</v>
      </c>
      <c r="H90" s="90" t="s">
        <v>552</v>
      </c>
      <c r="I90" s="90"/>
      <c r="J90" s="90" t="s">
        <v>609</v>
      </c>
      <c r="K90" s="21">
        <f t="shared" si="13"/>
        <v>26612</v>
      </c>
      <c r="L90" s="29" t="s">
        <v>670</v>
      </c>
      <c r="M90" s="29" t="s">
        <v>671</v>
      </c>
      <c r="N90" s="29"/>
      <c r="O90" s="29" t="s">
        <v>96</v>
      </c>
      <c r="P90" s="29">
        <v>1</v>
      </c>
      <c r="Q90" s="29"/>
      <c r="R90" s="29"/>
      <c r="S90" s="34" t="s">
        <v>201</v>
      </c>
      <c r="T90" s="29"/>
      <c r="U90" s="34">
        <v>1</v>
      </c>
      <c r="V90" s="29"/>
      <c r="W90" s="29"/>
      <c r="X90" s="22" t="s">
        <v>97</v>
      </c>
      <c r="Y90" s="29" t="s">
        <v>672</v>
      </c>
      <c r="Z90" s="90" t="s">
        <v>673</v>
      </c>
      <c r="AA90" s="90" t="s">
        <v>351</v>
      </c>
      <c r="AB90" s="90" t="s">
        <v>102</v>
      </c>
      <c r="AC90" s="90" t="s">
        <v>120</v>
      </c>
      <c r="AD90" s="91" t="str">
        <f>TEXT(1260,"00000")</f>
        <v>01260</v>
      </c>
      <c r="AE90" s="29"/>
      <c r="AF90" s="29"/>
      <c r="AG90" s="29" t="s">
        <v>148</v>
      </c>
      <c r="AH90" s="29"/>
      <c r="AI90" s="29"/>
      <c r="AJ90" s="29" t="s">
        <v>548</v>
      </c>
      <c r="AK90" s="29" t="s">
        <v>549</v>
      </c>
      <c r="AL90" s="76" t="s">
        <v>550</v>
      </c>
      <c r="AM90" s="29" t="s">
        <v>292</v>
      </c>
      <c r="AN90" s="29" t="s">
        <v>102</v>
      </c>
      <c r="AO90" s="29" t="s">
        <v>120</v>
      </c>
      <c r="AP90" s="61" t="s">
        <v>551</v>
      </c>
      <c r="AQ90" s="29"/>
      <c r="AR90" s="29"/>
      <c r="AS90" s="29"/>
      <c r="AT90" s="29"/>
      <c r="AU90" s="29"/>
      <c r="AV90" s="29"/>
      <c r="AW90" s="29"/>
      <c r="AX90" s="29"/>
      <c r="AY90" s="29"/>
      <c r="AZ90" s="29"/>
      <c r="BA90" s="34" t="s">
        <v>90</v>
      </c>
      <c r="BB90" s="34" t="s">
        <v>91</v>
      </c>
      <c r="BC90" s="34">
        <v>7002</v>
      </c>
      <c r="BD90" s="29" t="s">
        <v>129</v>
      </c>
      <c r="BE90" s="27" t="s">
        <v>106</v>
      </c>
      <c r="BF90" s="27" t="s">
        <v>607</v>
      </c>
      <c r="BG90" s="27" t="s">
        <v>96</v>
      </c>
      <c r="BH90" s="29"/>
      <c r="BI90" s="77">
        <v>72</v>
      </c>
      <c r="BJ90" s="29" t="s">
        <v>184</v>
      </c>
      <c r="BK90" s="29">
        <v>930</v>
      </c>
      <c r="BL90" s="29">
        <v>20170802</v>
      </c>
      <c r="BM90" s="51">
        <f>IFERROR((VLOOKUP(BC90,'[2]17-23 ABR'!$A$2:$R$500,8,FALSE)),VLOOKUP(BC90,'[3]16 ABR'!$BC$50:$BW$499,11,FALSE))</f>
        <v>43577</v>
      </c>
      <c r="BN90" s="29">
        <f t="shared" si="12"/>
        <v>20170802</v>
      </c>
      <c r="BO90" s="29"/>
      <c r="BP90" s="29">
        <v>20190430</v>
      </c>
      <c r="BQ90" s="29"/>
      <c r="BR90" s="28">
        <v>29700</v>
      </c>
      <c r="BS90" s="28">
        <f>IF(BM90=(VLOOKUP(BC90,'[3]16 ABR'!$BC$50:$BW$499,11,FALSE)),(VLOOKUP(BC90,'[3]16 ABR'!$BC$50:$BW$499,17,FALSE)),(VLOOKUP(BC90,'[3]16 ABR'!$BC$50:$BW$499,17,FALSE))-(VLOOKUP(BC90,'[2]17-23 ABR'!$A$2:$R$500,18,FALSE)))</f>
        <v>29760</v>
      </c>
      <c r="BT90" s="28">
        <v>0</v>
      </c>
      <c r="BU90" s="28">
        <f>'[3]2 OCT'!BU111</f>
        <v>0</v>
      </c>
      <c r="BV90" s="29"/>
      <c r="BW90" s="29" t="s">
        <v>574</v>
      </c>
      <c r="BX90" s="29"/>
      <c r="BY90" s="29"/>
      <c r="BZ90" s="29"/>
      <c r="CA90" s="29"/>
      <c r="CB90" s="29"/>
      <c r="CC90" s="34"/>
      <c r="CD90" s="29">
        <v>19010101</v>
      </c>
      <c r="CE90" s="28">
        <f>IFERROR((VLOOKUP(BC90,'[3]16 ABR'!$BC$50:$CE$500,29,FALSE))-((VLOOKUP(BC90,'[2]17-23 ABR'!$A$2:$R$500,14,FALSE))),(VLOOKUP(BC90,'[3]16 ABR'!$BC$75:$CE$500,29,FALSE)))</f>
        <v>19889</v>
      </c>
      <c r="CF90" s="28">
        <f>IFERROR(((VLOOKUP(BC90,'[2]17-23 ABR'!$A$2:$R$500,18,FALSE))),'[3]16 ABR'!CF90)</f>
        <v>930</v>
      </c>
      <c r="CG90" s="29"/>
      <c r="CH90" s="28">
        <v>32115</v>
      </c>
      <c r="CI90" s="52" t="s">
        <v>574</v>
      </c>
      <c r="CJ90" s="52">
        <v>0</v>
      </c>
      <c r="CK90" s="55">
        <f t="shared" si="8"/>
        <v>1094.3999999999999</v>
      </c>
      <c r="CL90" s="55">
        <f t="shared" si="9"/>
        <v>29700</v>
      </c>
      <c r="CM90" s="29"/>
      <c r="CN90" s="49">
        <f t="shared" si="10"/>
        <v>3189599.61</v>
      </c>
      <c r="CO90" s="49">
        <f t="shared" si="11"/>
        <v>2548824.61</v>
      </c>
      <c r="CP90" s="18">
        <v>89</v>
      </c>
      <c r="CQ90" s="18">
        <v>89</v>
      </c>
      <c r="CR90" s="18">
        <v>89</v>
      </c>
      <c r="CS90" s="18">
        <v>89</v>
      </c>
      <c r="CT90" s="34" t="s">
        <v>91</v>
      </c>
      <c r="CU90" s="35" t="s">
        <v>112</v>
      </c>
    </row>
    <row r="91" spans="1:99" s="56" customFormat="1" ht="14.25" customHeight="1" x14ac:dyDescent="0.25">
      <c r="A91" s="34" t="s">
        <v>90</v>
      </c>
      <c r="B91" s="34" t="s">
        <v>91</v>
      </c>
      <c r="C91" s="34" t="s">
        <v>92</v>
      </c>
      <c r="D91" s="18">
        <v>20190430</v>
      </c>
      <c r="E91" s="34"/>
      <c r="F91" s="29">
        <v>4</v>
      </c>
      <c r="G91" s="90" t="s">
        <v>674</v>
      </c>
      <c r="H91" s="90" t="s">
        <v>123</v>
      </c>
      <c r="I91" s="90"/>
      <c r="J91" s="90" t="s">
        <v>675</v>
      </c>
      <c r="K91" s="21">
        <f t="shared" si="13"/>
        <v>24779</v>
      </c>
      <c r="L91" s="29" t="s">
        <v>676</v>
      </c>
      <c r="M91" s="29" t="s">
        <v>677</v>
      </c>
      <c r="N91" s="29"/>
      <c r="O91" s="29" t="s">
        <v>96</v>
      </c>
      <c r="P91" s="29">
        <v>1</v>
      </c>
      <c r="Q91" s="29"/>
      <c r="R91" s="29"/>
      <c r="S91" s="34" t="s">
        <v>106</v>
      </c>
      <c r="T91" s="29"/>
      <c r="U91" s="34">
        <v>0</v>
      </c>
      <c r="V91" s="29"/>
      <c r="W91" s="29"/>
      <c r="X91" s="22" t="s">
        <v>97</v>
      </c>
      <c r="Y91" s="29" t="s">
        <v>678</v>
      </c>
      <c r="Z91" s="90" t="s">
        <v>679</v>
      </c>
      <c r="AA91" s="90" t="s">
        <v>680</v>
      </c>
      <c r="AB91" s="90" t="s">
        <v>102</v>
      </c>
      <c r="AC91" s="90" t="s">
        <v>103</v>
      </c>
      <c r="AD91" s="61" t="s">
        <v>681</v>
      </c>
      <c r="AE91" s="29"/>
      <c r="AF91" s="29"/>
      <c r="AG91" s="29" t="s">
        <v>148</v>
      </c>
      <c r="AH91" s="29"/>
      <c r="AI91" s="29"/>
      <c r="AJ91" s="29" t="s">
        <v>548</v>
      </c>
      <c r="AK91" s="29" t="s">
        <v>549</v>
      </c>
      <c r="AL91" s="76" t="s">
        <v>550</v>
      </c>
      <c r="AM91" s="29" t="s">
        <v>292</v>
      </c>
      <c r="AN91" s="29" t="s">
        <v>102</v>
      </c>
      <c r="AO91" s="29" t="s">
        <v>120</v>
      </c>
      <c r="AP91" s="61" t="s">
        <v>551</v>
      </c>
      <c r="AQ91" s="29"/>
      <c r="AR91" s="29"/>
      <c r="AS91" s="29"/>
      <c r="AT91" s="29"/>
      <c r="AU91" s="29"/>
      <c r="AV91" s="29"/>
      <c r="AW91" s="29"/>
      <c r="AX91" s="29"/>
      <c r="AY91" s="29"/>
      <c r="AZ91" s="29"/>
      <c r="BA91" s="34" t="s">
        <v>90</v>
      </c>
      <c r="BB91" s="34" t="s">
        <v>91</v>
      </c>
      <c r="BC91" s="34">
        <v>7003</v>
      </c>
      <c r="BD91" s="29" t="s">
        <v>129</v>
      </c>
      <c r="BE91" s="27" t="s">
        <v>106</v>
      </c>
      <c r="BF91" s="27" t="s">
        <v>607</v>
      </c>
      <c r="BG91" s="27" t="s">
        <v>96</v>
      </c>
      <c r="BH91" s="29"/>
      <c r="BI91" s="77">
        <v>59</v>
      </c>
      <c r="BJ91" s="29" t="s">
        <v>184</v>
      </c>
      <c r="BK91" s="29">
        <v>1982</v>
      </c>
      <c r="BL91" s="29">
        <v>20170802</v>
      </c>
      <c r="BM91" s="51">
        <f>IFERROR((VLOOKUP(BC91,'[2]17-23 ABR'!$A$2:$R$500,8,FALSE)),VLOOKUP(BC91,'[3]16 ABR'!$BC$50:$BW$499,11,FALSE))</f>
        <v>43577</v>
      </c>
      <c r="BN91" s="29">
        <f t="shared" si="12"/>
        <v>20170802</v>
      </c>
      <c r="BO91" s="29"/>
      <c r="BP91" s="29">
        <v>20190430</v>
      </c>
      <c r="BQ91" s="29"/>
      <c r="BR91" s="28">
        <v>65538</v>
      </c>
      <c r="BS91" s="28">
        <f>IF(BM91=(VLOOKUP(BC91,'[3]16 ABR'!$BC$50:$BW$499,11,FALSE)),(VLOOKUP(BC91,'[3]16 ABR'!$BC$50:$BW$499,17,FALSE)),(VLOOKUP(BC91,'[3]16 ABR'!$BC$50:$BW$499,17,FALSE))-(VLOOKUP(BC91,'[2]17-23 ABR'!$A$2:$R$500,18,FALSE)))</f>
        <v>37658</v>
      </c>
      <c r="BT91" s="28">
        <v>0</v>
      </c>
      <c r="BU91" s="28">
        <f>'[3]2 OCT'!BU112</f>
        <v>0</v>
      </c>
      <c r="BV91" s="29"/>
      <c r="BW91" s="29" t="s">
        <v>574</v>
      </c>
      <c r="BX91" s="29"/>
      <c r="BY91" s="29"/>
      <c r="BZ91" s="29"/>
      <c r="CA91" s="29"/>
      <c r="CB91" s="29"/>
      <c r="CC91" s="34"/>
      <c r="CD91" s="29">
        <v>19010101</v>
      </c>
      <c r="CE91" s="28">
        <f>IFERROR((VLOOKUP(BC91,'[3]16 ABR'!$BC$50:$CE$500,29,FALSE))-((VLOOKUP(BC91,'[2]17-23 ABR'!$A$2:$R$500,14,FALSE))),(VLOOKUP(BC91,'[3]16 ABR'!$BC$75:$CE$500,29,FALSE)))</f>
        <v>30623</v>
      </c>
      <c r="CF91" s="28">
        <f>IFERROR(((VLOOKUP(BC91,'[2]17-23 ABR'!$A$2:$R$500,18,FALSE))),'[3]16 ABR'!CF91)</f>
        <v>1982</v>
      </c>
      <c r="CG91" s="29"/>
      <c r="CH91" s="28">
        <v>44301</v>
      </c>
      <c r="CI91" s="52" t="s">
        <v>574</v>
      </c>
      <c r="CJ91" s="52">
        <v>0</v>
      </c>
      <c r="CK91" s="55">
        <f t="shared" si="8"/>
        <v>896.8</v>
      </c>
      <c r="CL91" s="55">
        <f t="shared" si="9"/>
        <v>65538</v>
      </c>
      <c r="CM91" s="29"/>
      <c r="CN91" s="49">
        <f t="shared" si="10"/>
        <v>3227257.61</v>
      </c>
      <c r="CO91" s="49">
        <f t="shared" si="11"/>
        <v>2548824.61</v>
      </c>
      <c r="CP91" s="18">
        <v>90</v>
      </c>
      <c r="CQ91" s="18">
        <v>90</v>
      </c>
      <c r="CR91" s="18">
        <v>90</v>
      </c>
      <c r="CS91" s="18">
        <v>90</v>
      </c>
      <c r="CT91" s="34" t="s">
        <v>91</v>
      </c>
      <c r="CU91" s="35" t="s">
        <v>112</v>
      </c>
    </row>
    <row r="92" spans="1:99" s="56" customFormat="1" ht="14.25" customHeight="1" x14ac:dyDescent="0.25">
      <c r="A92" s="34" t="s">
        <v>90</v>
      </c>
      <c r="B92" s="34" t="s">
        <v>91</v>
      </c>
      <c r="C92" s="34" t="s">
        <v>92</v>
      </c>
      <c r="D92" s="18">
        <v>20190430</v>
      </c>
      <c r="E92" s="34"/>
      <c r="F92" s="29">
        <v>4</v>
      </c>
      <c r="G92" s="90" t="s">
        <v>674</v>
      </c>
      <c r="H92" s="90" t="s">
        <v>123</v>
      </c>
      <c r="I92" s="90"/>
      <c r="J92" s="90" t="s">
        <v>675</v>
      </c>
      <c r="K92" s="21">
        <f t="shared" si="13"/>
        <v>24779</v>
      </c>
      <c r="L92" s="29" t="s">
        <v>676</v>
      </c>
      <c r="M92" s="29" t="s">
        <v>677</v>
      </c>
      <c r="N92" s="29"/>
      <c r="O92" s="29" t="s">
        <v>96</v>
      </c>
      <c r="P92" s="29">
        <v>1</v>
      </c>
      <c r="Q92" s="29"/>
      <c r="R92" s="29"/>
      <c r="S92" s="34" t="s">
        <v>106</v>
      </c>
      <c r="T92" s="29"/>
      <c r="U92" s="34">
        <v>0</v>
      </c>
      <c r="V92" s="29"/>
      <c r="W92" s="29"/>
      <c r="X92" s="22" t="s">
        <v>97</v>
      </c>
      <c r="Y92" s="29" t="s">
        <v>678</v>
      </c>
      <c r="Z92" s="90" t="s">
        <v>679</v>
      </c>
      <c r="AA92" s="90" t="s">
        <v>680</v>
      </c>
      <c r="AB92" s="90" t="s">
        <v>102</v>
      </c>
      <c r="AC92" s="90" t="s">
        <v>103</v>
      </c>
      <c r="AD92" s="61" t="s">
        <v>681</v>
      </c>
      <c r="AE92" s="29"/>
      <c r="AF92" s="29"/>
      <c r="AG92" s="29" t="s">
        <v>148</v>
      </c>
      <c r="AH92" s="29"/>
      <c r="AI92" s="29"/>
      <c r="AJ92" s="29" t="s">
        <v>548</v>
      </c>
      <c r="AK92" s="29" t="s">
        <v>549</v>
      </c>
      <c r="AL92" s="76" t="s">
        <v>550</v>
      </c>
      <c r="AM92" s="29" t="s">
        <v>292</v>
      </c>
      <c r="AN92" s="29" t="s">
        <v>102</v>
      </c>
      <c r="AO92" s="29" t="s">
        <v>120</v>
      </c>
      <c r="AP92" s="61" t="s">
        <v>551</v>
      </c>
      <c r="AQ92" s="29"/>
      <c r="AR92" s="29"/>
      <c r="AS92" s="29"/>
      <c r="AT92" s="29"/>
      <c r="AU92" s="29"/>
      <c r="AV92" s="29"/>
      <c r="AW92" s="29"/>
      <c r="AX92" s="29"/>
      <c r="AY92" s="29"/>
      <c r="AZ92" s="29"/>
      <c r="BA92" s="34" t="s">
        <v>90</v>
      </c>
      <c r="BB92" s="34" t="s">
        <v>91</v>
      </c>
      <c r="BC92" s="34">
        <v>7004</v>
      </c>
      <c r="BD92" s="29" t="s">
        <v>129</v>
      </c>
      <c r="BE92" s="27" t="s">
        <v>106</v>
      </c>
      <c r="BF92" s="27" t="s">
        <v>607</v>
      </c>
      <c r="BG92" s="27" t="s">
        <v>96</v>
      </c>
      <c r="BH92" s="29"/>
      <c r="BI92" s="77">
        <v>49</v>
      </c>
      <c r="BJ92" s="29" t="s">
        <v>184</v>
      </c>
      <c r="BK92" s="29">
        <v>681</v>
      </c>
      <c r="BL92" s="29">
        <v>20170802</v>
      </c>
      <c r="BM92" s="51">
        <f>IFERROR((VLOOKUP(BC92,'[2]17-23 ABR'!$A$2:$R$500,8,FALSE)),VLOOKUP(BC92,'[3]16 ABR'!$BC$50:$BW$499,11,FALSE))</f>
        <v>43577</v>
      </c>
      <c r="BN92" s="29">
        <f t="shared" si="12"/>
        <v>20170802</v>
      </c>
      <c r="BO92" s="29"/>
      <c r="BP92" s="29">
        <v>20190430</v>
      </c>
      <c r="BQ92" s="29"/>
      <c r="BR92" s="28">
        <v>20404</v>
      </c>
      <c r="BS92" s="28">
        <f>IF(BM92=(VLOOKUP(BC92,'[3]16 ABR'!$BC$50:$BW$499,11,FALSE)),(VLOOKUP(BC92,'[3]16 ABR'!$BC$50:$BW$499,17,FALSE)),(VLOOKUP(BC92,'[3]16 ABR'!$BC$50:$BW$499,17,FALSE))-(VLOOKUP(BC92,'[2]17-23 ABR'!$A$2:$R$500,18,FALSE)))</f>
        <v>6129</v>
      </c>
      <c r="BT92" s="28">
        <v>0</v>
      </c>
      <c r="BU92" s="28">
        <f>'[3]2 OCT'!BU113</f>
        <v>0</v>
      </c>
      <c r="BV92" s="29"/>
      <c r="BW92" s="29" t="s">
        <v>574</v>
      </c>
      <c r="BX92" s="29"/>
      <c r="BY92" s="29"/>
      <c r="BZ92" s="29"/>
      <c r="CA92" s="29"/>
      <c r="CB92" s="29"/>
      <c r="CC92" s="34"/>
      <c r="CD92" s="29">
        <v>19010101</v>
      </c>
      <c r="CE92" s="28">
        <f>IFERROR((VLOOKUP(BC92,'[3]16 ABR'!$BC$50:$CE$500,29,FALSE))-((VLOOKUP(BC92,'[2]17-23 ABR'!$A$2:$R$500,14,FALSE))),(VLOOKUP(BC92,'[3]16 ABR'!$BC$75:$CE$500,29,FALSE)))</f>
        <v>5522</v>
      </c>
      <c r="CF92" s="28">
        <f>IFERROR(((VLOOKUP(BC92,'[2]17-23 ABR'!$A$2:$R$500,18,FALSE))),'[3]16 ABR'!CF92)</f>
        <v>681</v>
      </c>
      <c r="CG92" s="29"/>
      <c r="CH92" s="28">
        <v>11174</v>
      </c>
      <c r="CI92" s="52" t="s">
        <v>574</v>
      </c>
      <c r="CJ92" s="52">
        <v>0</v>
      </c>
      <c r="CK92" s="55">
        <f t="shared" si="8"/>
        <v>744.8</v>
      </c>
      <c r="CL92" s="55">
        <f t="shared" si="9"/>
        <v>20404</v>
      </c>
      <c r="CM92" s="29"/>
      <c r="CN92" s="49">
        <f t="shared" si="10"/>
        <v>3233386.61</v>
      </c>
      <c r="CO92" s="49">
        <f t="shared" si="11"/>
        <v>2548824.61</v>
      </c>
      <c r="CP92" s="18">
        <v>91</v>
      </c>
      <c r="CQ92" s="18">
        <v>91</v>
      </c>
      <c r="CR92" s="18">
        <v>91</v>
      </c>
      <c r="CS92" s="18">
        <v>91</v>
      </c>
      <c r="CT92" s="34" t="s">
        <v>91</v>
      </c>
      <c r="CU92" s="35" t="s">
        <v>112</v>
      </c>
    </row>
    <row r="93" spans="1:99" s="56" customFormat="1" ht="14.25" customHeight="1" x14ac:dyDescent="0.25">
      <c r="A93" s="34" t="s">
        <v>90</v>
      </c>
      <c r="B93" s="34" t="s">
        <v>91</v>
      </c>
      <c r="C93" s="34" t="s">
        <v>92</v>
      </c>
      <c r="D93" s="18">
        <v>20190430</v>
      </c>
      <c r="E93" s="91"/>
      <c r="F93" s="29">
        <v>4</v>
      </c>
      <c r="G93" s="90" t="s">
        <v>682</v>
      </c>
      <c r="H93" s="90" t="s">
        <v>329</v>
      </c>
      <c r="I93" s="90"/>
      <c r="J93" s="90" t="s">
        <v>683</v>
      </c>
      <c r="K93" s="21">
        <f t="shared" si="13"/>
        <v>31075</v>
      </c>
      <c r="L93" s="90" t="s">
        <v>684</v>
      </c>
      <c r="M93" s="29" t="s">
        <v>685</v>
      </c>
      <c r="N93" s="29"/>
      <c r="O93" s="90" t="s">
        <v>96</v>
      </c>
      <c r="P93" s="91">
        <v>1</v>
      </c>
      <c r="Q93" s="90"/>
      <c r="R93" s="90"/>
      <c r="S93" s="90" t="s">
        <v>201</v>
      </c>
      <c r="T93" s="29"/>
      <c r="U93" s="91">
        <v>0</v>
      </c>
      <c r="V93" s="29"/>
      <c r="W93" s="29"/>
      <c r="X93" s="22" t="s">
        <v>97</v>
      </c>
      <c r="Y93" s="90" t="s">
        <v>686</v>
      </c>
      <c r="Z93" s="90" t="s">
        <v>687</v>
      </c>
      <c r="AA93" s="90" t="s">
        <v>688</v>
      </c>
      <c r="AB93" s="90" t="s">
        <v>102</v>
      </c>
      <c r="AC93" s="90" t="s">
        <v>120</v>
      </c>
      <c r="AD93" s="91" t="str">
        <f>TEXT(16030,"00000")</f>
        <v>16030</v>
      </c>
      <c r="AE93" s="29"/>
      <c r="AF93" s="29"/>
      <c r="AG93" s="29" t="s">
        <v>148</v>
      </c>
      <c r="AH93" s="29"/>
      <c r="AI93" s="29"/>
      <c r="AJ93" s="29" t="s">
        <v>548</v>
      </c>
      <c r="AK93" s="29" t="s">
        <v>689</v>
      </c>
      <c r="AL93" s="29" t="s">
        <v>690</v>
      </c>
      <c r="AM93" s="29" t="s">
        <v>292</v>
      </c>
      <c r="AN93" s="29" t="s">
        <v>102</v>
      </c>
      <c r="AO93" s="29" t="s">
        <v>120</v>
      </c>
      <c r="AP93" s="61" t="s">
        <v>691</v>
      </c>
      <c r="AQ93" s="29"/>
      <c r="AR93" s="29"/>
      <c r="AS93" s="29"/>
      <c r="AT93" s="29"/>
      <c r="AU93" s="29"/>
      <c r="AV93" s="29"/>
      <c r="AW93" s="29"/>
      <c r="AX93" s="29"/>
      <c r="AY93" s="29"/>
      <c r="AZ93" s="29"/>
      <c r="BA93" s="34" t="s">
        <v>90</v>
      </c>
      <c r="BB93" s="34" t="s">
        <v>91</v>
      </c>
      <c r="BC93" s="91">
        <v>7005</v>
      </c>
      <c r="BD93" s="29" t="s">
        <v>129</v>
      </c>
      <c r="BE93" s="27" t="s">
        <v>106</v>
      </c>
      <c r="BF93" s="27" t="s">
        <v>607</v>
      </c>
      <c r="BG93" s="27" t="s">
        <v>96</v>
      </c>
      <c r="BH93" s="29"/>
      <c r="BI93" s="91">
        <v>48</v>
      </c>
      <c r="BJ93" s="90" t="s">
        <v>184</v>
      </c>
      <c r="BK93" s="92">
        <v>416</v>
      </c>
      <c r="BL93" s="92">
        <v>20170808</v>
      </c>
      <c r="BM93" s="51">
        <f>IFERROR((VLOOKUP(BC93,'[2]17-23 ABR'!$A$2:$R$500,8,FALSE)),VLOOKUP(BC93,'[3]16 ABR'!$BC$50:$BW$499,11,FALSE))</f>
        <v>43577</v>
      </c>
      <c r="BN93" s="34">
        <f t="shared" si="12"/>
        <v>20170808</v>
      </c>
      <c r="BO93" s="34"/>
      <c r="BP93" s="29">
        <v>20190430</v>
      </c>
      <c r="BQ93" s="34"/>
      <c r="BR93" s="28">
        <v>11200</v>
      </c>
      <c r="BS93" s="28">
        <f>IF(BM93=(VLOOKUP(BC93,'[3]16 ABR'!$BC$50:$BW$499,11,FALSE)),(VLOOKUP(BC93,'[3]16 ABR'!$BC$50:$BW$499,17,FALSE)),(VLOOKUP(BC93,'[3]16 ABR'!$BC$50:$BW$499,17,FALSE))-(VLOOKUP(BC93,'[2]17-23 ABR'!$A$2:$R$500,18,FALSE)))</f>
        <v>3744</v>
      </c>
      <c r="BT93" s="28">
        <v>0</v>
      </c>
      <c r="BU93" s="28">
        <f>'[3]2 OCT'!BU114</f>
        <v>0</v>
      </c>
      <c r="BV93" s="34"/>
      <c r="BW93" s="34" t="s">
        <v>574</v>
      </c>
      <c r="BX93" s="34"/>
      <c r="BY93" s="34"/>
      <c r="BZ93" s="34"/>
      <c r="CA93" s="34"/>
      <c r="CB93" s="34"/>
      <c r="CC93" s="92"/>
      <c r="CD93" s="53">
        <v>43057</v>
      </c>
      <c r="CE93" s="28">
        <f>IFERROR((VLOOKUP(BC93,'[3]16 ABR'!$BC$50:$CE$500,29,FALSE))-((VLOOKUP(BC93,'[2]17-23 ABR'!$A$2:$R$500,14,FALSE))),(VLOOKUP(BC93,'[3]16 ABR'!$BC$75:$CE$500,29,FALSE)))</f>
        <v>3266</v>
      </c>
      <c r="CF93" s="28">
        <f>IFERROR(((VLOOKUP(BC93,'[2]17-23 ABR'!$A$2:$R$500,18,FALSE))),'[3]16 ABR'!CF93)</f>
        <v>416</v>
      </c>
      <c r="CG93" s="54"/>
      <c r="CH93" s="28">
        <v>7562</v>
      </c>
      <c r="CI93" s="52" t="s">
        <v>574</v>
      </c>
      <c r="CJ93" s="52">
        <v>0</v>
      </c>
      <c r="CK93" s="55">
        <f t="shared" si="8"/>
        <v>729.59999999999991</v>
      </c>
      <c r="CL93" s="55">
        <f t="shared" si="9"/>
        <v>11200</v>
      </c>
      <c r="CM93" s="29"/>
      <c r="CN93" s="49">
        <f t="shared" si="10"/>
        <v>3237130.61</v>
      </c>
      <c r="CO93" s="49">
        <f t="shared" si="11"/>
        <v>2548824.61</v>
      </c>
      <c r="CP93" s="18">
        <v>92</v>
      </c>
      <c r="CQ93" s="18">
        <v>92</v>
      </c>
      <c r="CR93" s="18">
        <v>92</v>
      </c>
      <c r="CS93" s="18">
        <v>92</v>
      </c>
      <c r="CT93" s="34" t="s">
        <v>91</v>
      </c>
      <c r="CU93" s="35" t="s">
        <v>112</v>
      </c>
    </row>
    <row r="94" spans="1:99" s="56" customFormat="1" ht="14.25" customHeight="1" x14ac:dyDescent="0.25">
      <c r="A94" s="34" t="s">
        <v>90</v>
      </c>
      <c r="B94" s="34" t="s">
        <v>91</v>
      </c>
      <c r="C94" s="34" t="s">
        <v>92</v>
      </c>
      <c r="D94" s="18">
        <v>20190430</v>
      </c>
      <c r="E94" s="91"/>
      <c r="F94" s="29">
        <v>4</v>
      </c>
      <c r="G94" s="90" t="s">
        <v>692</v>
      </c>
      <c r="H94" s="90" t="s">
        <v>693</v>
      </c>
      <c r="I94" s="90"/>
      <c r="J94" s="90" t="s">
        <v>694</v>
      </c>
      <c r="K94" s="93">
        <f t="shared" si="13"/>
        <v>25433</v>
      </c>
      <c r="L94" s="94" t="s">
        <v>695</v>
      </c>
      <c r="M94" s="29" t="s">
        <v>696</v>
      </c>
      <c r="N94" s="29"/>
      <c r="O94" s="90" t="s">
        <v>96</v>
      </c>
      <c r="P94" s="91">
        <v>1</v>
      </c>
      <c r="Q94" s="90"/>
      <c r="R94" s="90"/>
      <c r="S94" s="90" t="s">
        <v>201</v>
      </c>
      <c r="T94" s="29"/>
      <c r="U94" s="91">
        <v>2</v>
      </c>
      <c r="V94" s="29"/>
      <c r="W94" s="29"/>
      <c r="X94" s="22" t="s">
        <v>97</v>
      </c>
      <c r="Y94" s="90" t="s">
        <v>697</v>
      </c>
      <c r="Z94" s="90" t="s">
        <v>698</v>
      </c>
      <c r="AA94" s="90" t="s">
        <v>699</v>
      </c>
      <c r="AB94" s="90" t="s">
        <v>102</v>
      </c>
      <c r="AC94" s="90" t="s">
        <v>120</v>
      </c>
      <c r="AD94" s="91" t="str">
        <f>TEXT(7450,"00000")</f>
        <v>07450</v>
      </c>
      <c r="AE94" s="29"/>
      <c r="AF94" s="29"/>
      <c r="AG94" s="29" t="s">
        <v>148</v>
      </c>
      <c r="AH94" s="29"/>
      <c r="AI94" s="29"/>
      <c r="AJ94" s="29" t="s">
        <v>548</v>
      </c>
      <c r="AK94" s="29" t="s">
        <v>700</v>
      </c>
      <c r="AL94" s="29" t="s">
        <v>701</v>
      </c>
      <c r="AM94" s="29" t="s">
        <v>702</v>
      </c>
      <c r="AN94" s="29" t="s">
        <v>102</v>
      </c>
      <c r="AO94" s="29" t="s">
        <v>120</v>
      </c>
      <c r="AP94" s="61" t="s">
        <v>703</v>
      </c>
      <c r="AQ94" s="29"/>
      <c r="AR94" s="29"/>
      <c r="AS94" s="29"/>
      <c r="AT94" s="29"/>
      <c r="AU94" s="29"/>
      <c r="AV94" s="29"/>
      <c r="AW94" s="29"/>
      <c r="AX94" s="29"/>
      <c r="AY94" s="29"/>
      <c r="AZ94" s="29"/>
      <c r="BA94" s="34" t="s">
        <v>90</v>
      </c>
      <c r="BB94" s="34" t="s">
        <v>91</v>
      </c>
      <c r="BC94" s="91">
        <v>7006</v>
      </c>
      <c r="BD94" s="29" t="s">
        <v>129</v>
      </c>
      <c r="BE94" s="27" t="s">
        <v>106</v>
      </c>
      <c r="BF94" s="27" t="s">
        <v>607</v>
      </c>
      <c r="BG94" s="27" t="s">
        <v>96</v>
      </c>
      <c r="BH94" s="29"/>
      <c r="BI94" s="91">
        <v>48</v>
      </c>
      <c r="BJ94" s="90" t="s">
        <v>184</v>
      </c>
      <c r="BK94" s="91">
        <v>921</v>
      </c>
      <c r="BL94" s="91">
        <v>20170809</v>
      </c>
      <c r="BM94" s="51">
        <f>IFERROR((VLOOKUP(BC94,'[2]17-23 ABR'!$A$2:$R$500,8,FALSE)),VLOOKUP(BC94,'[3]16 ABR'!$BC$50:$BW$499,11,FALSE))</f>
        <v>43132</v>
      </c>
      <c r="BN94" s="29">
        <f t="shared" si="12"/>
        <v>20170809</v>
      </c>
      <c r="BO94" s="29"/>
      <c r="BP94" s="29">
        <v>20190430</v>
      </c>
      <c r="BQ94" s="29"/>
      <c r="BR94" s="28">
        <v>26500</v>
      </c>
      <c r="BS94" s="28">
        <f>IF(BM94=(VLOOKUP(BC94,'[3]16 ABR'!$BC$50:$BW$499,11,FALSE)),(VLOOKUP(BC94,'[3]16 ABR'!$BC$50:$BW$499,17,FALSE)),(VLOOKUP(BC94,'[3]16 ABR'!$BC$50:$BW$499,17,FALSE))-(VLOOKUP(BC94,'[2]17-23 ABR'!$A$2:$R$500,18,FALSE)))</f>
        <v>43119</v>
      </c>
      <c r="BT94" s="28">
        <v>0</v>
      </c>
      <c r="BU94" s="28">
        <f>BW94*BK94</f>
        <v>19341</v>
      </c>
      <c r="BV94" s="29"/>
      <c r="BW94" s="29">
        <v>21</v>
      </c>
      <c r="BX94" s="29"/>
      <c r="BY94" s="29"/>
      <c r="BZ94" s="29"/>
      <c r="CA94" s="29"/>
      <c r="CB94" s="29"/>
      <c r="CC94" s="91"/>
      <c r="CD94" s="53">
        <v>43149</v>
      </c>
      <c r="CE94" s="28">
        <f>IFERROR((VLOOKUP(BC94,'[3]16 ABR'!$BC$50:$CE$500,29,FALSE))-((VLOOKUP(BC94,'[2]17-23 ABR'!$A$2:$R$500,14,FALSE))),(VLOOKUP(BC94,'[3]16 ABR'!$BC$75:$CE$500,29,FALSE)))</f>
        <v>23100</v>
      </c>
      <c r="CF94" s="28">
        <f>IFERROR(((VLOOKUP(BC94,'[2]17-23 ABR'!$A$2:$R$500,18,FALSE))),'[3]16 ABR'!CF94)</f>
        <v>921</v>
      </c>
      <c r="CG94" s="53">
        <v>43149</v>
      </c>
      <c r="CH94" s="28">
        <v>15261</v>
      </c>
      <c r="CI94" s="52">
        <v>21</v>
      </c>
      <c r="CJ94" s="52">
        <v>310</v>
      </c>
      <c r="CK94" s="55">
        <f t="shared" si="8"/>
        <v>729.59999999999991</v>
      </c>
      <c r="CL94" s="55">
        <f t="shared" si="9"/>
        <v>26500</v>
      </c>
      <c r="CM94" s="29"/>
      <c r="CN94" s="49">
        <f t="shared" si="10"/>
        <v>3280249.61</v>
      </c>
      <c r="CO94" s="49">
        <f t="shared" si="11"/>
        <v>2568165.61</v>
      </c>
      <c r="CP94" s="18">
        <v>93</v>
      </c>
      <c r="CQ94" s="18">
        <v>93</v>
      </c>
      <c r="CR94" s="18">
        <v>93</v>
      </c>
      <c r="CS94" s="18">
        <v>93</v>
      </c>
      <c r="CT94" s="34" t="s">
        <v>91</v>
      </c>
      <c r="CU94" s="35" t="s">
        <v>112</v>
      </c>
    </row>
    <row r="95" spans="1:99" s="56" customFormat="1" ht="14.25" customHeight="1" x14ac:dyDescent="0.25">
      <c r="A95" s="34" t="s">
        <v>90</v>
      </c>
      <c r="B95" s="34" t="s">
        <v>91</v>
      </c>
      <c r="C95" s="34" t="s">
        <v>92</v>
      </c>
      <c r="D95" s="18">
        <v>20190430</v>
      </c>
      <c r="E95" s="91"/>
      <c r="F95" s="29">
        <v>4</v>
      </c>
      <c r="G95" s="90" t="s">
        <v>704</v>
      </c>
      <c r="H95" s="90" t="s">
        <v>704</v>
      </c>
      <c r="I95" s="90"/>
      <c r="J95" s="90" t="s">
        <v>705</v>
      </c>
      <c r="K95" s="93">
        <f t="shared" si="13"/>
        <v>25077</v>
      </c>
      <c r="L95" s="94" t="s">
        <v>706</v>
      </c>
      <c r="M95" s="29" t="s">
        <v>707</v>
      </c>
      <c r="N95" s="29"/>
      <c r="O95" s="90" t="s">
        <v>96</v>
      </c>
      <c r="P95" s="91">
        <v>1</v>
      </c>
      <c r="Q95" s="90"/>
      <c r="R95" s="90"/>
      <c r="S95" s="90" t="s">
        <v>201</v>
      </c>
      <c r="T95" s="29"/>
      <c r="U95" s="91">
        <v>1</v>
      </c>
      <c r="V95" s="29"/>
      <c r="W95" s="29"/>
      <c r="X95" s="22" t="s">
        <v>97</v>
      </c>
      <c r="Y95" s="90" t="s">
        <v>708</v>
      </c>
      <c r="Z95" s="90" t="s">
        <v>709</v>
      </c>
      <c r="AA95" s="90" t="s">
        <v>710</v>
      </c>
      <c r="AB95" s="90" t="s">
        <v>102</v>
      </c>
      <c r="AC95" s="90" t="s">
        <v>103</v>
      </c>
      <c r="AD95" s="91" t="str">
        <f>TEXT(56360,"00000")</f>
        <v>56360</v>
      </c>
      <c r="AE95" s="29"/>
      <c r="AF95" s="29"/>
      <c r="AG95" s="29" t="s">
        <v>148</v>
      </c>
      <c r="AH95" s="29"/>
      <c r="AI95" s="29"/>
      <c r="AJ95" s="29" t="s">
        <v>548</v>
      </c>
      <c r="AK95" s="29" t="s">
        <v>549</v>
      </c>
      <c r="AL95" s="76" t="s">
        <v>550</v>
      </c>
      <c r="AM95" s="29" t="s">
        <v>292</v>
      </c>
      <c r="AN95" s="29" t="s">
        <v>102</v>
      </c>
      <c r="AO95" s="29" t="s">
        <v>120</v>
      </c>
      <c r="AP95" s="61" t="s">
        <v>551</v>
      </c>
      <c r="AQ95" s="29"/>
      <c r="AR95" s="29"/>
      <c r="AS95" s="29"/>
      <c r="AT95" s="29"/>
      <c r="AU95" s="29"/>
      <c r="AV95" s="29"/>
      <c r="AW95" s="29"/>
      <c r="AX95" s="29"/>
      <c r="AY95" s="29"/>
      <c r="AZ95" s="29"/>
      <c r="BA95" s="34" t="s">
        <v>90</v>
      </c>
      <c r="BB95" s="34" t="s">
        <v>91</v>
      </c>
      <c r="BC95" s="91">
        <v>7009</v>
      </c>
      <c r="BD95" s="29" t="s">
        <v>129</v>
      </c>
      <c r="BE95" s="27" t="s">
        <v>106</v>
      </c>
      <c r="BF95" s="27" t="s">
        <v>607</v>
      </c>
      <c r="BG95" s="27" t="s">
        <v>96</v>
      </c>
      <c r="BH95" s="29"/>
      <c r="BI95" s="91">
        <v>60</v>
      </c>
      <c r="BJ95" s="90" t="s">
        <v>184</v>
      </c>
      <c r="BK95" s="91">
        <v>1370</v>
      </c>
      <c r="BL95" s="91">
        <v>20170816</v>
      </c>
      <c r="BM95" s="51">
        <f>IFERROR((VLOOKUP(BC95,'[2]17-23 ABR'!$A$2:$R$500,8,FALSE)),VLOOKUP(BC95,'[3]16 ABR'!$BC$50:$BW$499,11,FALSE))</f>
        <v>43577</v>
      </c>
      <c r="BN95" s="29">
        <f t="shared" si="12"/>
        <v>20170816</v>
      </c>
      <c r="BO95" s="29"/>
      <c r="BP95" s="29">
        <v>20190430</v>
      </c>
      <c r="BQ95" s="29"/>
      <c r="BR95" s="28">
        <v>44153</v>
      </c>
      <c r="BS95" s="28">
        <f>IF(BM95=(VLOOKUP(BC95,'[3]16 ABR'!$BC$50:$BW$499,11,FALSE)),(VLOOKUP(BC95,'[3]16 ABR'!$BC$50:$BW$499,17,FALSE)),(VLOOKUP(BC95,'[3]16 ABR'!$BC$50:$BW$499,17,FALSE))-(VLOOKUP(BC95,'[2]17-23 ABR'!$A$2:$R$500,18,FALSE)))</f>
        <v>28770</v>
      </c>
      <c r="BT95" s="28">
        <v>0</v>
      </c>
      <c r="BU95" s="28">
        <f>'[3]2 OCT'!BU118</f>
        <v>0</v>
      </c>
      <c r="BV95" s="29"/>
      <c r="BW95" s="29" t="s">
        <v>574</v>
      </c>
      <c r="BX95" s="29"/>
      <c r="BY95" s="29"/>
      <c r="BZ95" s="29"/>
      <c r="CA95" s="29"/>
      <c r="CB95" s="29"/>
      <c r="CC95" s="91"/>
      <c r="CD95" s="29">
        <v>19010101</v>
      </c>
      <c r="CE95" s="28">
        <f>IFERROR((VLOOKUP(BC95,'[3]16 ABR'!$BC$50:$CE$500,29,FALSE))-((VLOOKUP(BC95,'[2]17-23 ABR'!$A$2:$R$500,14,FALSE))),(VLOOKUP(BC95,'[3]16 ABR'!$BC$75:$CE$500,29,FALSE)))</f>
        <v>22611</v>
      </c>
      <c r="CF95" s="28">
        <f>IFERROR(((VLOOKUP(BC95,'[2]17-23 ABR'!$A$2:$R$500,18,FALSE))),'[3]16 ABR'!CF95)</f>
        <v>1370</v>
      </c>
      <c r="CG95" s="29"/>
      <c r="CH95" s="28">
        <v>32791</v>
      </c>
      <c r="CI95" s="52" t="s">
        <v>574</v>
      </c>
      <c r="CJ95" s="52">
        <v>0</v>
      </c>
      <c r="CK95" s="55">
        <f t="shared" si="8"/>
        <v>912</v>
      </c>
      <c r="CL95" s="55">
        <f t="shared" si="9"/>
        <v>44153</v>
      </c>
      <c r="CM95" s="29"/>
      <c r="CN95" s="49">
        <f t="shared" si="10"/>
        <v>3309019.61</v>
      </c>
      <c r="CO95" s="49">
        <f t="shared" si="11"/>
        <v>2568165.61</v>
      </c>
      <c r="CP95" s="18">
        <v>94</v>
      </c>
      <c r="CQ95" s="18">
        <v>94</v>
      </c>
      <c r="CR95" s="18">
        <v>94</v>
      </c>
      <c r="CS95" s="18">
        <v>94</v>
      </c>
      <c r="CT95" s="34" t="s">
        <v>91</v>
      </c>
      <c r="CU95" s="35" t="s">
        <v>112</v>
      </c>
    </row>
    <row r="96" spans="1:99" s="56" customFormat="1" ht="14.25" customHeight="1" x14ac:dyDescent="0.25">
      <c r="A96" s="34" t="s">
        <v>90</v>
      </c>
      <c r="B96" s="34" t="s">
        <v>91</v>
      </c>
      <c r="C96" s="34" t="s">
        <v>92</v>
      </c>
      <c r="D96" s="18">
        <v>20190430</v>
      </c>
      <c r="E96" s="91"/>
      <c r="F96" s="29">
        <v>4</v>
      </c>
      <c r="G96" s="29" t="s">
        <v>711</v>
      </c>
      <c r="H96" s="29" t="s">
        <v>712</v>
      </c>
      <c r="I96" s="29"/>
      <c r="J96" s="29" t="s">
        <v>713</v>
      </c>
      <c r="K96" s="21">
        <f t="shared" si="13"/>
        <v>24179</v>
      </c>
      <c r="L96" s="29" t="s">
        <v>714</v>
      </c>
      <c r="M96" s="29" t="s">
        <v>715</v>
      </c>
      <c r="N96" s="29"/>
      <c r="O96" s="90" t="s">
        <v>96</v>
      </c>
      <c r="P96" s="91">
        <v>1</v>
      </c>
      <c r="Q96" s="29"/>
      <c r="R96" s="29"/>
      <c r="S96" s="90" t="s">
        <v>201</v>
      </c>
      <c r="T96" s="29"/>
      <c r="U96" s="91">
        <v>3</v>
      </c>
      <c r="V96" s="29"/>
      <c r="W96" s="29"/>
      <c r="X96" s="22" t="s">
        <v>97</v>
      </c>
      <c r="Y96" s="29" t="s">
        <v>716</v>
      </c>
      <c r="Z96" s="29" t="s">
        <v>717</v>
      </c>
      <c r="AA96" s="90" t="s">
        <v>644</v>
      </c>
      <c r="AB96" s="90" t="s">
        <v>102</v>
      </c>
      <c r="AC96" s="90" t="s">
        <v>120</v>
      </c>
      <c r="AD96" s="61" t="s">
        <v>718</v>
      </c>
      <c r="AE96" s="29"/>
      <c r="AF96" s="29"/>
      <c r="AG96" s="29" t="s">
        <v>148</v>
      </c>
      <c r="AH96" s="29"/>
      <c r="AI96" s="29"/>
      <c r="AJ96" s="29" t="s">
        <v>548</v>
      </c>
      <c r="AK96" s="29" t="s">
        <v>700</v>
      </c>
      <c r="AL96" s="29" t="s">
        <v>701</v>
      </c>
      <c r="AM96" s="29" t="s">
        <v>702</v>
      </c>
      <c r="AN96" s="29" t="s">
        <v>102</v>
      </c>
      <c r="AO96" s="29" t="s">
        <v>120</v>
      </c>
      <c r="AP96" s="61" t="s">
        <v>703</v>
      </c>
      <c r="AQ96" s="29"/>
      <c r="AR96" s="29"/>
      <c r="AS96" s="29"/>
      <c r="AT96" s="29"/>
      <c r="AU96" s="29"/>
      <c r="AV96" s="29"/>
      <c r="AW96" s="29"/>
      <c r="AX96" s="29"/>
      <c r="AY96" s="29"/>
      <c r="AZ96" s="29"/>
      <c r="BA96" s="34" t="s">
        <v>90</v>
      </c>
      <c r="BB96" s="34" t="s">
        <v>91</v>
      </c>
      <c r="BC96" s="91">
        <v>7010</v>
      </c>
      <c r="BD96" s="29" t="s">
        <v>129</v>
      </c>
      <c r="BE96" s="27" t="s">
        <v>106</v>
      </c>
      <c r="BF96" s="27" t="s">
        <v>607</v>
      </c>
      <c r="BG96" s="27" t="s">
        <v>96</v>
      </c>
      <c r="BH96" s="29"/>
      <c r="BI96" s="91">
        <v>48</v>
      </c>
      <c r="BJ96" s="90" t="s">
        <v>184</v>
      </c>
      <c r="BK96" s="91">
        <v>986</v>
      </c>
      <c r="BL96" s="91">
        <v>20170818</v>
      </c>
      <c r="BM96" s="51">
        <f>IFERROR((VLOOKUP(BC96,'[2]17-23 ABR'!$A$2:$R$500,8,FALSE)),VLOOKUP(BC96,'[3]16 ABR'!$BC$50:$BW$499,11,FALSE))</f>
        <v>43299</v>
      </c>
      <c r="BN96" s="29">
        <f t="shared" si="12"/>
        <v>20170818</v>
      </c>
      <c r="BO96" s="29"/>
      <c r="BP96" s="29">
        <v>20190430</v>
      </c>
      <c r="BQ96" s="29"/>
      <c r="BR96" s="28">
        <v>29200</v>
      </c>
      <c r="BS96" s="28">
        <f>IF(BM96=(VLOOKUP(BC96,'[3]16 ABR'!$BC$50:$BW$499,11,FALSE)),(VLOOKUP(BC96,'[3]16 ABR'!$BC$50:$BW$499,17,FALSE)),(VLOOKUP(BC96,'[3]16 ABR'!$BC$50:$BW$499,17,FALSE))-(VLOOKUP(BC96,'[2]17-23 ABR'!$A$2:$R$500,18,FALSE)))</f>
        <v>39738</v>
      </c>
      <c r="BT96" s="28">
        <v>0</v>
      </c>
      <c r="BU96" s="28">
        <f>BW96*BK96</f>
        <v>13804</v>
      </c>
      <c r="BV96" s="29"/>
      <c r="BW96" s="29">
        <v>14</v>
      </c>
      <c r="BX96" s="29"/>
      <c r="BY96" s="29"/>
      <c r="BZ96" s="29"/>
      <c r="CA96" s="29"/>
      <c r="CB96" s="29"/>
      <c r="CC96" s="91"/>
      <c r="CD96" s="53">
        <v>43177</v>
      </c>
      <c r="CE96" s="28">
        <f>IFERROR((VLOOKUP(BC96,'[3]16 ABR'!$BC$50:$CE$500,29,FALSE))-((VLOOKUP(BC96,'[2]17-23 ABR'!$A$2:$R$500,14,FALSE))),(VLOOKUP(BC96,'[3]16 ABR'!$BC$75:$CE$500,29,FALSE)))</f>
        <v>22570</v>
      </c>
      <c r="CF96" s="28">
        <f>IFERROR(((VLOOKUP(BC96,'[2]17-23 ABR'!$A$2:$R$500,18,FALSE))),'[3]16 ABR'!CF96)</f>
        <v>986</v>
      </c>
      <c r="CG96" s="53">
        <v>43177</v>
      </c>
      <c r="CH96" s="28">
        <v>15624</v>
      </c>
      <c r="CI96" s="52">
        <v>14</v>
      </c>
      <c r="CJ96" s="52">
        <v>205</v>
      </c>
      <c r="CK96" s="55">
        <f t="shared" si="8"/>
        <v>729.59999999999991</v>
      </c>
      <c r="CL96" s="55">
        <f t="shared" si="9"/>
        <v>29200</v>
      </c>
      <c r="CM96" s="29"/>
      <c r="CN96" s="49">
        <f t="shared" si="10"/>
        <v>3348757.61</v>
      </c>
      <c r="CO96" s="49">
        <f t="shared" si="11"/>
        <v>2581969.61</v>
      </c>
      <c r="CP96" s="18">
        <v>95</v>
      </c>
      <c r="CQ96" s="18">
        <v>95</v>
      </c>
      <c r="CR96" s="18">
        <v>95</v>
      </c>
      <c r="CS96" s="18">
        <v>95</v>
      </c>
      <c r="CT96" s="34" t="s">
        <v>91</v>
      </c>
      <c r="CU96" s="35" t="s">
        <v>112</v>
      </c>
    </row>
    <row r="97" spans="1:99" s="56" customFormat="1" ht="14.25" customHeight="1" x14ac:dyDescent="0.25">
      <c r="A97" s="34" t="s">
        <v>90</v>
      </c>
      <c r="B97" s="34" t="s">
        <v>91</v>
      </c>
      <c r="C97" s="34" t="s">
        <v>92</v>
      </c>
      <c r="D97" s="18">
        <v>20190430</v>
      </c>
      <c r="E97" s="91"/>
      <c r="F97" s="29">
        <v>4</v>
      </c>
      <c r="G97" s="29" t="s">
        <v>444</v>
      </c>
      <c r="H97" s="29" t="s">
        <v>150</v>
      </c>
      <c r="I97" s="29"/>
      <c r="J97" s="29" t="s">
        <v>719</v>
      </c>
      <c r="K97" s="21">
        <f t="shared" si="13"/>
        <v>28236</v>
      </c>
      <c r="L97" s="29" t="s">
        <v>720</v>
      </c>
      <c r="M97" s="29" t="s">
        <v>721</v>
      </c>
      <c r="N97" s="29"/>
      <c r="O97" s="90" t="s">
        <v>96</v>
      </c>
      <c r="P97" s="91">
        <v>1</v>
      </c>
      <c r="Q97" s="29"/>
      <c r="R97" s="29"/>
      <c r="S97" s="90" t="s">
        <v>201</v>
      </c>
      <c r="T97" s="29"/>
      <c r="U97" s="91">
        <v>1</v>
      </c>
      <c r="V97" s="29"/>
      <c r="W97" s="29"/>
      <c r="X97" s="22" t="s">
        <v>97</v>
      </c>
      <c r="Y97" s="29" t="s">
        <v>722</v>
      </c>
      <c r="Z97" s="29" t="s">
        <v>723</v>
      </c>
      <c r="AA97" s="90" t="s">
        <v>724</v>
      </c>
      <c r="AB97" s="90" t="s">
        <v>102</v>
      </c>
      <c r="AC97" s="90" t="s">
        <v>120</v>
      </c>
      <c r="AD97" s="61" t="s">
        <v>725</v>
      </c>
      <c r="AE97" s="29"/>
      <c r="AF97" s="29"/>
      <c r="AG97" s="29" t="s">
        <v>148</v>
      </c>
      <c r="AH97" s="29"/>
      <c r="AI97" s="29"/>
      <c r="AJ97" s="29" t="s">
        <v>548</v>
      </c>
      <c r="AK97" s="29" t="s">
        <v>726</v>
      </c>
      <c r="AL97" s="29" t="s">
        <v>727</v>
      </c>
      <c r="AM97" s="90" t="s">
        <v>292</v>
      </c>
      <c r="AN97" s="90" t="s">
        <v>102</v>
      </c>
      <c r="AO97" s="90" t="s">
        <v>120</v>
      </c>
      <c r="AP97" s="61" t="s">
        <v>728</v>
      </c>
      <c r="AQ97" s="29"/>
      <c r="AR97" s="29"/>
      <c r="AS97" s="29"/>
      <c r="AT97" s="29"/>
      <c r="AU97" s="29"/>
      <c r="AV97" s="29"/>
      <c r="AW97" s="29"/>
      <c r="AX97" s="29"/>
      <c r="AY97" s="29"/>
      <c r="AZ97" s="29"/>
      <c r="BA97" s="34" t="s">
        <v>90</v>
      </c>
      <c r="BB97" s="34" t="s">
        <v>91</v>
      </c>
      <c r="BC97" s="91">
        <v>7012</v>
      </c>
      <c r="BD97" s="29" t="s">
        <v>129</v>
      </c>
      <c r="BE97" s="27" t="s">
        <v>106</v>
      </c>
      <c r="BF97" s="27" t="s">
        <v>607</v>
      </c>
      <c r="BG97" s="27" t="s">
        <v>96</v>
      </c>
      <c r="BH97" s="29"/>
      <c r="BI97" s="91">
        <v>49</v>
      </c>
      <c r="BJ97" s="90" t="s">
        <v>184</v>
      </c>
      <c r="BK97" s="91">
        <v>1893</v>
      </c>
      <c r="BL97" s="91">
        <v>20170823</v>
      </c>
      <c r="BM97" s="51">
        <f>IFERROR((VLOOKUP(BC97,'[2]17-23 ABR'!$A$2:$R$500,8,FALSE)),VLOOKUP(BC97,'[3]16 ABR'!$BC$50:$BW$499,11,FALSE))</f>
        <v>43577</v>
      </c>
      <c r="BN97" s="29">
        <f t="shared" si="12"/>
        <v>20170823</v>
      </c>
      <c r="BO97" s="29"/>
      <c r="BP97" s="29">
        <v>20190430</v>
      </c>
      <c r="BQ97" s="29"/>
      <c r="BR97" s="28">
        <v>55077</v>
      </c>
      <c r="BS97" s="28">
        <f>IF(BM97=(VLOOKUP(BC97,'[3]16 ABR'!$BC$50:$BW$499,11,FALSE)),(VLOOKUP(BC97,'[3]16 ABR'!$BC$50:$BW$499,17,FALSE)),(VLOOKUP(BC97,'[3]16 ABR'!$BC$50:$BW$499,17,FALSE))-(VLOOKUP(BC97,'[2]17-23 ABR'!$A$2:$R$500,18,FALSE)))</f>
        <v>20823</v>
      </c>
      <c r="BT97" s="28">
        <v>0</v>
      </c>
      <c r="BU97" s="28">
        <v>0</v>
      </c>
      <c r="BV97" s="29"/>
      <c r="BW97" s="29" t="s">
        <v>574</v>
      </c>
      <c r="BX97" s="29"/>
      <c r="BY97" s="29"/>
      <c r="BZ97" s="29"/>
      <c r="CA97" s="29"/>
      <c r="CB97" s="29"/>
      <c r="CC97" s="91"/>
      <c r="CD97" s="53">
        <v>43042</v>
      </c>
      <c r="CE97" s="28">
        <f>IFERROR((VLOOKUP(BC97,'[3]16 ABR'!$BC$50:$CE$500,29,FALSE))-((VLOOKUP(BC97,'[2]17-23 ABR'!$A$2:$R$500,14,FALSE))),(VLOOKUP(BC97,'[3]16 ABR'!$BC$75:$CE$500,29,FALSE)))</f>
        <v>18201</v>
      </c>
      <c r="CF97" s="28">
        <f>IFERROR(((VLOOKUP(BC97,'[2]17-23 ABR'!$A$2:$R$500,18,FALSE))),'[3]16 ABR'!CF97)</f>
        <v>1893</v>
      </c>
      <c r="CG97" s="54"/>
      <c r="CH97" s="28">
        <v>27099</v>
      </c>
      <c r="CI97" s="52" t="s">
        <v>574</v>
      </c>
      <c r="CJ97" s="52">
        <v>0</v>
      </c>
      <c r="CK97" s="55">
        <f t="shared" si="8"/>
        <v>744.8</v>
      </c>
      <c r="CL97" s="55">
        <f t="shared" si="9"/>
        <v>55077</v>
      </c>
      <c r="CM97" s="29"/>
      <c r="CN97" s="49">
        <f t="shared" si="10"/>
        <v>3369580.61</v>
      </c>
      <c r="CO97" s="49">
        <f t="shared" si="11"/>
        <v>2581969.61</v>
      </c>
      <c r="CP97" s="18">
        <v>96</v>
      </c>
      <c r="CQ97" s="18">
        <v>96</v>
      </c>
      <c r="CR97" s="18">
        <v>96</v>
      </c>
      <c r="CS97" s="18">
        <v>96</v>
      </c>
      <c r="CT97" s="34" t="s">
        <v>91</v>
      </c>
      <c r="CU97" s="35" t="s">
        <v>112</v>
      </c>
    </row>
    <row r="98" spans="1:99" s="56" customFormat="1" ht="14.25" customHeight="1" x14ac:dyDescent="0.25">
      <c r="A98" s="34" t="s">
        <v>90</v>
      </c>
      <c r="B98" s="34" t="s">
        <v>91</v>
      </c>
      <c r="C98" s="34" t="s">
        <v>92</v>
      </c>
      <c r="D98" s="18">
        <v>20190430</v>
      </c>
      <c r="E98" s="91"/>
      <c r="F98" s="29">
        <v>4</v>
      </c>
      <c r="G98" s="29" t="s">
        <v>171</v>
      </c>
      <c r="H98" s="29" t="s">
        <v>496</v>
      </c>
      <c r="I98" s="29"/>
      <c r="J98" s="29" t="s">
        <v>729</v>
      </c>
      <c r="K98" s="21">
        <f t="shared" si="13"/>
        <v>24430</v>
      </c>
      <c r="L98" s="29" t="s">
        <v>730</v>
      </c>
      <c r="M98" s="29" t="s">
        <v>731</v>
      </c>
      <c r="N98" s="29"/>
      <c r="O98" s="90" t="s">
        <v>96</v>
      </c>
      <c r="P98" s="91">
        <v>1</v>
      </c>
      <c r="Q98" s="29"/>
      <c r="R98" s="29"/>
      <c r="S98" s="90" t="s">
        <v>106</v>
      </c>
      <c r="T98" s="29"/>
      <c r="U98" s="91">
        <v>1</v>
      </c>
      <c r="V98" s="29"/>
      <c r="W98" s="29"/>
      <c r="X98" s="22" t="s">
        <v>97</v>
      </c>
      <c r="Y98" s="29" t="s">
        <v>732</v>
      </c>
      <c r="Z98" s="29" t="s">
        <v>733</v>
      </c>
      <c r="AA98" s="90" t="s">
        <v>734</v>
      </c>
      <c r="AB98" s="90" t="s">
        <v>102</v>
      </c>
      <c r="AC98" s="90" t="s">
        <v>120</v>
      </c>
      <c r="AD98" s="61" t="s">
        <v>735</v>
      </c>
      <c r="AE98" s="29"/>
      <c r="AF98" s="29"/>
      <c r="AG98" s="29" t="s">
        <v>148</v>
      </c>
      <c r="AH98" s="29"/>
      <c r="AI98" s="29"/>
      <c r="AJ98" s="29" t="s">
        <v>548</v>
      </c>
      <c r="AK98" s="29" t="s">
        <v>549</v>
      </c>
      <c r="AL98" s="76" t="s">
        <v>550</v>
      </c>
      <c r="AM98" s="29" t="s">
        <v>292</v>
      </c>
      <c r="AN98" s="29" t="s">
        <v>102</v>
      </c>
      <c r="AO98" s="29" t="s">
        <v>120</v>
      </c>
      <c r="AP98" s="61" t="s">
        <v>551</v>
      </c>
      <c r="AQ98" s="29"/>
      <c r="AR98" s="29"/>
      <c r="AS98" s="29"/>
      <c r="AT98" s="29"/>
      <c r="AU98" s="29"/>
      <c r="AV98" s="29"/>
      <c r="AW98" s="29"/>
      <c r="AX98" s="29"/>
      <c r="AY98" s="29"/>
      <c r="AZ98" s="29"/>
      <c r="BA98" s="34" t="s">
        <v>90</v>
      </c>
      <c r="BB98" s="34" t="s">
        <v>91</v>
      </c>
      <c r="BC98" s="91">
        <v>7015</v>
      </c>
      <c r="BD98" s="29" t="s">
        <v>129</v>
      </c>
      <c r="BE98" s="27" t="s">
        <v>106</v>
      </c>
      <c r="BF98" s="27" t="s">
        <v>607</v>
      </c>
      <c r="BG98" s="27" t="s">
        <v>96</v>
      </c>
      <c r="BH98" s="29"/>
      <c r="BI98" s="91">
        <v>72</v>
      </c>
      <c r="BJ98" s="90" t="s">
        <v>184</v>
      </c>
      <c r="BK98" s="91">
        <v>752</v>
      </c>
      <c r="BL98" s="91">
        <v>20170824</v>
      </c>
      <c r="BM98" s="51">
        <f>IFERROR((VLOOKUP(BC98,'[2]17-23 ABR'!$A$2:$R$500,8,FALSE)),VLOOKUP(BC98,'[3]16 ABR'!$BC$50:$BW$499,11,FALSE))</f>
        <v>43577</v>
      </c>
      <c r="BN98" s="29">
        <f t="shared" si="12"/>
        <v>20170824</v>
      </c>
      <c r="BO98" s="29"/>
      <c r="BP98" s="29">
        <v>20190430</v>
      </c>
      <c r="BQ98" s="29"/>
      <c r="BR98" s="28">
        <v>26200</v>
      </c>
      <c r="BS98" s="28">
        <f>IF(BM98=(VLOOKUP(BC98,'[3]16 ABR'!$BC$50:$BW$499,11,FALSE)),(VLOOKUP(BC98,'[3]16 ABR'!$BC$50:$BW$499,17,FALSE)),(VLOOKUP(BC98,'[3]16 ABR'!$BC$50:$BW$499,17,FALSE))-(VLOOKUP(BC98,'[2]17-23 ABR'!$A$2:$R$500,18,FALSE)))</f>
        <v>25568</v>
      </c>
      <c r="BT98" s="28">
        <v>0</v>
      </c>
      <c r="BU98" s="28">
        <f>'[3]2 OCT'!BU122</f>
        <v>0</v>
      </c>
      <c r="BV98" s="29"/>
      <c r="BW98" s="29" t="s">
        <v>574</v>
      </c>
      <c r="BX98" s="29"/>
      <c r="BY98" s="29"/>
      <c r="BZ98" s="29"/>
      <c r="CA98" s="29"/>
      <c r="CB98" s="29"/>
      <c r="CC98" s="91"/>
      <c r="CD98" s="29">
        <v>19010101</v>
      </c>
      <c r="CE98" s="28">
        <f>IFERROR((VLOOKUP(BC98,'[3]16 ABR'!$BC$50:$CE$500,29,FALSE))-((VLOOKUP(BC98,'[2]17-23 ABR'!$A$2:$R$500,14,FALSE))),(VLOOKUP(BC98,'[3]16 ABR'!$BC$75:$CE$500,29,FALSE)))</f>
        <v>17555</v>
      </c>
      <c r="CF98" s="28">
        <f>IFERROR(((VLOOKUP(BC98,'[2]17-23 ABR'!$A$2:$R$500,18,FALSE))),'[3]16 ABR'!CF98)</f>
        <v>752</v>
      </c>
      <c r="CG98" s="29"/>
      <c r="CH98" s="28">
        <v>24093</v>
      </c>
      <c r="CI98" s="52" t="s">
        <v>574</v>
      </c>
      <c r="CJ98" s="52">
        <v>0</v>
      </c>
      <c r="CK98" s="55">
        <f t="shared" si="8"/>
        <v>1094.3999999999999</v>
      </c>
      <c r="CL98" s="55">
        <f t="shared" si="9"/>
        <v>26200</v>
      </c>
      <c r="CM98" s="29"/>
      <c r="CN98" s="49">
        <f t="shared" si="10"/>
        <v>3395148.61</v>
      </c>
      <c r="CO98" s="49">
        <f t="shared" si="11"/>
        <v>2581969.61</v>
      </c>
      <c r="CP98" s="18">
        <v>97</v>
      </c>
      <c r="CQ98" s="18">
        <v>97</v>
      </c>
      <c r="CR98" s="18">
        <v>97</v>
      </c>
      <c r="CS98" s="18">
        <v>97</v>
      </c>
      <c r="CT98" s="34" t="s">
        <v>91</v>
      </c>
      <c r="CU98" s="35" t="s">
        <v>112</v>
      </c>
    </row>
    <row r="99" spans="1:99" s="56" customFormat="1" ht="14.25" customHeight="1" x14ac:dyDescent="0.25">
      <c r="A99" s="34" t="s">
        <v>90</v>
      </c>
      <c r="B99" s="34" t="s">
        <v>91</v>
      </c>
      <c r="C99" s="34" t="s">
        <v>92</v>
      </c>
      <c r="D99" s="18">
        <v>20190430</v>
      </c>
      <c r="E99" s="91"/>
      <c r="F99" s="29">
        <v>4</v>
      </c>
      <c r="G99" s="29" t="s">
        <v>692</v>
      </c>
      <c r="H99" s="29" t="s">
        <v>693</v>
      </c>
      <c r="I99" s="29"/>
      <c r="J99" s="29" t="s">
        <v>694</v>
      </c>
      <c r="K99" s="21">
        <f t="shared" si="13"/>
        <v>25433</v>
      </c>
      <c r="L99" s="29" t="s">
        <v>695</v>
      </c>
      <c r="M99" s="29" t="s">
        <v>696</v>
      </c>
      <c r="N99" s="29"/>
      <c r="O99" s="90" t="s">
        <v>96</v>
      </c>
      <c r="P99" s="91">
        <v>1</v>
      </c>
      <c r="Q99" s="29"/>
      <c r="R99" s="29"/>
      <c r="S99" s="90" t="s">
        <v>201</v>
      </c>
      <c r="T99" s="29"/>
      <c r="U99" s="91">
        <v>4</v>
      </c>
      <c r="V99" s="29"/>
      <c r="W99" s="29"/>
      <c r="X99" s="22" t="s">
        <v>97</v>
      </c>
      <c r="Y99" s="29" t="s">
        <v>736</v>
      </c>
      <c r="Z99" s="29" t="s">
        <v>698</v>
      </c>
      <c r="AA99" s="90" t="s">
        <v>699</v>
      </c>
      <c r="AB99" s="90" t="s">
        <v>102</v>
      </c>
      <c r="AC99" s="90" t="s">
        <v>120</v>
      </c>
      <c r="AD99" s="61" t="s">
        <v>737</v>
      </c>
      <c r="AE99" s="29"/>
      <c r="AF99" s="29"/>
      <c r="AG99" s="29" t="s">
        <v>148</v>
      </c>
      <c r="AH99" s="29"/>
      <c r="AI99" s="29"/>
      <c r="AJ99" s="29" t="s">
        <v>548</v>
      </c>
      <c r="AK99" s="29" t="s">
        <v>700</v>
      </c>
      <c r="AL99" s="29" t="s">
        <v>701</v>
      </c>
      <c r="AM99" s="29" t="s">
        <v>702</v>
      </c>
      <c r="AN99" s="29" t="s">
        <v>102</v>
      </c>
      <c r="AO99" s="29" t="s">
        <v>120</v>
      </c>
      <c r="AP99" s="61" t="s">
        <v>703</v>
      </c>
      <c r="AQ99" s="29"/>
      <c r="AR99" s="29"/>
      <c r="AS99" s="29"/>
      <c r="AT99" s="29"/>
      <c r="AU99" s="29"/>
      <c r="AV99" s="29"/>
      <c r="AW99" s="29"/>
      <c r="AX99" s="29"/>
      <c r="AY99" s="29"/>
      <c r="AZ99" s="29"/>
      <c r="BA99" s="34" t="s">
        <v>90</v>
      </c>
      <c r="BB99" s="34" t="s">
        <v>91</v>
      </c>
      <c r="BC99" s="91">
        <v>7017</v>
      </c>
      <c r="BD99" s="29" t="s">
        <v>129</v>
      </c>
      <c r="BE99" s="27" t="s">
        <v>106</v>
      </c>
      <c r="BF99" s="27" t="s">
        <v>607</v>
      </c>
      <c r="BG99" s="27" t="s">
        <v>96</v>
      </c>
      <c r="BH99" s="29"/>
      <c r="BI99" s="91">
        <v>60</v>
      </c>
      <c r="BJ99" s="90" t="s">
        <v>184</v>
      </c>
      <c r="BK99" s="91">
        <v>1273</v>
      </c>
      <c r="BL99" s="91">
        <v>20170828</v>
      </c>
      <c r="BM99" s="51">
        <f>IFERROR((VLOOKUP(BC99,'[2]17-23 ABR'!$A$2:$R$500,8,FALSE)),VLOOKUP(BC99,'[3]16 ABR'!$BC$50:$BW$499,11,FALSE))</f>
        <v>43132</v>
      </c>
      <c r="BN99" s="29">
        <f t="shared" si="12"/>
        <v>20170828</v>
      </c>
      <c r="BO99" s="29"/>
      <c r="BP99" s="29">
        <v>20190430</v>
      </c>
      <c r="BQ99" s="29"/>
      <c r="BR99" s="28">
        <v>41000</v>
      </c>
      <c r="BS99" s="28">
        <f>IF(BM99=(VLOOKUP(BC99,'[3]16 ABR'!$BC$50:$BW$499,11,FALSE)),(VLOOKUP(BC99,'[3]16 ABR'!$BC$50:$BW$499,17,FALSE)),(VLOOKUP(BC99,'[3]16 ABR'!$BC$50:$BW$499,17,FALSE))-(VLOOKUP(BC99,'[2]17-23 ABR'!$A$2:$R$500,18,FALSE)))</f>
        <v>76996</v>
      </c>
      <c r="BT99" s="28">
        <v>0</v>
      </c>
      <c r="BU99" s="28">
        <f>BW99*BK99</f>
        <v>26733</v>
      </c>
      <c r="BV99" s="29"/>
      <c r="BW99" s="29">
        <v>21</v>
      </c>
      <c r="BX99" s="29"/>
      <c r="BY99" s="29"/>
      <c r="BZ99" s="29"/>
      <c r="CA99" s="29"/>
      <c r="CB99" s="29"/>
      <c r="CC99" s="91"/>
      <c r="CD99" s="29">
        <v>20180218</v>
      </c>
      <c r="CE99" s="28">
        <f>IFERROR((VLOOKUP(BC99,'[3]16 ABR'!$BC$50:$CE$500,29,FALSE))-((VLOOKUP(BC99,'[2]17-23 ABR'!$A$2:$R$500,14,FALSE))),(VLOOKUP(BC99,'[3]16 ABR'!$BC$75:$CE$500,29,FALSE)))</f>
        <v>37820</v>
      </c>
      <c r="CF99" s="28">
        <f>IFERROR(((VLOOKUP(BC99,'[2]17-23 ABR'!$A$2:$R$500,18,FALSE))),'[3]16 ABR'!CF99)</f>
        <v>752</v>
      </c>
      <c r="CG99" s="29">
        <v>20180218</v>
      </c>
      <c r="CH99" s="28">
        <v>30509</v>
      </c>
      <c r="CI99" s="52">
        <v>21</v>
      </c>
      <c r="CJ99" s="52">
        <v>310</v>
      </c>
      <c r="CK99" s="55">
        <f t="shared" si="8"/>
        <v>912</v>
      </c>
      <c r="CL99" s="55">
        <f t="shared" si="9"/>
        <v>41000</v>
      </c>
      <c r="CM99" s="29"/>
      <c r="CN99" s="49">
        <f t="shared" si="10"/>
        <v>3472144.61</v>
      </c>
      <c r="CO99" s="49">
        <f t="shared" si="11"/>
        <v>2608702.61</v>
      </c>
      <c r="CP99" s="18">
        <v>98</v>
      </c>
      <c r="CQ99" s="18">
        <v>98</v>
      </c>
      <c r="CR99" s="18">
        <v>98</v>
      </c>
      <c r="CS99" s="18">
        <v>98</v>
      </c>
      <c r="CT99" s="34" t="s">
        <v>91</v>
      </c>
      <c r="CU99" s="35" t="s">
        <v>112</v>
      </c>
    </row>
    <row r="100" spans="1:99" s="56" customFormat="1" ht="14.25" customHeight="1" x14ac:dyDescent="0.25">
      <c r="A100" s="34" t="s">
        <v>90</v>
      </c>
      <c r="B100" s="34" t="s">
        <v>91</v>
      </c>
      <c r="C100" s="34" t="s">
        <v>92</v>
      </c>
      <c r="D100" s="18">
        <v>20190430</v>
      </c>
      <c r="E100" s="91"/>
      <c r="F100" s="29">
        <v>4</v>
      </c>
      <c r="G100" s="29" t="s">
        <v>738</v>
      </c>
      <c r="H100" s="29" t="s">
        <v>651</v>
      </c>
      <c r="I100" s="29"/>
      <c r="J100" s="29" t="s">
        <v>546</v>
      </c>
      <c r="K100" s="21">
        <f t="shared" si="13"/>
        <v>25651</v>
      </c>
      <c r="L100" s="29" t="s">
        <v>739</v>
      </c>
      <c r="M100" s="29" t="s">
        <v>740</v>
      </c>
      <c r="N100" s="29"/>
      <c r="O100" s="90" t="s">
        <v>96</v>
      </c>
      <c r="P100" s="91">
        <v>1</v>
      </c>
      <c r="Q100" s="29"/>
      <c r="R100" s="29"/>
      <c r="S100" s="90" t="s">
        <v>106</v>
      </c>
      <c r="T100" s="29"/>
      <c r="U100" s="91">
        <v>1</v>
      </c>
      <c r="V100" s="29"/>
      <c r="W100" s="29"/>
      <c r="X100" s="22" t="s">
        <v>97</v>
      </c>
      <c r="Y100" s="29" t="s">
        <v>741</v>
      </c>
      <c r="Z100" s="29" t="s">
        <v>742</v>
      </c>
      <c r="AA100" s="90" t="s">
        <v>688</v>
      </c>
      <c r="AB100" s="90" t="s">
        <v>102</v>
      </c>
      <c r="AC100" s="90" t="s">
        <v>120</v>
      </c>
      <c r="AD100" s="61" t="s">
        <v>743</v>
      </c>
      <c r="AE100" s="29"/>
      <c r="AF100" s="29"/>
      <c r="AG100" s="29" t="s">
        <v>148</v>
      </c>
      <c r="AH100" s="29"/>
      <c r="AI100" s="29"/>
      <c r="AJ100" s="29" t="s">
        <v>548</v>
      </c>
      <c r="AK100" s="29" t="s">
        <v>549</v>
      </c>
      <c r="AL100" s="76" t="s">
        <v>550</v>
      </c>
      <c r="AM100" s="29" t="s">
        <v>292</v>
      </c>
      <c r="AN100" s="29" t="s">
        <v>102</v>
      </c>
      <c r="AO100" s="29" t="s">
        <v>120</v>
      </c>
      <c r="AP100" s="61" t="s">
        <v>551</v>
      </c>
      <c r="AQ100" s="29"/>
      <c r="AR100" s="29"/>
      <c r="AS100" s="29"/>
      <c r="AT100" s="29"/>
      <c r="AU100" s="29"/>
      <c r="AV100" s="29"/>
      <c r="AW100" s="29"/>
      <c r="AX100" s="29"/>
      <c r="AY100" s="29"/>
      <c r="AZ100" s="29"/>
      <c r="BA100" s="34" t="s">
        <v>90</v>
      </c>
      <c r="BB100" s="34" t="s">
        <v>91</v>
      </c>
      <c r="BC100" s="91">
        <v>7018</v>
      </c>
      <c r="BD100" s="29" t="s">
        <v>129</v>
      </c>
      <c r="BE100" s="27" t="s">
        <v>106</v>
      </c>
      <c r="BF100" s="27" t="s">
        <v>607</v>
      </c>
      <c r="BG100" s="27" t="s">
        <v>96</v>
      </c>
      <c r="BH100" s="29"/>
      <c r="BI100" s="91">
        <v>72</v>
      </c>
      <c r="BJ100" s="90" t="s">
        <v>184</v>
      </c>
      <c r="BK100" s="27">
        <v>2819</v>
      </c>
      <c r="BL100" s="27">
        <v>20170829</v>
      </c>
      <c r="BM100" s="51">
        <f>IFERROR((VLOOKUP(BC100,'[2]17-23 ABR'!$A$2:$R$500,8,FALSE)),VLOOKUP(BC100,'[3]16 ABR'!$BC$50:$BW$499,11,FALSE))</f>
        <v>43577</v>
      </c>
      <c r="BN100" s="29">
        <f t="shared" si="12"/>
        <v>20170829</v>
      </c>
      <c r="BO100" s="29"/>
      <c r="BP100" s="29">
        <v>20190430</v>
      </c>
      <c r="BQ100" s="29"/>
      <c r="BR100" s="28">
        <v>90000</v>
      </c>
      <c r="BS100" s="28">
        <f>IF(BM100=(VLOOKUP(BC100,'[3]16 ABR'!$BC$50:$BW$499,11,FALSE)),(VLOOKUP(BC100,'[3]16 ABR'!$BC$50:$BW$499,17,FALSE)),(VLOOKUP(BC100,'[3]16 ABR'!$BC$50:$BW$499,17,FALSE))-(VLOOKUP(BC100,'[2]17-23 ABR'!$A$2:$R$500,18,FALSE)))</f>
        <v>95846</v>
      </c>
      <c r="BT100" s="28">
        <v>0</v>
      </c>
      <c r="BU100" s="28">
        <f>'[3]2 OCT'!BU124</f>
        <v>0</v>
      </c>
      <c r="BV100" s="29"/>
      <c r="BW100" s="29" t="s">
        <v>574</v>
      </c>
      <c r="BX100" s="29"/>
      <c r="BY100" s="29"/>
      <c r="BZ100" s="29"/>
      <c r="CA100" s="29"/>
      <c r="CB100" s="29"/>
      <c r="CC100" s="91"/>
      <c r="CD100" s="29">
        <v>19010101</v>
      </c>
      <c r="CE100" s="28">
        <f>IFERROR((VLOOKUP(BC100,'[3]16 ABR'!$BC$50:$CE$500,29,FALSE))-((VLOOKUP(BC100,'[2]17-23 ABR'!$A$2:$R$500,14,FALSE))),(VLOOKUP(BC100,'[3]16 ABR'!$BC$75:$CE$500,29,FALSE)))</f>
        <v>62565</v>
      </c>
      <c r="CF100" s="28">
        <f>IFERROR(((VLOOKUP(BC100,'[2]17-23 ABR'!$A$2:$R$500,18,FALSE))),'[3]16 ABR'!CF100)</f>
        <v>2819</v>
      </c>
      <c r="CG100" s="29"/>
      <c r="CH100" s="28">
        <v>87266</v>
      </c>
      <c r="CI100" s="52" t="s">
        <v>574</v>
      </c>
      <c r="CJ100" s="52">
        <v>0</v>
      </c>
      <c r="CK100" s="55">
        <f t="shared" si="8"/>
        <v>1094.3999999999999</v>
      </c>
      <c r="CL100" s="55">
        <f t="shared" si="9"/>
        <v>90000</v>
      </c>
      <c r="CM100" s="29"/>
      <c r="CN100" s="49">
        <f t="shared" si="10"/>
        <v>3567990.61</v>
      </c>
      <c r="CO100" s="49">
        <f t="shared" si="11"/>
        <v>2608702.61</v>
      </c>
      <c r="CP100" s="18">
        <v>99</v>
      </c>
      <c r="CQ100" s="18">
        <v>99</v>
      </c>
      <c r="CR100" s="18">
        <v>99</v>
      </c>
      <c r="CS100" s="18">
        <v>99</v>
      </c>
      <c r="CT100" s="34" t="s">
        <v>91</v>
      </c>
      <c r="CU100" s="35" t="s">
        <v>112</v>
      </c>
    </row>
    <row r="101" spans="1:99" s="56" customFormat="1" ht="14.25" customHeight="1" x14ac:dyDescent="0.25">
      <c r="A101" s="34" t="s">
        <v>90</v>
      </c>
      <c r="B101" s="34" t="s">
        <v>91</v>
      </c>
      <c r="C101" s="34" t="s">
        <v>92</v>
      </c>
      <c r="D101" s="18">
        <v>20190430</v>
      </c>
      <c r="E101" s="91"/>
      <c r="F101" s="29">
        <v>4</v>
      </c>
      <c r="G101" s="29" t="s">
        <v>744</v>
      </c>
      <c r="H101" s="29" t="s">
        <v>639</v>
      </c>
      <c r="I101" s="29"/>
      <c r="J101" s="29" t="s">
        <v>745</v>
      </c>
      <c r="K101" s="21">
        <f t="shared" si="13"/>
        <v>23669</v>
      </c>
      <c r="L101" s="29" t="s">
        <v>641</v>
      </c>
      <c r="M101" s="29" t="s">
        <v>642</v>
      </c>
      <c r="N101" s="29"/>
      <c r="O101" s="90" t="s">
        <v>96</v>
      </c>
      <c r="P101" s="91">
        <v>1</v>
      </c>
      <c r="Q101" s="29"/>
      <c r="R101" s="29"/>
      <c r="S101" s="90" t="s">
        <v>201</v>
      </c>
      <c r="T101" s="29"/>
      <c r="U101" s="91">
        <v>2</v>
      </c>
      <c r="V101" s="29"/>
      <c r="W101" s="29"/>
      <c r="X101" s="22" t="s">
        <v>97</v>
      </c>
      <c r="Y101" s="29" t="s">
        <v>746</v>
      </c>
      <c r="Z101" s="29" t="s">
        <v>644</v>
      </c>
      <c r="AA101" s="90" t="s">
        <v>119</v>
      </c>
      <c r="AB101" s="90" t="s">
        <v>102</v>
      </c>
      <c r="AC101" s="90" t="s">
        <v>120</v>
      </c>
      <c r="AD101" s="61" t="s">
        <v>747</v>
      </c>
      <c r="AE101" s="29"/>
      <c r="AF101" s="29"/>
      <c r="AG101" s="29" t="s">
        <v>148</v>
      </c>
      <c r="AH101" s="29"/>
      <c r="AI101" s="29"/>
      <c r="AJ101" s="29" t="s">
        <v>548</v>
      </c>
      <c r="AK101" s="29" t="s">
        <v>549</v>
      </c>
      <c r="AL101" s="76" t="s">
        <v>550</v>
      </c>
      <c r="AM101" s="29" t="s">
        <v>292</v>
      </c>
      <c r="AN101" s="29" t="s">
        <v>102</v>
      </c>
      <c r="AO101" s="29" t="s">
        <v>120</v>
      </c>
      <c r="AP101" s="61" t="s">
        <v>551</v>
      </c>
      <c r="AQ101" s="29"/>
      <c r="AR101" s="29"/>
      <c r="AS101" s="29"/>
      <c r="AT101" s="29"/>
      <c r="AU101" s="29"/>
      <c r="AV101" s="29"/>
      <c r="AW101" s="29"/>
      <c r="AX101" s="29"/>
      <c r="AY101" s="29"/>
      <c r="AZ101" s="29"/>
      <c r="BA101" s="34" t="s">
        <v>90</v>
      </c>
      <c r="BB101" s="34" t="s">
        <v>91</v>
      </c>
      <c r="BC101" s="91">
        <v>7019</v>
      </c>
      <c r="BD101" s="29" t="s">
        <v>129</v>
      </c>
      <c r="BE101" s="27" t="s">
        <v>106</v>
      </c>
      <c r="BF101" s="27" t="s">
        <v>607</v>
      </c>
      <c r="BG101" s="27" t="s">
        <v>96</v>
      </c>
      <c r="BH101" s="29"/>
      <c r="BI101" s="91">
        <v>72</v>
      </c>
      <c r="BJ101" s="90" t="s">
        <v>184</v>
      </c>
      <c r="BK101" s="27">
        <v>626</v>
      </c>
      <c r="BL101" s="27">
        <v>20170829</v>
      </c>
      <c r="BM101" s="51">
        <f>IFERROR((VLOOKUP(BC101,'[2]17-23 ABR'!$A$2:$R$500,8,FALSE)),VLOOKUP(BC101,'[3]16 ABR'!$BC$50:$BW$499,11,FALSE))</f>
        <v>43577</v>
      </c>
      <c r="BN101" s="29">
        <f t="shared" si="12"/>
        <v>20170829</v>
      </c>
      <c r="BO101" s="29"/>
      <c r="BP101" s="29">
        <v>20190430</v>
      </c>
      <c r="BQ101" s="29"/>
      <c r="BR101" s="28">
        <v>20000</v>
      </c>
      <c r="BS101" s="28">
        <f>IF(BM101=(VLOOKUP(BC101,'[3]16 ABR'!$BC$50:$BW$499,11,FALSE)),(VLOOKUP(BC101,'[3]16 ABR'!$BC$50:$BW$499,17,FALSE)),(VLOOKUP(BC101,'[3]16 ABR'!$BC$50:$BW$499,17,FALSE))-(VLOOKUP(BC101,'[2]17-23 ABR'!$A$2:$R$500,18,FALSE)))</f>
        <v>21284</v>
      </c>
      <c r="BT101" s="85">
        <v>0</v>
      </c>
      <c r="BU101" s="28">
        <v>0</v>
      </c>
      <c r="BV101" s="78"/>
      <c r="BW101" s="78" t="s">
        <v>574</v>
      </c>
      <c r="BX101" s="78"/>
      <c r="BY101" s="29"/>
      <c r="BZ101" s="29"/>
      <c r="CA101" s="29"/>
      <c r="CB101" s="29"/>
      <c r="CC101" s="91"/>
      <c r="CD101" s="34">
        <v>20180418</v>
      </c>
      <c r="CE101" s="28">
        <f>IFERROR((VLOOKUP(BC101,'[3]16 ABR'!$BC$50:$CE$500,29,FALSE))-((VLOOKUP(BC101,'[2]17-23 ABR'!$A$2:$R$500,14,FALSE))),(VLOOKUP(BC101,'[3]16 ABR'!$BC$75:$CE$500,29,FALSE)))</f>
        <v>13932</v>
      </c>
      <c r="CF101" s="28">
        <f>IFERROR(((VLOOKUP(BC101,'[2]17-23 ABR'!$A$2:$R$500,18,FALSE))),'[3]16 ABR'!CF101)</f>
        <v>626</v>
      </c>
      <c r="CG101" s="29"/>
      <c r="CH101" s="28">
        <v>21601</v>
      </c>
      <c r="CI101" s="52" t="s">
        <v>574</v>
      </c>
      <c r="CJ101" s="52">
        <v>0</v>
      </c>
      <c r="CK101" s="55">
        <f t="shared" si="8"/>
        <v>1094.3999999999999</v>
      </c>
      <c r="CL101" s="55">
        <f t="shared" si="9"/>
        <v>20000</v>
      </c>
      <c r="CM101" s="29"/>
      <c r="CN101" s="49">
        <f t="shared" si="10"/>
        <v>3589274.61</v>
      </c>
      <c r="CO101" s="49">
        <f t="shared" si="11"/>
        <v>2608702.61</v>
      </c>
      <c r="CP101" s="18">
        <v>100</v>
      </c>
      <c r="CQ101" s="18">
        <v>100</v>
      </c>
      <c r="CR101" s="18">
        <v>100</v>
      </c>
      <c r="CS101" s="18">
        <v>100</v>
      </c>
      <c r="CT101" s="34" t="s">
        <v>91</v>
      </c>
      <c r="CU101" s="35" t="s">
        <v>112</v>
      </c>
    </row>
    <row r="102" spans="1:99" s="56" customFormat="1" ht="14.25" customHeight="1" x14ac:dyDescent="0.25">
      <c r="A102" s="34" t="s">
        <v>90</v>
      </c>
      <c r="B102" s="34" t="s">
        <v>91</v>
      </c>
      <c r="C102" s="34" t="s">
        <v>92</v>
      </c>
      <c r="D102" s="18">
        <v>20190430</v>
      </c>
      <c r="E102" s="91"/>
      <c r="F102" s="29">
        <v>4</v>
      </c>
      <c r="G102" s="29" t="s">
        <v>748</v>
      </c>
      <c r="H102" s="29" t="s">
        <v>394</v>
      </c>
      <c r="I102" s="29"/>
      <c r="J102" s="29" t="s">
        <v>749</v>
      </c>
      <c r="K102" s="21">
        <f t="shared" si="13"/>
        <v>23137</v>
      </c>
      <c r="L102" s="29" t="s">
        <v>750</v>
      </c>
      <c r="M102" s="29" t="s">
        <v>751</v>
      </c>
      <c r="N102" s="29"/>
      <c r="O102" s="90" t="s">
        <v>96</v>
      </c>
      <c r="P102" s="91">
        <v>1</v>
      </c>
      <c r="Q102" s="29"/>
      <c r="R102" s="29"/>
      <c r="S102" s="90" t="s">
        <v>106</v>
      </c>
      <c r="T102" s="29"/>
      <c r="U102" s="91">
        <v>2</v>
      </c>
      <c r="V102" s="29"/>
      <c r="W102" s="29"/>
      <c r="X102" s="22" t="s">
        <v>97</v>
      </c>
      <c r="Y102" s="29" t="s">
        <v>752</v>
      </c>
      <c r="Z102" s="29" t="s">
        <v>753</v>
      </c>
      <c r="AA102" s="90" t="s">
        <v>119</v>
      </c>
      <c r="AB102" s="90" t="s">
        <v>102</v>
      </c>
      <c r="AC102" s="90" t="s">
        <v>120</v>
      </c>
      <c r="AD102" s="61" t="s">
        <v>754</v>
      </c>
      <c r="AE102" s="29"/>
      <c r="AF102" s="29"/>
      <c r="AG102" s="29" t="s">
        <v>148</v>
      </c>
      <c r="AH102" s="29"/>
      <c r="AI102" s="29"/>
      <c r="AJ102" s="29" t="s">
        <v>548</v>
      </c>
      <c r="AK102" s="29" t="s">
        <v>549</v>
      </c>
      <c r="AL102" s="76" t="s">
        <v>550</v>
      </c>
      <c r="AM102" s="29" t="s">
        <v>292</v>
      </c>
      <c r="AN102" s="29" t="s">
        <v>102</v>
      </c>
      <c r="AO102" s="29" t="s">
        <v>120</v>
      </c>
      <c r="AP102" s="61" t="s">
        <v>551</v>
      </c>
      <c r="AQ102" s="29"/>
      <c r="AR102" s="29"/>
      <c r="AS102" s="29"/>
      <c r="AT102" s="29"/>
      <c r="AU102" s="29"/>
      <c r="AV102" s="29"/>
      <c r="AW102" s="29"/>
      <c r="AX102" s="29"/>
      <c r="AY102" s="29"/>
      <c r="AZ102" s="29"/>
      <c r="BA102" s="34" t="s">
        <v>90</v>
      </c>
      <c r="BB102" s="34" t="s">
        <v>91</v>
      </c>
      <c r="BC102" s="91">
        <v>7022</v>
      </c>
      <c r="BD102" s="29" t="s">
        <v>129</v>
      </c>
      <c r="BE102" s="27" t="s">
        <v>106</v>
      </c>
      <c r="BF102" s="27" t="s">
        <v>607</v>
      </c>
      <c r="BG102" s="27" t="s">
        <v>96</v>
      </c>
      <c r="BH102" s="29"/>
      <c r="BI102" s="91">
        <v>48</v>
      </c>
      <c r="BJ102" s="90" t="s">
        <v>184</v>
      </c>
      <c r="BK102" s="91">
        <v>1981</v>
      </c>
      <c r="BL102" s="91">
        <v>20170904</v>
      </c>
      <c r="BM102" s="51">
        <f>IFERROR((VLOOKUP(BC102,'[2]17-23 ABR'!$A$2:$R$500,8,FALSE)),VLOOKUP(BC102,'[3]16 ABR'!$BC$50:$BW$499,11,FALSE))</f>
        <v>43577</v>
      </c>
      <c r="BN102" s="29">
        <f t="shared" si="12"/>
        <v>20170904</v>
      </c>
      <c r="BO102" s="29"/>
      <c r="BP102" s="29">
        <v>20190430</v>
      </c>
      <c r="BQ102" s="29"/>
      <c r="BR102" s="28">
        <v>57000</v>
      </c>
      <c r="BS102" s="28">
        <f>IF(BM102=(VLOOKUP(BC102,'[3]16 ABR'!$BC$50:$BW$499,11,FALSE)),(VLOOKUP(BC102,'[3]16 ABR'!$BC$50:$BW$499,17,FALSE)),(VLOOKUP(BC102,'[3]16 ABR'!$BC$50:$BW$499,17,FALSE))-(VLOOKUP(BC102,'[2]17-23 ABR'!$A$2:$R$500,18,FALSE)))</f>
        <v>21791</v>
      </c>
      <c r="BT102" s="28">
        <v>0</v>
      </c>
      <c r="BU102" s="28">
        <f>'[3]2 OCT'!BU127</f>
        <v>0</v>
      </c>
      <c r="BV102" s="29"/>
      <c r="BW102" s="29" t="s">
        <v>574</v>
      </c>
      <c r="BX102" s="29"/>
      <c r="BY102" s="29"/>
      <c r="BZ102" s="29"/>
      <c r="CA102" s="29"/>
      <c r="CB102" s="29"/>
      <c r="CC102" s="91"/>
      <c r="CD102" s="29">
        <v>19010101</v>
      </c>
      <c r="CE102" s="28">
        <f>IFERROR((VLOOKUP(BC102,'[3]16 ABR'!$BC$50:$CE$500,29,FALSE))-((VLOOKUP(BC102,'[2]17-23 ABR'!$A$2:$R$500,14,FALSE))),(VLOOKUP(BC102,'[3]16 ABR'!$BC$75:$CE$500,29,FALSE)))</f>
        <v>19066</v>
      </c>
      <c r="CF102" s="28">
        <f>IFERROR(((VLOOKUP(BC102,'[2]17-23 ABR'!$A$2:$R$500,18,FALSE))),'[3]16 ABR'!CF102)</f>
        <v>1981</v>
      </c>
      <c r="CG102" s="29"/>
      <c r="CH102" s="28">
        <v>32830</v>
      </c>
      <c r="CI102" s="52" t="s">
        <v>574</v>
      </c>
      <c r="CJ102" s="52">
        <v>0</v>
      </c>
      <c r="CK102" s="55">
        <f t="shared" si="8"/>
        <v>729.59999999999991</v>
      </c>
      <c r="CL102" s="55">
        <f t="shared" si="9"/>
        <v>57000</v>
      </c>
      <c r="CM102" s="29"/>
      <c r="CN102" s="49">
        <f t="shared" si="10"/>
        <v>3611065.61</v>
      </c>
      <c r="CO102" s="49">
        <f t="shared" si="11"/>
        <v>2608702.61</v>
      </c>
      <c r="CP102" s="18">
        <v>101</v>
      </c>
      <c r="CQ102" s="18">
        <v>101</v>
      </c>
      <c r="CR102" s="18">
        <v>101</v>
      </c>
      <c r="CS102" s="18">
        <v>101</v>
      </c>
      <c r="CT102" s="34" t="s">
        <v>91</v>
      </c>
      <c r="CU102" s="35" t="s">
        <v>112</v>
      </c>
    </row>
    <row r="103" spans="1:99" s="106" customFormat="1" ht="14.25" customHeight="1" x14ac:dyDescent="0.25">
      <c r="A103" s="95" t="s">
        <v>90</v>
      </c>
      <c r="B103" s="95" t="s">
        <v>91</v>
      </c>
      <c r="C103" s="95" t="s">
        <v>92</v>
      </c>
      <c r="D103" s="18">
        <v>20190430</v>
      </c>
      <c r="E103" s="96"/>
      <c r="F103" s="95">
        <v>4</v>
      </c>
      <c r="G103" s="97" t="s">
        <v>692</v>
      </c>
      <c r="H103" s="97" t="s">
        <v>693</v>
      </c>
      <c r="I103" s="97"/>
      <c r="J103" s="97" t="s">
        <v>694</v>
      </c>
      <c r="K103" s="98">
        <f t="shared" si="13"/>
        <v>25433</v>
      </c>
      <c r="L103" s="99" t="s">
        <v>695</v>
      </c>
      <c r="M103" s="95" t="s">
        <v>696</v>
      </c>
      <c r="N103" s="95"/>
      <c r="O103" s="97" t="s">
        <v>96</v>
      </c>
      <c r="P103" s="96">
        <v>1</v>
      </c>
      <c r="Q103" s="97"/>
      <c r="R103" s="97"/>
      <c r="S103" s="97" t="s">
        <v>201</v>
      </c>
      <c r="T103" s="97"/>
      <c r="U103" s="96">
        <v>2</v>
      </c>
      <c r="V103" s="95"/>
      <c r="W103" s="95"/>
      <c r="X103" s="100" t="s">
        <v>97</v>
      </c>
      <c r="Y103" s="97" t="s">
        <v>697</v>
      </c>
      <c r="Z103" s="97" t="s">
        <v>698</v>
      </c>
      <c r="AA103" s="97" t="s">
        <v>699</v>
      </c>
      <c r="AB103" s="97" t="s">
        <v>102</v>
      </c>
      <c r="AC103" s="97" t="s">
        <v>120</v>
      </c>
      <c r="AD103" s="96" t="str">
        <f>TEXT(7450,"00000")</f>
        <v>07450</v>
      </c>
      <c r="AE103" s="95"/>
      <c r="AF103" s="95"/>
      <c r="AG103" s="95" t="s">
        <v>148</v>
      </c>
      <c r="AH103" s="95"/>
      <c r="AI103" s="95"/>
      <c r="AJ103" s="95" t="s">
        <v>548</v>
      </c>
      <c r="AK103" s="95" t="s">
        <v>700</v>
      </c>
      <c r="AL103" s="95" t="s">
        <v>701</v>
      </c>
      <c r="AM103" s="95" t="s">
        <v>702</v>
      </c>
      <c r="AN103" s="95" t="s">
        <v>102</v>
      </c>
      <c r="AO103" s="95" t="s">
        <v>120</v>
      </c>
      <c r="AP103" s="101" t="s">
        <v>703</v>
      </c>
      <c r="AQ103" s="95"/>
      <c r="AR103" s="95"/>
      <c r="AS103" s="95"/>
      <c r="AT103" s="95"/>
      <c r="AU103" s="95"/>
      <c r="AV103" s="95"/>
      <c r="AW103" s="95"/>
      <c r="AX103" s="95"/>
      <c r="AY103" s="95"/>
      <c r="AZ103" s="95"/>
      <c r="BA103" s="95" t="s">
        <v>90</v>
      </c>
      <c r="BB103" s="95" t="s">
        <v>91</v>
      </c>
      <c r="BC103" s="96">
        <v>7024</v>
      </c>
      <c r="BD103" s="95" t="s">
        <v>129</v>
      </c>
      <c r="BE103" s="102" t="s">
        <v>106</v>
      </c>
      <c r="BF103" s="102" t="s">
        <v>607</v>
      </c>
      <c r="BG103" s="102" t="s">
        <v>96</v>
      </c>
      <c r="BH103" s="95"/>
      <c r="BI103" s="96">
        <v>26</v>
      </c>
      <c r="BJ103" s="97" t="s">
        <v>184</v>
      </c>
      <c r="BK103" s="96">
        <v>593</v>
      </c>
      <c r="BL103" s="96">
        <v>20170906</v>
      </c>
      <c r="BM103" s="51">
        <f>IFERROR((VLOOKUP(BC103,'[2]17-23 ABR'!$A$2:$R$500,8,FALSE)),VLOOKUP(BC103,'[3]16 ABR'!$BC$50:$BW$499,11,FALSE))</f>
        <v>43132</v>
      </c>
      <c r="BN103" s="95">
        <f t="shared" si="12"/>
        <v>20170906</v>
      </c>
      <c r="BO103" s="95"/>
      <c r="BP103" s="29">
        <v>20190430</v>
      </c>
      <c r="BQ103" s="95"/>
      <c r="BR103" s="103">
        <v>11484</v>
      </c>
      <c r="BS103" s="28">
        <f>IF(BM103=(VLOOKUP(BC103,'[3]16 ABR'!$BC$50:$BW$499,11,FALSE)),(VLOOKUP(BC103,'[3]16 ABR'!$BC$50:$BW$499,17,FALSE)),(VLOOKUP(BC103,'[3]16 ABR'!$BC$50:$BW$499,17,FALSE))-(VLOOKUP(BC103,'[2]17-23 ABR'!$A$2:$R$500,18,FALSE)))</f>
        <v>14267</v>
      </c>
      <c r="BT103" s="103">
        <v>0</v>
      </c>
      <c r="BU103" s="103">
        <f>IF(BO103='[3]11 DIC'!BO114,'[3]11 DIC'!BU114,'[3]11 DIC'!BU114-(VLOOKUP(BE103,'[2]12-18 dic'!$A$2:$R$240,18,FALSE)))</f>
        <v>9488</v>
      </c>
      <c r="BV103" s="95"/>
      <c r="BW103" s="95">
        <v>18</v>
      </c>
      <c r="BX103" s="95"/>
      <c r="BY103" s="95"/>
      <c r="BZ103" s="95"/>
      <c r="CA103" s="95"/>
      <c r="CB103" s="95"/>
      <c r="CC103" s="96"/>
      <c r="CD103" s="95">
        <v>20180218</v>
      </c>
      <c r="CE103" s="28">
        <f>IFERROR((VLOOKUP(BC103,'[3]16 ABR'!$BC$50:$CE$500,29,FALSE))-((VLOOKUP(BC103,'[2]17-23 ABR'!$A$2:$R$500,14,FALSE))),(VLOOKUP(BC103,'[3]16 ABR'!$BC$75:$CE$500,29,FALSE)))</f>
        <v>8651</v>
      </c>
      <c r="CF103" s="28">
        <f>IFERROR(((VLOOKUP(BC103,'[2]17-23 ABR'!$A$2:$R$500,18,FALSE))),'[3]16 ABR'!CF103)</f>
        <v>1981</v>
      </c>
      <c r="CG103" s="95">
        <v>20180218</v>
      </c>
      <c r="CH103" s="103">
        <v>3389</v>
      </c>
      <c r="CI103" s="104">
        <v>18</v>
      </c>
      <c r="CJ103" s="104">
        <v>310</v>
      </c>
      <c r="CK103" s="105">
        <f t="shared" si="8"/>
        <v>395.2</v>
      </c>
      <c r="CL103" s="105">
        <f t="shared" si="9"/>
        <v>11484</v>
      </c>
      <c r="CM103" s="95"/>
      <c r="CN103" s="49">
        <f t="shared" si="10"/>
        <v>3625332.61</v>
      </c>
      <c r="CO103" s="49">
        <f t="shared" si="11"/>
        <v>2618190.61</v>
      </c>
      <c r="CP103" s="18">
        <v>102</v>
      </c>
      <c r="CQ103" s="18">
        <v>102</v>
      </c>
      <c r="CR103" s="18">
        <v>102</v>
      </c>
      <c r="CS103" s="18">
        <v>102</v>
      </c>
      <c r="CT103" s="34" t="s">
        <v>91</v>
      </c>
      <c r="CU103" s="35" t="s">
        <v>112</v>
      </c>
    </row>
    <row r="104" spans="1:99" s="56" customFormat="1" ht="14.25" customHeight="1" x14ac:dyDescent="0.25">
      <c r="A104" s="34" t="s">
        <v>90</v>
      </c>
      <c r="B104" s="34" t="s">
        <v>91</v>
      </c>
      <c r="C104" s="34" t="s">
        <v>92</v>
      </c>
      <c r="D104" s="18">
        <v>20190430</v>
      </c>
      <c r="E104" s="91"/>
      <c r="F104" s="29">
        <v>4</v>
      </c>
      <c r="G104" s="29" t="s">
        <v>755</v>
      </c>
      <c r="H104" s="29" t="s">
        <v>123</v>
      </c>
      <c r="I104" s="29"/>
      <c r="J104" s="29" t="s">
        <v>756</v>
      </c>
      <c r="K104" s="21">
        <f t="shared" si="13"/>
        <v>22452</v>
      </c>
      <c r="L104" s="29" t="s">
        <v>757</v>
      </c>
      <c r="M104" s="29" t="s">
        <v>758</v>
      </c>
      <c r="N104" s="29"/>
      <c r="O104" s="90" t="s">
        <v>96</v>
      </c>
      <c r="P104" s="91">
        <v>1</v>
      </c>
      <c r="Q104" s="29"/>
      <c r="R104" s="29"/>
      <c r="S104" s="90" t="s">
        <v>106</v>
      </c>
      <c r="T104" s="29"/>
      <c r="U104" s="91">
        <v>1</v>
      </c>
      <c r="V104" s="29"/>
      <c r="W104" s="29"/>
      <c r="X104" s="22" t="s">
        <v>97</v>
      </c>
      <c r="Y104" s="29" t="s">
        <v>759</v>
      </c>
      <c r="Z104" s="29" t="s">
        <v>760</v>
      </c>
      <c r="AA104" s="90" t="s">
        <v>292</v>
      </c>
      <c r="AB104" s="90" t="s">
        <v>102</v>
      </c>
      <c r="AC104" s="90" t="s">
        <v>120</v>
      </c>
      <c r="AD104" s="61" t="s">
        <v>761</v>
      </c>
      <c r="AE104" s="29"/>
      <c r="AF104" s="29"/>
      <c r="AG104" s="29" t="s">
        <v>148</v>
      </c>
      <c r="AH104" s="29"/>
      <c r="AI104" s="29"/>
      <c r="AJ104" s="29" t="s">
        <v>548</v>
      </c>
      <c r="AK104" s="29" t="s">
        <v>549</v>
      </c>
      <c r="AL104" s="29" t="s">
        <v>550</v>
      </c>
      <c r="AM104" s="29" t="s">
        <v>292</v>
      </c>
      <c r="AN104" s="29" t="s">
        <v>102</v>
      </c>
      <c r="AO104" s="29" t="s">
        <v>120</v>
      </c>
      <c r="AP104" s="61" t="s">
        <v>551</v>
      </c>
      <c r="AQ104" s="29"/>
      <c r="AR104" s="29"/>
      <c r="AS104" s="29"/>
      <c r="AT104" s="29"/>
      <c r="AU104" s="29"/>
      <c r="AV104" s="29"/>
      <c r="AW104" s="29"/>
      <c r="AX104" s="29"/>
      <c r="AY104" s="29"/>
      <c r="AZ104" s="29"/>
      <c r="BA104" s="34" t="s">
        <v>90</v>
      </c>
      <c r="BB104" s="34" t="s">
        <v>91</v>
      </c>
      <c r="BC104" s="91">
        <v>7025</v>
      </c>
      <c r="BD104" s="29" t="s">
        <v>129</v>
      </c>
      <c r="BE104" s="27" t="s">
        <v>106</v>
      </c>
      <c r="BF104" s="27" t="s">
        <v>607</v>
      </c>
      <c r="BG104" s="27" t="s">
        <v>96</v>
      </c>
      <c r="BH104" s="29"/>
      <c r="BI104" s="91">
        <v>65</v>
      </c>
      <c r="BJ104" s="90" t="s">
        <v>184</v>
      </c>
      <c r="BK104" s="91">
        <v>2496</v>
      </c>
      <c r="BL104" s="91">
        <v>20170906</v>
      </c>
      <c r="BM104" s="51">
        <f>IFERROR((VLOOKUP(BC104,'[2]17-23 ABR'!$A$2:$R$500,8,FALSE)),VLOOKUP(BC104,'[3]16 ABR'!$BC$50:$BW$499,11,FALSE))</f>
        <v>43577</v>
      </c>
      <c r="BN104" s="29">
        <f t="shared" si="12"/>
        <v>20170906</v>
      </c>
      <c r="BO104" s="29"/>
      <c r="BP104" s="29">
        <v>20190430</v>
      </c>
      <c r="BQ104" s="29"/>
      <c r="BR104" s="28">
        <v>83358</v>
      </c>
      <c r="BS104" s="28">
        <f>IF(BM104=(VLOOKUP(BC104,'[3]16 ABR'!$BC$50:$BW$499,11,FALSE)),(VLOOKUP(BC104,'[3]16 ABR'!$BC$50:$BW$499,17,FALSE)),(VLOOKUP(BC104,'[3]16 ABR'!$BC$50:$BW$499,17,FALSE))-(VLOOKUP(BC104,'[2]17-23 ABR'!$A$2:$R$500,18,FALSE)))</f>
        <v>69888</v>
      </c>
      <c r="BT104" s="28">
        <v>0</v>
      </c>
      <c r="BU104" s="28">
        <f>'[3]2 OCT'!BU129</f>
        <v>0</v>
      </c>
      <c r="BV104" s="29"/>
      <c r="BW104" s="29" t="s">
        <v>574</v>
      </c>
      <c r="BX104" s="29"/>
      <c r="BY104" s="29"/>
      <c r="BZ104" s="29"/>
      <c r="CA104" s="29"/>
      <c r="CB104" s="29"/>
      <c r="CC104" s="91"/>
      <c r="CD104" s="29">
        <v>19010101</v>
      </c>
      <c r="CE104" s="28">
        <f>IFERROR((VLOOKUP(BC104,'[3]16 ABR'!$BC$50:$CE$500,29,FALSE))-((VLOOKUP(BC104,'[2]17-23 ABR'!$A$2:$R$500,14,FALSE))),(VLOOKUP(BC104,'[3]16 ABR'!$BC$75:$CE$500,29,FALSE)))</f>
        <v>50975</v>
      </c>
      <c r="CF104" s="28">
        <f>IFERROR(((VLOOKUP(BC104,'[2]17-23 ABR'!$A$2:$R$500,18,FALSE))),'[3]16 ABR'!CF104)</f>
        <v>2496</v>
      </c>
      <c r="CG104" s="29"/>
      <c r="CH104" s="28">
        <v>68003</v>
      </c>
      <c r="CI104" s="52" t="s">
        <v>574</v>
      </c>
      <c r="CJ104" s="52">
        <v>0</v>
      </c>
      <c r="CK104" s="55">
        <f t="shared" si="8"/>
        <v>988</v>
      </c>
      <c r="CL104" s="55">
        <f t="shared" si="9"/>
        <v>83358</v>
      </c>
      <c r="CM104" s="29"/>
      <c r="CN104" s="49">
        <f t="shared" si="10"/>
        <v>3695220.61</v>
      </c>
      <c r="CO104" s="49">
        <f t="shared" si="11"/>
        <v>2618190.61</v>
      </c>
      <c r="CP104" s="18">
        <v>103</v>
      </c>
      <c r="CQ104" s="18">
        <v>103</v>
      </c>
      <c r="CR104" s="18">
        <v>103</v>
      </c>
      <c r="CS104" s="18">
        <v>103</v>
      </c>
      <c r="CT104" s="34" t="s">
        <v>91</v>
      </c>
      <c r="CU104" s="35" t="s">
        <v>112</v>
      </c>
    </row>
    <row r="105" spans="1:99" s="56" customFormat="1" ht="14.25" customHeight="1" x14ac:dyDescent="0.25">
      <c r="A105" s="34" t="s">
        <v>90</v>
      </c>
      <c r="B105" s="34" t="s">
        <v>91</v>
      </c>
      <c r="C105" s="34" t="s">
        <v>92</v>
      </c>
      <c r="D105" s="18">
        <v>20190430</v>
      </c>
      <c r="E105" s="91"/>
      <c r="F105" s="29">
        <v>4</v>
      </c>
      <c r="G105" s="29" t="s">
        <v>755</v>
      </c>
      <c r="H105" s="29" t="s">
        <v>123</v>
      </c>
      <c r="I105" s="29"/>
      <c r="J105" s="29" t="s">
        <v>756</v>
      </c>
      <c r="K105" s="21">
        <f t="shared" si="13"/>
        <v>22452</v>
      </c>
      <c r="L105" s="29" t="s">
        <v>757</v>
      </c>
      <c r="M105" s="29" t="s">
        <v>758</v>
      </c>
      <c r="N105" s="29"/>
      <c r="O105" s="90" t="s">
        <v>96</v>
      </c>
      <c r="P105" s="91">
        <v>1</v>
      </c>
      <c r="Q105" s="29"/>
      <c r="R105" s="29"/>
      <c r="S105" s="90" t="s">
        <v>106</v>
      </c>
      <c r="T105" s="29"/>
      <c r="U105" s="91">
        <v>1</v>
      </c>
      <c r="V105" s="29"/>
      <c r="W105" s="29"/>
      <c r="X105" s="22" t="s">
        <v>97</v>
      </c>
      <c r="Y105" s="29" t="s">
        <v>759</v>
      </c>
      <c r="Z105" s="29" t="s">
        <v>760</v>
      </c>
      <c r="AA105" s="90" t="s">
        <v>292</v>
      </c>
      <c r="AB105" s="90" t="s">
        <v>102</v>
      </c>
      <c r="AC105" s="90" t="s">
        <v>120</v>
      </c>
      <c r="AD105" s="61" t="s">
        <v>761</v>
      </c>
      <c r="AE105" s="29"/>
      <c r="AF105" s="29"/>
      <c r="AG105" s="29" t="s">
        <v>148</v>
      </c>
      <c r="AH105" s="29"/>
      <c r="AI105" s="29"/>
      <c r="AJ105" s="29" t="s">
        <v>548</v>
      </c>
      <c r="AK105" s="29" t="s">
        <v>549</v>
      </c>
      <c r="AL105" s="29" t="s">
        <v>550</v>
      </c>
      <c r="AM105" s="29" t="s">
        <v>292</v>
      </c>
      <c r="AN105" s="29" t="s">
        <v>102</v>
      </c>
      <c r="AO105" s="29" t="s">
        <v>120</v>
      </c>
      <c r="AP105" s="61" t="s">
        <v>551</v>
      </c>
      <c r="AQ105" s="29"/>
      <c r="AR105" s="29"/>
      <c r="AS105" s="29"/>
      <c r="AT105" s="29"/>
      <c r="AU105" s="29"/>
      <c r="AV105" s="29"/>
      <c r="AW105" s="29"/>
      <c r="AX105" s="29"/>
      <c r="AY105" s="29"/>
      <c r="AZ105" s="29"/>
      <c r="BA105" s="34" t="s">
        <v>90</v>
      </c>
      <c r="BB105" s="34" t="s">
        <v>91</v>
      </c>
      <c r="BC105" s="91">
        <v>7026</v>
      </c>
      <c r="BD105" s="29" t="s">
        <v>129</v>
      </c>
      <c r="BE105" s="27" t="s">
        <v>106</v>
      </c>
      <c r="BF105" s="27" t="s">
        <v>607</v>
      </c>
      <c r="BG105" s="27" t="s">
        <v>96</v>
      </c>
      <c r="BH105" s="29"/>
      <c r="BI105" s="91">
        <v>65</v>
      </c>
      <c r="BJ105" s="90" t="s">
        <v>184</v>
      </c>
      <c r="BK105" s="91">
        <v>1996</v>
      </c>
      <c r="BL105" s="91">
        <v>20170906</v>
      </c>
      <c r="BM105" s="51">
        <f>IFERROR((VLOOKUP(BC105,'[2]17-23 ABR'!$A$2:$R$500,8,FALSE)),VLOOKUP(BC105,'[3]16 ABR'!$BC$50:$BW$499,11,FALSE))</f>
        <v>43577</v>
      </c>
      <c r="BN105" s="29">
        <f t="shared" si="12"/>
        <v>20170906</v>
      </c>
      <c r="BO105" s="29"/>
      <c r="BP105" s="29">
        <v>20190430</v>
      </c>
      <c r="BQ105" s="29"/>
      <c r="BR105" s="28">
        <v>66643</v>
      </c>
      <c r="BS105" s="28">
        <f>IF(BM105=(VLOOKUP(BC105,'[3]16 ABR'!$BC$50:$BW$499,11,FALSE)),(VLOOKUP(BC105,'[3]16 ABR'!$BC$50:$BW$499,17,FALSE)),(VLOOKUP(BC105,'[3]16 ABR'!$BC$50:$BW$499,17,FALSE))-(VLOOKUP(BC105,'[2]17-23 ABR'!$A$2:$R$500,18,FALSE)))</f>
        <v>55888</v>
      </c>
      <c r="BT105" s="28">
        <v>0</v>
      </c>
      <c r="BU105" s="28">
        <f>'[3]2 OCT'!BU130</f>
        <v>0</v>
      </c>
      <c r="BV105" s="29"/>
      <c r="BW105" s="29" t="s">
        <v>574</v>
      </c>
      <c r="BX105" s="29"/>
      <c r="BY105" s="29"/>
      <c r="BZ105" s="29"/>
      <c r="CA105" s="29"/>
      <c r="CB105" s="29"/>
      <c r="CC105" s="91"/>
      <c r="CD105" s="29">
        <v>19010101</v>
      </c>
      <c r="CE105" s="28">
        <f>IFERROR((VLOOKUP(BC105,'[3]16 ABR'!$BC$50:$CE$500,29,FALSE))-((VLOOKUP(BC105,'[2]17-23 ABR'!$A$2:$R$500,14,FALSE))),(VLOOKUP(BC105,'[3]16 ABR'!$BC$75:$CE$500,29,FALSE)))</f>
        <v>40735</v>
      </c>
      <c r="CF105" s="28">
        <f>IFERROR(((VLOOKUP(BC105,'[2]17-23 ABR'!$A$2:$R$500,18,FALSE))),'[3]16 ABR'!CF105)</f>
        <v>1996</v>
      </c>
      <c r="CG105" s="29"/>
      <c r="CH105" s="28">
        <v>54402</v>
      </c>
      <c r="CI105" s="52" t="s">
        <v>574</v>
      </c>
      <c r="CJ105" s="52">
        <v>0</v>
      </c>
      <c r="CK105" s="55">
        <f t="shared" si="8"/>
        <v>988</v>
      </c>
      <c r="CL105" s="55">
        <f t="shared" si="9"/>
        <v>66643</v>
      </c>
      <c r="CM105" s="29"/>
      <c r="CN105" s="49">
        <f t="shared" si="10"/>
        <v>3751108.61</v>
      </c>
      <c r="CO105" s="49">
        <f t="shared" si="11"/>
        <v>2618190.61</v>
      </c>
      <c r="CP105" s="18">
        <v>104</v>
      </c>
      <c r="CQ105" s="18">
        <v>104</v>
      </c>
      <c r="CR105" s="18">
        <v>104</v>
      </c>
      <c r="CS105" s="18">
        <v>104</v>
      </c>
      <c r="CT105" s="34" t="s">
        <v>91</v>
      </c>
      <c r="CU105" s="35" t="s">
        <v>112</v>
      </c>
    </row>
    <row r="106" spans="1:99" s="56" customFormat="1" ht="14.25" customHeight="1" x14ac:dyDescent="0.25">
      <c r="A106" s="34" t="s">
        <v>90</v>
      </c>
      <c r="B106" s="34" t="s">
        <v>91</v>
      </c>
      <c r="C106" s="34" t="s">
        <v>92</v>
      </c>
      <c r="D106" s="18">
        <v>20190430</v>
      </c>
      <c r="E106" s="91"/>
      <c r="F106" s="29">
        <v>4</v>
      </c>
      <c r="G106" s="29" t="s">
        <v>762</v>
      </c>
      <c r="H106" s="29" t="s">
        <v>194</v>
      </c>
      <c r="I106" s="29"/>
      <c r="J106" s="29" t="s">
        <v>763</v>
      </c>
      <c r="K106" s="21">
        <f t="shared" si="13"/>
        <v>23874</v>
      </c>
      <c r="L106" s="29" t="s">
        <v>764</v>
      </c>
      <c r="M106" s="29" t="s">
        <v>765</v>
      </c>
      <c r="N106" s="29"/>
      <c r="O106" s="90" t="s">
        <v>96</v>
      </c>
      <c r="P106" s="91">
        <v>1</v>
      </c>
      <c r="Q106" s="29"/>
      <c r="R106" s="29"/>
      <c r="S106" s="90" t="s">
        <v>201</v>
      </c>
      <c r="T106" s="29"/>
      <c r="U106" s="91">
        <v>0</v>
      </c>
      <c r="V106" s="29"/>
      <c r="W106" s="29"/>
      <c r="X106" s="22" t="s">
        <v>97</v>
      </c>
      <c r="Y106" s="29" t="s">
        <v>766</v>
      </c>
      <c r="Z106" s="29" t="s">
        <v>767</v>
      </c>
      <c r="AA106" s="90" t="s">
        <v>644</v>
      </c>
      <c r="AB106" s="90" t="s">
        <v>102</v>
      </c>
      <c r="AC106" s="90" t="s">
        <v>120</v>
      </c>
      <c r="AD106" s="29">
        <v>11430</v>
      </c>
      <c r="AE106" s="29"/>
      <c r="AF106" s="29"/>
      <c r="AG106" s="29" t="s">
        <v>148</v>
      </c>
      <c r="AH106" s="29"/>
      <c r="AI106" s="29"/>
      <c r="AJ106" s="29" t="s">
        <v>548</v>
      </c>
      <c r="AK106" s="29" t="s">
        <v>549</v>
      </c>
      <c r="AL106" s="29" t="s">
        <v>550</v>
      </c>
      <c r="AM106" s="29" t="s">
        <v>292</v>
      </c>
      <c r="AN106" s="29" t="s">
        <v>102</v>
      </c>
      <c r="AO106" s="29" t="s">
        <v>120</v>
      </c>
      <c r="AP106" s="61" t="s">
        <v>551</v>
      </c>
      <c r="AQ106" s="29"/>
      <c r="AR106" s="29"/>
      <c r="AS106" s="29"/>
      <c r="AT106" s="29"/>
      <c r="AU106" s="29"/>
      <c r="AV106" s="29"/>
      <c r="AW106" s="29"/>
      <c r="AX106" s="29"/>
      <c r="AY106" s="29"/>
      <c r="AZ106" s="29"/>
      <c r="BA106" s="34" t="s">
        <v>90</v>
      </c>
      <c r="BB106" s="34" t="s">
        <v>91</v>
      </c>
      <c r="BC106" s="91">
        <v>7028</v>
      </c>
      <c r="BD106" s="29" t="s">
        <v>129</v>
      </c>
      <c r="BE106" s="27" t="s">
        <v>106</v>
      </c>
      <c r="BF106" s="27" t="s">
        <v>607</v>
      </c>
      <c r="BG106" s="27" t="s">
        <v>96</v>
      </c>
      <c r="BH106" s="29"/>
      <c r="BI106" s="91">
        <v>48</v>
      </c>
      <c r="BJ106" s="90" t="s">
        <v>184</v>
      </c>
      <c r="BK106" s="91">
        <v>928</v>
      </c>
      <c r="BL106" s="91">
        <v>20170907</v>
      </c>
      <c r="BM106" s="51">
        <f>IFERROR((VLOOKUP(BC106,'[2]17-23 ABR'!$A$2:$R$500,8,FALSE)),VLOOKUP(BC106,'[3]16 ABR'!$BC$50:$BW$499,11,FALSE))</f>
        <v>43577</v>
      </c>
      <c r="BN106" s="29">
        <f t="shared" si="12"/>
        <v>20170907</v>
      </c>
      <c r="BO106" s="29"/>
      <c r="BP106" s="29">
        <v>20190430</v>
      </c>
      <c r="BQ106" s="29"/>
      <c r="BR106" s="28">
        <v>25000</v>
      </c>
      <c r="BS106" s="28">
        <f>IF(BM106=(VLOOKUP(BC106,'[3]16 ABR'!$BC$50:$BW$499,11,FALSE)),(VLOOKUP(BC106,'[3]16 ABR'!$BC$50:$BW$499,17,FALSE)),(VLOOKUP(BC106,'[3]16 ABR'!$BC$50:$BW$499,17,FALSE))-(VLOOKUP(BC106,'[2]17-23 ABR'!$A$2:$R$500,18,FALSE)))</f>
        <v>10208</v>
      </c>
      <c r="BT106" s="28">
        <v>0</v>
      </c>
      <c r="BU106" s="28">
        <f>'[3]2 OCT'!BU131</f>
        <v>0</v>
      </c>
      <c r="BV106" s="29"/>
      <c r="BW106" s="29" t="s">
        <v>574</v>
      </c>
      <c r="BX106" s="29"/>
      <c r="BY106" s="29"/>
      <c r="BZ106" s="29"/>
      <c r="CA106" s="29"/>
      <c r="CB106" s="29"/>
      <c r="CC106" s="91"/>
      <c r="CD106" s="29">
        <v>19010101</v>
      </c>
      <c r="CE106" s="28">
        <f>IFERROR((VLOOKUP(BC106,'[3]16 ABR'!$BC$50:$CE$500,29,FALSE))-((VLOOKUP(BC106,'[2]17-23 ABR'!$A$2:$R$500,14,FALSE))),(VLOOKUP(BC106,'[3]16 ABR'!$BC$75:$CE$500,29,FALSE)))</f>
        <v>8754</v>
      </c>
      <c r="CF106" s="28">
        <f>IFERROR(((VLOOKUP(BC106,'[2]17-23 ABR'!$A$2:$R$500,18,FALSE))),'[3]16 ABR'!CF106)</f>
        <v>928</v>
      </c>
      <c r="CG106" s="29"/>
      <c r="CH106" s="28">
        <v>16845</v>
      </c>
      <c r="CI106" s="52" t="s">
        <v>574</v>
      </c>
      <c r="CJ106" s="52">
        <v>0</v>
      </c>
      <c r="CK106" s="55">
        <f t="shared" si="8"/>
        <v>729.59999999999991</v>
      </c>
      <c r="CL106" s="55">
        <f t="shared" si="9"/>
        <v>25000</v>
      </c>
      <c r="CM106" s="29"/>
      <c r="CN106" s="49">
        <f t="shared" si="10"/>
        <v>3761316.61</v>
      </c>
      <c r="CO106" s="49">
        <f t="shared" si="11"/>
        <v>2618190.61</v>
      </c>
      <c r="CP106" s="18">
        <v>105</v>
      </c>
      <c r="CQ106" s="18">
        <v>105</v>
      </c>
      <c r="CR106" s="18">
        <v>105</v>
      </c>
      <c r="CS106" s="18">
        <v>105</v>
      </c>
      <c r="CT106" s="34" t="s">
        <v>91</v>
      </c>
      <c r="CU106" s="35" t="s">
        <v>112</v>
      </c>
    </row>
    <row r="107" spans="1:99" s="56" customFormat="1" ht="14.25" customHeight="1" x14ac:dyDescent="0.25">
      <c r="A107" s="34" t="s">
        <v>90</v>
      </c>
      <c r="B107" s="34" t="s">
        <v>91</v>
      </c>
      <c r="C107" s="34" t="s">
        <v>92</v>
      </c>
      <c r="D107" s="18">
        <v>20190430</v>
      </c>
      <c r="E107" s="91"/>
      <c r="F107" s="29">
        <v>4</v>
      </c>
      <c r="G107" s="29" t="s">
        <v>768</v>
      </c>
      <c r="H107" s="29" t="s">
        <v>769</v>
      </c>
      <c r="I107" s="29"/>
      <c r="J107" s="29" t="s">
        <v>770</v>
      </c>
      <c r="K107" s="21">
        <f t="shared" si="13"/>
        <v>25665</v>
      </c>
      <c r="L107" s="29" t="s">
        <v>771</v>
      </c>
      <c r="M107" s="29" t="s">
        <v>772</v>
      </c>
      <c r="N107" s="29"/>
      <c r="O107" s="90" t="s">
        <v>96</v>
      </c>
      <c r="P107" s="91">
        <v>1</v>
      </c>
      <c r="Q107" s="29"/>
      <c r="R107" s="29" t="s">
        <v>148</v>
      </c>
      <c r="S107" s="90" t="s">
        <v>106</v>
      </c>
      <c r="T107" s="29"/>
      <c r="U107" s="91">
        <v>2</v>
      </c>
      <c r="V107" s="29"/>
      <c r="W107" s="29"/>
      <c r="X107" s="22" t="s">
        <v>97</v>
      </c>
      <c r="Y107" s="29" t="s">
        <v>773</v>
      </c>
      <c r="Z107" s="29" t="s">
        <v>774</v>
      </c>
      <c r="AA107" s="90" t="s">
        <v>656</v>
      </c>
      <c r="AB107" s="90" t="s">
        <v>102</v>
      </c>
      <c r="AC107" s="90" t="s">
        <v>120</v>
      </c>
      <c r="AD107" s="29">
        <v>13300</v>
      </c>
      <c r="AE107" s="29"/>
      <c r="AF107" s="29"/>
      <c r="AG107" s="29" t="s">
        <v>148</v>
      </c>
      <c r="AH107" s="29"/>
      <c r="AI107" s="29"/>
      <c r="AJ107" s="29" t="s">
        <v>548</v>
      </c>
      <c r="AK107" s="29" t="s">
        <v>549</v>
      </c>
      <c r="AL107" s="29" t="s">
        <v>550</v>
      </c>
      <c r="AM107" s="29" t="s">
        <v>292</v>
      </c>
      <c r="AN107" s="29" t="s">
        <v>102</v>
      </c>
      <c r="AO107" s="29" t="s">
        <v>120</v>
      </c>
      <c r="AP107" s="61" t="s">
        <v>551</v>
      </c>
      <c r="AQ107" s="29"/>
      <c r="AR107" s="29"/>
      <c r="AS107" s="29"/>
      <c r="AT107" s="29"/>
      <c r="AU107" s="29"/>
      <c r="AV107" s="29"/>
      <c r="AW107" s="29"/>
      <c r="AX107" s="29"/>
      <c r="AY107" s="29"/>
      <c r="AZ107" s="29"/>
      <c r="BA107" s="34" t="s">
        <v>90</v>
      </c>
      <c r="BB107" s="34" t="s">
        <v>91</v>
      </c>
      <c r="BC107" s="91">
        <v>7029</v>
      </c>
      <c r="BD107" s="29" t="s">
        <v>129</v>
      </c>
      <c r="BE107" s="27" t="s">
        <v>106</v>
      </c>
      <c r="BF107" s="27" t="s">
        <v>607</v>
      </c>
      <c r="BG107" s="27" t="s">
        <v>96</v>
      </c>
      <c r="BH107" s="29"/>
      <c r="BI107" s="91">
        <v>63</v>
      </c>
      <c r="BJ107" s="90" t="s">
        <v>184</v>
      </c>
      <c r="BK107" s="91">
        <v>4510</v>
      </c>
      <c r="BL107" s="91">
        <v>20170907</v>
      </c>
      <c r="BM107" s="51">
        <f>IFERROR((VLOOKUP(BC107,'[2]17-23 ABR'!$A$2:$R$500,8,FALSE)),VLOOKUP(BC107,'[3]16 ABR'!$BC$50:$BW$499,11,FALSE))</f>
        <v>43577</v>
      </c>
      <c r="BN107" s="29">
        <f t="shared" si="12"/>
        <v>20170907</v>
      </c>
      <c r="BO107" s="29"/>
      <c r="BP107" s="29">
        <v>20190430</v>
      </c>
      <c r="BQ107" s="29"/>
      <c r="BR107" s="28">
        <v>153907</v>
      </c>
      <c r="BS107" s="28">
        <f>IF(BM107=(VLOOKUP(BC107,'[3]16 ABR'!$BC$50:$BW$499,11,FALSE)),(VLOOKUP(BC107,'[3]16 ABR'!$BC$50:$BW$499,17,FALSE)),(VLOOKUP(BC107,'[3]16 ABR'!$BC$50:$BW$499,17,FALSE))-(VLOOKUP(BC107,'[2]17-23 ABR'!$A$2:$R$500,18,FALSE)))</f>
        <v>117260</v>
      </c>
      <c r="BT107" s="28">
        <v>0</v>
      </c>
      <c r="BU107" s="28">
        <f>'[3]2 OCT'!BU132</f>
        <v>0</v>
      </c>
      <c r="BV107" s="29"/>
      <c r="BW107" s="29" t="s">
        <v>574</v>
      </c>
      <c r="BX107" s="29"/>
      <c r="BY107" s="29"/>
      <c r="BZ107" s="29"/>
      <c r="CA107" s="29"/>
      <c r="CB107" s="29"/>
      <c r="CC107" s="91"/>
      <c r="CD107" s="29">
        <v>19010101</v>
      </c>
      <c r="CE107" s="28">
        <f>IFERROR((VLOOKUP(BC107,'[3]16 ABR'!$BC$50:$CE$500,29,FALSE))-((VLOOKUP(BC107,'[2]17-23 ABR'!$A$2:$R$500,14,FALSE))),(VLOOKUP(BC107,'[3]16 ABR'!$BC$75:$CE$500,29,FALSE)))</f>
        <v>88873</v>
      </c>
      <c r="CF107" s="28">
        <f>IFERROR(((VLOOKUP(BC107,'[2]17-23 ABR'!$A$2:$R$500,18,FALSE))),'[3]16 ABR'!CF107)</f>
        <v>4510</v>
      </c>
      <c r="CG107" s="29"/>
      <c r="CH107" s="28">
        <v>112249</v>
      </c>
      <c r="CI107" s="52" t="s">
        <v>574</v>
      </c>
      <c r="CJ107" s="52">
        <v>0</v>
      </c>
      <c r="CK107" s="55">
        <f t="shared" si="8"/>
        <v>957.59999999999991</v>
      </c>
      <c r="CL107" s="55">
        <f t="shared" si="9"/>
        <v>153907</v>
      </c>
      <c r="CM107" s="29"/>
      <c r="CN107" s="49">
        <f t="shared" si="10"/>
        <v>3878576.61</v>
      </c>
      <c r="CO107" s="49">
        <f t="shared" si="11"/>
        <v>2618190.61</v>
      </c>
      <c r="CP107" s="18">
        <v>106</v>
      </c>
      <c r="CQ107" s="18">
        <v>106</v>
      </c>
      <c r="CR107" s="18">
        <v>106</v>
      </c>
      <c r="CS107" s="18">
        <v>106</v>
      </c>
      <c r="CT107" s="34" t="s">
        <v>91</v>
      </c>
      <c r="CU107" s="35" t="s">
        <v>112</v>
      </c>
    </row>
    <row r="108" spans="1:99" s="56" customFormat="1" ht="14.25" customHeight="1" x14ac:dyDescent="0.25">
      <c r="A108" s="34" t="s">
        <v>90</v>
      </c>
      <c r="B108" s="34" t="s">
        <v>91</v>
      </c>
      <c r="C108" s="34" t="s">
        <v>92</v>
      </c>
      <c r="D108" s="18">
        <v>20190430</v>
      </c>
      <c r="E108" s="91"/>
      <c r="F108" s="29">
        <v>4</v>
      </c>
      <c r="G108" s="29" t="s">
        <v>775</v>
      </c>
      <c r="H108" s="29" t="s">
        <v>776</v>
      </c>
      <c r="I108" s="29"/>
      <c r="J108" s="29" t="s">
        <v>777</v>
      </c>
      <c r="K108" s="21">
        <f t="shared" si="13"/>
        <v>25061</v>
      </c>
      <c r="L108" s="29" t="s">
        <v>778</v>
      </c>
      <c r="M108" s="29" t="s">
        <v>779</v>
      </c>
      <c r="N108" s="29"/>
      <c r="O108" s="90" t="s">
        <v>96</v>
      </c>
      <c r="P108" s="91">
        <v>1</v>
      </c>
      <c r="Q108" s="29"/>
      <c r="R108" s="29" t="s">
        <v>148</v>
      </c>
      <c r="S108" s="90" t="s">
        <v>201</v>
      </c>
      <c r="T108" s="29"/>
      <c r="U108" s="91">
        <v>2</v>
      </c>
      <c r="V108" s="29"/>
      <c r="W108" s="29"/>
      <c r="X108" s="22" t="s">
        <v>97</v>
      </c>
      <c r="Y108" s="29" t="s">
        <v>773</v>
      </c>
      <c r="Z108" s="29" t="s">
        <v>774</v>
      </c>
      <c r="AA108" s="90" t="s">
        <v>656</v>
      </c>
      <c r="AB108" s="90" t="s">
        <v>102</v>
      </c>
      <c r="AC108" s="90" t="s">
        <v>120</v>
      </c>
      <c r="AD108" s="29">
        <v>13300</v>
      </c>
      <c r="AE108" s="29"/>
      <c r="AF108" s="29"/>
      <c r="AG108" s="29" t="s">
        <v>148</v>
      </c>
      <c r="AH108" s="29"/>
      <c r="AI108" s="29"/>
      <c r="AJ108" s="29" t="s">
        <v>548</v>
      </c>
      <c r="AK108" s="29" t="s">
        <v>549</v>
      </c>
      <c r="AL108" s="29" t="s">
        <v>550</v>
      </c>
      <c r="AM108" s="29" t="s">
        <v>292</v>
      </c>
      <c r="AN108" s="29" t="s">
        <v>102</v>
      </c>
      <c r="AO108" s="29" t="s">
        <v>120</v>
      </c>
      <c r="AP108" s="61" t="s">
        <v>551</v>
      </c>
      <c r="AQ108" s="29"/>
      <c r="AR108" s="29"/>
      <c r="AS108" s="29"/>
      <c r="AT108" s="29"/>
      <c r="AU108" s="29"/>
      <c r="AV108" s="29"/>
      <c r="AW108" s="29"/>
      <c r="AX108" s="29"/>
      <c r="AY108" s="29"/>
      <c r="AZ108" s="29"/>
      <c r="BA108" s="34" t="s">
        <v>90</v>
      </c>
      <c r="BB108" s="34" t="s">
        <v>91</v>
      </c>
      <c r="BC108" s="91">
        <v>7030</v>
      </c>
      <c r="BD108" s="29" t="s">
        <v>129</v>
      </c>
      <c r="BE108" s="27" t="s">
        <v>106</v>
      </c>
      <c r="BF108" s="27" t="s">
        <v>607</v>
      </c>
      <c r="BG108" s="27" t="s">
        <v>96</v>
      </c>
      <c r="BH108" s="29"/>
      <c r="BI108" s="91">
        <v>53</v>
      </c>
      <c r="BJ108" s="90" t="s">
        <v>184</v>
      </c>
      <c r="BK108" s="91">
        <v>4832</v>
      </c>
      <c r="BL108" s="91">
        <v>20170907</v>
      </c>
      <c r="BM108" s="51">
        <f>IFERROR((VLOOKUP(BC108,'[2]17-23 ABR'!$A$2:$R$500,8,FALSE)),VLOOKUP(BC108,'[3]16 ABR'!$BC$50:$BW$499,11,FALSE))</f>
        <v>43577</v>
      </c>
      <c r="BN108" s="29">
        <f t="shared" si="12"/>
        <v>20170907</v>
      </c>
      <c r="BO108" s="29"/>
      <c r="BP108" s="29">
        <v>20190430</v>
      </c>
      <c r="BQ108" s="29"/>
      <c r="BR108" s="28">
        <v>151145</v>
      </c>
      <c r="BS108" s="28">
        <f>IF(BM108=(VLOOKUP(BC108,'[3]16 ABR'!$BC$50:$BW$499,11,FALSE)),(VLOOKUP(BC108,'[3]16 ABR'!$BC$50:$BW$499,17,FALSE)),(VLOOKUP(BC108,'[3]16 ABR'!$BC$50:$BW$499,17,FALSE))-(VLOOKUP(BC108,'[2]17-23 ABR'!$A$2:$R$500,18,FALSE)))</f>
        <v>72480</v>
      </c>
      <c r="BT108" s="28">
        <v>0</v>
      </c>
      <c r="BU108" s="28">
        <f>'[3]2 OCT'!BU133</f>
        <v>0</v>
      </c>
      <c r="BV108" s="29"/>
      <c r="BW108" s="29" t="s">
        <v>574</v>
      </c>
      <c r="BX108" s="29"/>
      <c r="BY108" s="29"/>
      <c r="BZ108" s="29"/>
      <c r="CA108" s="29"/>
      <c r="CB108" s="29"/>
      <c r="CC108" s="91"/>
      <c r="CD108" s="29">
        <v>19010101</v>
      </c>
      <c r="CE108" s="28">
        <f>IFERROR((VLOOKUP(BC108,'[3]16 ABR'!$BC$50:$CE$500,29,FALSE))-((VLOOKUP(BC108,'[2]17-23 ABR'!$A$2:$R$500,14,FALSE))),(VLOOKUP(BC108,'[3]16 ABR'!$BC$75:$CE$500,29,FALSE)))</f>
        <v>61643</v>
      </c>
      <c r="CF108" s="28">
        <f>IFERROR(((VLOOKUP(BC108,'[2]17-23 ABR'!$A$2:$R$500,18,FALSE))),'[3]16 ABR'!CF108)</f>
        <v>4832</v>
      </c>
      <c r="CG108" s="29"/>
      <c r="CH108" s="28">
        <v>90475</v>
      </c>
      <c r="CI108" s="52" t="s">
        <v>574</v>
      </c>
      <c r="CJ108" s="52">
        <v>0</v>
      </c>
      <c r="CK108" s="55">
        <f t="shared" si="8"/>
        <v>805.59999999999991</v>
      </c>
      <c r="CL108" s="55">
        <f t="shared" si="9"/>
        <v>151145</v>
      </c>
      <c r="CM108" s="29"/>
      <c r="CN108" s="49">
        <f t="shared" si="10"/>
        <v>3951056.61</v>
      </c>
      <c r="CO108" s="49">
        <f t="shared" si="11"/>
        <v>2618190.61</v>
      </c>
      <c r="CP108" s="18">
        <v>107</v>
      </c>
      <c r="CQ108" s="18">
        <v>107</v>
      </c>
      <c r="CR108" s="18">
        <v>107</v>
      </c>
      <c r="CS108" s="18">
        <v>107</v>
      </c>
      <c r="CT108" s="34" t="s">
        <v>91</v>
      </c>
      <c r="CU108" s="35" t="s">
        <v>112</v>
      </c>
    </row>
    <row r="109" spans="1:99" s="56" customFormat="1" ht="14.25" customHeight="1" x14ac:dyDescent="0.25">
      <c r="A109" s="34" t="s">
        <v>90</v>
      </c>
      <c r="B109" s="34" t="s">
        <v>91</v>
      </c>
      <c r="C109" s="34" t="s">
        <v>92</v>
      </c>
      <c r="D109" s="18">
        <v>20190430</v>
      </c>
      <c r="E109" s="91"/>
      <c r="F109" s="29">
        <v>4</v>
      </c>
      <c r="G109" s="90" t="s">
        <v>704</v>
      </c>
      <c r="H109" s="90" t="s">
        <v>704</v>
      </c>
      <c r="I109" s="90"/>
      <c r="J109" s="90" t="s">
        <v>705</v>
      </c>
      <c r="K109" s="93">
        <f t="shared" si="13"/>
        <v>25077</v>
      </c>
      <c r="L109" s="94" t="s">
        <v>706</v>
      </c>
      <c r="M109" s="29" t="s">
        <v>707</v>
      </c>
      <c r="N109" s="29"/>
      <c r="O109" s="90" t="s">
        <v>96</v>
      </c>
      <c r="P109" s="91">
        <v>1</v>
      </c>
      <c r="Q109" s="90"/>
      <c r="R109" s="90"/>
      <c r="S109" s="90" t="s">
        <v>201</v>
      </c>
      <c r="T109" s="90"/>
      <c r="U109" s="91">
        <v>1</v>
      </c>
      <c r="V109" s="29"/>
      <c r="W109" s="29"/>
      <c r="X109" s="22" t="s">
        <v>97</v>
      </c>
      <c r="Y109" s="90" t="s">
        <v>708</v>
      </c>
      <c r="Z109" s="90" t="s">
        <v>709</v>
      </c>
      <c r="AA109" s="90" t="s">
        <v>710</v>
      </c>
      <c r="AB109" s="90" t="s">
        <v>102</v>
      </c>
      <c r="AC109" s="90" t="s">
        <v>103</v>
      </c>
      <c r="AD109" s="91" t="str">
        <f>TEXT(56360,"00000")</f>
        <v>56360</v>
      </c>
      <c r="AE109" s="29"/>
      <c r="AF109" s="29"/>
      <c r="AG109" s="29" t="s">
        <v>148</v>
      </c>
      <c r="AH109" s="29"/>
      <c r="AI109" s="29"/>
      <c r="AJ109" s="29" t="s">
        <v>548</v>
      </c>
      <c r="AK109" s="29" t="s">
        <v>549</v>
      </c>
      <c r="AL109" s="29" t="s">
        <v>550</v>
      </c>
      <c r="AM109" s="29" t="s">
        <v>292</v>
      </c>
      <c r="AN109" s="29" t="s">
        <v>102</v>
      </c>
      <c r="AO109" s="29" t="s">
        <v>120</v>
      </c>
      <c r="AP109" s="61" t="s">
        <v>551</v>
      </c>
      <c r="AQ109" s="29"/>
      <c r="AR109" s="29"/>
      <c r="AS109" s="29"/>
      <c r="AT109" s="29"/>
      <c r="AU109" s="29"/>
      <c r="AV109" s="29"/>
      <c r="AW109" s="29"/>
      <c r="AX109" s="29"/>
      <c r="AY109" s="29"/>
      <c r="AZ109" s="29"/>
      <c r="BA109" s="34" t="s">
        <v>90</v>
      </c>
      <c r="BB109" s="34" t="s">
        <v>91</v>
      </c>
      <c r="BC109" s="91">
        <v>7031</v>
      </c>
      <c r="BD109" s="29" t="s">
        <v>129</v>
      </c>
      <c r="BE109" s="27" t="s">
        <v>106</v>
      </c>
      <c r="BF109" s="27" t="s">
        <v>607</v>
      </c>
      <c r="BG109" s="27" t="s">
        <v>96</v>
      </c>
      <c r="BH109" s="29"/>
      <c r="BI109" s="91">
        <v>72</v>
      </c>
      <c r="BJ109" s="90" t="s">
        <v>184</v>
      </c>
      <c r="BK109" s="91">
        <v>611</v>
      </c>
      <c r="BL109" s="91">
        <v>20170913</v>
      </c>
      <c r="BM109" s="51">
        <f>IFERROR((VLOOKUP(BC109,'[2]17-23 ABR'!$A$2:$R$500,8,FALSE)),VLOOKUP(BC109,'[3]16 ABR'!$BC$50:$BW$499,11,FALSE))</f>
        <v>43577</v>
      </c>
      <c r="BN109" s="29">
        <f t="shared" si="12"/>
        <v>20170913</v>
      </c>
      <c r="BO109" s="29"/>
      <c r="BP109" s="29">
        <v>20190430</v>
      </c>
      <c r="BQ109" s="29"/>
      <c r="BR109" s="28">
        <v>19500</v>
      </c>
      <c r="BS109" s="28">
        <f>IF(BM109=(VLOOKUP(BC109,'[3]16 ABR'!$BC$50:$BW$499,11,FALSE)),(VLOOKUP(BC109,'[3]16 ABR'!$BC$50:$BW$499,17,FALSE)),(VLOOKUP(BC109,'[3]16 ABR'!$BC$50:$BW$499,17,FALSE))-(VLOOKUP(BC109,'[2]17-23 ABR'!$A$2:$R$500,18,FALSE)))</f>
        <v>21996</v>
      </c>
      <c r="BT109" s="28">
        <v>0</v>
      </c>
      <c r="BU109" s="28">
        <f>'[3]2 OCT'!BU134</f>
        <v>0</v>
      </c>
      <c r="BV109" s="29"/>
      <c r="BW109" s="29" t="s">
        <v>574</v>
      </c>
      <c r="BX109" s="29"/>
      <c r="BY109" s="29"/>
      <c r="BZ109" s="29"/>
      <c r="CA109" s="29"/>
      <c r="CB109" s="29"/>
      <c r="CC109" s="91"/>
      <c r="CD109" s="29">
        <v>19010101</v>
      </c>
      <c r="CE109" s="28">
        <f>IFERROR((VLOOKUP(BC109,'[3]16 ABR'!$BC$50:$CE$500,29,FALSE))-((VLOOKUP(BC109,'[2]17-23 ABR'!$A$2:$R$500,14,FALSE))),(VLOOKUP(BC109,'[3]16 ABR'!$BC$75:$CE$500,29,FALSE)))</f>
        <v>14024</v>
      </c>
      <c r="CF109" s="28">
        <f>IFERROR(((VLOOKUP(BC109,'[2]17-23 ABR'!$A$2:$R$500,18,FALSE))),'[3]16 ABR'!CF109)</f>
        <v>611</v>
      </c>
      <c r="CG109" s="29"/>
      <c r="CH109" s="28">
        <v>21120</v>
      </c>
      <c r="CI109" s="52" t="s">
        <v>574</v>
      </c>
      <c r="CJ109" s="52">
        <v>0</v>
      </c>
      <c r="CK109" s="55">
        <f t="shared" si="8"/>
        <v>1094.3999999999999</v>
      </c>
      <c r="CL109" s="55">
        <f t="shared" si="9"/>
        <v>19500</v>
      </c>
      <c r="CM109" s="29"/>
      <c r="CN109" s="49">
        <f t="shared" si="10"/>
        <v>3973052.61</v>
      </c>
      <c r="CO109" s="49">
        <f t="shared" si="11"/>
        <v>2618190.61</v>
      </c>
      <c r="CP109" s="18">
        <v>108</v>
      </c>
      <c r="CQ109" s="18">
        <v>108</v>
      </c>
      <c r="CR109" s="18">
        <v>108</v>
      </c>
      <c r="CS109" s="18">
        <v>108</v>
      </c>
      <c r="CT109" s="34" t="s">
        <v>91</v>
      </c>
      <c r="CU109" s="35" t="s">
        <v>112</v>
      </c>
    </row>
    <row r="110" spans="1:99" s="56" customFormat="1" ht="14.25" customHeight="1" x14ac:dyDescent="0.25">
      <c r="A110" s="34" t="s">
        <v>90</v>
      </c>
      <c r="B110" s="34" t="s">
        <v>91</v>
      </c>
      <c r="C110" s="34" t="s">
        <v>92</v>
      </c>
      <c r="D110" s="18">
        <v>20190430</v>
      </c>
      <c r="E110" s="91"/>
      <c r="F110" s="29">
        <v>4</v>
      </c>
      <c r="G110" s="29" t="s">
        <v>780</v>
      </c>
      <c r="H110" s="29" t="s">
        <v>781</v>
      </c>
      <c r="I110" s="29"/>
      <c r="J110" s="29" t="s">
        <v>457</v>
      </c>
      <c r="K110" s="93">
        <f t="shared" si="13"/>
        <v>23617</v>
      </c>
      <c r="L110" s="29" t="s">
        <v>782</v>
      </c>
      <c r="M110" s="29" t="s">
        <v>783</v>
      </c>
      <c r="N110" s="29"/>
      <c r="O110" s="90" t="s">
        <v>96</v>
      </c>
      <c r="P110" s="91">
        <v>1</v>
      </c>
      <c r="Q110" s="29"/>
      <c r="R110" s="29"/>
      <c r="S110" s="90" t="s">
        <v>201</v>
      </c>
      <c r="T110" s="29"/>
      <c r="U110" s="91">
        <v>0</v>
      </c>
      <c r="V110" s="29"/>
      <c r="W110" s="29"/>
      <c r="X110" s="22" t="s">
        <v>97</v>
      </c>
      <c r="Y110" s="29" t="s">
        <v>784</v>
      </c>
      <c r="Z110" s="29" t="s">
        <v>785</v>
      </c>
      <c r="AA110" s="90" t="s">
        <v>517</v>
      </c>
      <c r="AB110" s="90" t="s">
        <v>102</v>
      </c>
      <c r="AC110" s="90" t="s">
        <v>120</v>
      </c>
      <c r="AD110" s="61" t="s">
        <v>786</v>
      </c>
      <c r="AE110" s="29"/>
      <c r="AF110" s="29"/>
      <c r="AG110" s="29" t="s">
        <v>148</v>
      </c>
      <c r="AH110" s="29"/>
      <c r="AI110" s="29"/>
      <c r="AJ110" s="29" t="s">
        <v>548</v>
      </c>
      <c r="AK110" s="29" t="s">
        <v>549</v>
      </c>
      <c r="AL110" s="29" t="s">
        <v>550</v>
      </c>
      <c r="AM110" s="29" t="s">
        <v>292</v>
      </c>
      <c r="AN110" s="29" t="s">
        <v>102</v>
      </c>
      <c r="AO110" s="29" t="s">
        <v>120</v>
      </c>
      <c r="AP110" s="61" t="s">
        <v>551</v>
      </c>
      <c r="AQ110" s="29"/>
      <c r="AR110" s="29"/>
      <c r="AS110" s="29"/>
      <c r="AT110" s="29"/>
      <c r="AU110" s="29"/>
      <c r="AV110" s="29"/>
      <c r="AW110" s="29"/>
      <c r="AX110" s="29"/>
      <c r="AY110" s="29"/>
      <c r="AZ110" s="29"/>
      <c r="BA110" s="34" t="s">
        <v>90</v>
      </c>
      <c r="BB110" s="34" t="s">
        <v>91</v>
      </c>
      <c r="BC110" s="91">
        <v>7032</v>
      </c>
      <c r="BD110" s="29" t="s">
        <v>129</v>
      </c>
      <c r="BE110" s="27" t="s">
        <v>106</v>
      </c>
      <c r="BF110" s="27" t="s">
        <v>607</v>
      </c>
      <c r="BG110" s="27" t="s">
        <v>96</v>
      </c>
      <c r="BH110" s="29"/>
      <c r="BI110" s="91">
        <v>36</v>
      </c>
      <c r="BJ110" s="90" t="s">
        <v>184</v>
      </c>
      <c r="BK110" s="91">
        <v>0</v>
      </c>
      <c r="BL110" s="91">
        <v>20170921</v>
      </c>
      <c r="BM110" s="51">
        <f>IFERROR((VLOOKUP(BC110,'[2]17-23 ABR'!$A$2:$R$500,8,FALSE)),VLOOKUP(BC110,'[3]16 ABR'!$BC$50:$BW$499,11,FALSE))</f>
        <v>43577</v>
      </c>
      <c r="BN110" s="29">
        <f t="shared" si="12"/>
        <v>20170921</v>
      </c>
      <c r="BO110" s="51">
        <v>43577</v>
      </c>
      <c r="BP110" s="29">
        <v>20190430</v>
      </c>
      <c r="BQ110" s="29"/>
      <c r="BR110" s="28">
        <v>20954</v>
      </c>
      <c r="BS110" s="28">
        <f>IF(BM110=(VLOOKUP(BC110,'[3]16 ABR'!$BC$50:$BW$499,11,FALSE)),(VLOOKUP(BC110,'[3]16 ABR'!$BC$50:$BW$499,17,FALSE)),(VLOOKUP(BC110,'[3]16 ABR'!$BC$50:$BW$499,17,FALSE))-(VLOOKUP(BC110,'[2]17-23 ABR'!$A$2:$R$500,18,FALSE)))</f>
        <v>0</v>
      </c>
      <c r="BT110" s="28">
        <v>0</v>
      </c>
      <c r="BU110" s="28">
        <f>'[3]2 OCT'!BU135</f>
        <v>0</v>
      </c>
      <c r="BV110" s="29"/>
      <c r="BW110" s="29" t="s">
        <v>574</v>
      </c>
      <c r="BX110" s="29"/>
      <c r="BY110" s="29" t="s">
        <v>787</v>
      </c>
      <c r="BZ110" s="29"/>
      <c r="CA110" s="29"/>
      <c r="CB110" s="29"/>
      <c r="CC110" s="91"/>
      <c r="CD110" s="29">
        <v>19010101</v>
      </c>
      <c r="CE110" s="28">
        <f>IFERROR((VLOOKUP(BC110,'[3]16 ABR'!$BC$50:$CE$500,29,FALSE))-((VLOOKUP(BC110,'[2]17-23 ABR'!$A$2:$R$500,14,FALSE))),(VLOOKUP(BC110,'[3]16 ABR'!$BC$75:$CE$500,29,FALSE)))</f>
        <v>0</v>
      </c>
      <c r="CF110" s="28">
        <f>IFERROR(((VLOOKUP(BC110,'[2]17-23 ABR'!$A$2:$R$500,18,FALSE))),'[3]16 ABR'!CF110)</f>
        <v>865</v>
      </c>
      <c r="CG110" s="29"/>
      <c r="CH110" s="28">
        <v>8780</v>
      </c>
      <c r="CI110" s="52" t="s">
        <v>574</v>
      </c>
      <c r="CJ110" s="52">
        <v>0</v>
      </c>
      <c r="CK110" s="55">
        <f t="shared" si="8"/>
        <v>547.19999999999993</v>
      </c>
      <c r="CL110" s="55">
        <f t="shared" si="9"/>
        <v>20954</v>
      </c>
      <c r="CM110" s="29"/>
      <c r="CN110" s="49">
        <f t="shared" si="10"/>
        <v>3973052.61</v>
      </c>
      <c r="CO110" s="49">
        <f t="shared" si="11"/>
        <v>2618190.61</v>
      </c>
      <c r="CP110" s="18">
        <v>109</v>
      </c>
      <c r="CQ110" s="18">
        <v>109</v>
      </c>
      <c r="CR110" s="18">
        <v>109</v>
      </c>
      <c r="CS110" s="18">
        <v>109</v>
      </c>
      <c r="CT110" s="34" t="s">
        <v>91</v>
      </c>
      <c r="CU110" s="35" t="s">
        <v>112</v>
      </c>
    </row>
    <row r="111" spans="1:99" s="56" customFormat="1" ht="14.25" customHeight="1" x14ac:dyDescent="0.25">
      <c r="A111" s="34" t="s">
        <v>90</v>
      </c>
      <c r="B111" s="34" t="s">
        <v>91</v>
      </c>
      <c r="C111" s="34" t="s">
        <v>92</v>
      </c>
      <c r="D111" s="18">
        <v>20190430</v>
      </c>
      <c r="E111" s="91"/>
      <c r="F111" s="29">
        <v>4</v>
      </c>
      <c r="G111" s="29" t="s">
        <v>444</v>
      </c>
      <c r="H111" s="29" t="s">
        <v>788</v>
      </c>
      <c r="I111" s="29"/>
      <c r="J111" s="29" t="s">
        <v>789</v>
      </c>
      <c r="K111" s="93">
        <f t="shared" si="13"/>
        <v>28443</v>
      </c>
      <c r="L111" s="29" t="s">
        <v>790</v>
      </c>
      <c r="M111" s="29" t="s">
        <v>791</v>
      </c>
      <c r="N111" s="29"/>
      <c r="O111" s="90" t="s">
        <v>96</v>
      </c>
      <c r="P111" s="91">
        <v>1</v>
      </c>
      <c r="Q111" s="29"/>
      <c r="R111" s="29"/>
      <c r="S111" s="90" t="s">
        <v>106</v>
      </c>
      <c r="T111" s="29"/>
      <c r="U111" s="91">
        <v>1</v>
      </c>
      <c r="V111" s="29"/>
      <c r="W111" s="29"/>
      <c r="X111" s="22" t="s">
        <v>97</v>
      </c>
      <c r="Y111" s="29" t="s">
        <v>792</v>
      </c>
      <c r="Z111" s="29" t="s">
        <v>793</v>
      </c>
      <c r="AA111" s="90" t="s">
        <v>292</v>
      </c>
      <c r="AB111" s="90" t="s">
        <v>102</v>
      </c>
      <c r="AC111" s="90" t="s">
        <v>120</v>
      </c>
      <c r="AD111" s="61" t="s">
        <v>794</v>
      </c>
      <c r="AE111" s="29"/>
      <c r="AF111" s="29"/>
      <c r="AG111" s="29" t="s">
        <v>148</v>
      </c>
      <c r="AH111" s="29"/>
      <c r="AI111" s="29"/>
      <c r="AJ111" s="29" t="s">
        <v>548</v>
      </c>
      <c r="AK111" s="29" t="s">
        <v>549</v>
      </c>
      <c r="AL111" s="29" t="s">
        <v>550</v>
      </c>
      <c r="AM111" s="29" t="s">
        <v>292</v>
      </c>
      <c r="AN111" s="29" t="s">
        <v>102</v>
      </c>
      <c r="AO111" s="29" t="s">
        <v>120</v>
      </c>
      <c r="AP111" s="61" t="s">
        <v>551</v>
      </c>
      <c r="AQ111" s="29"/>
      <c r="AR111" s="29"/>
      <c r="AS111" s="29"/>
      <c r="AT111" s="29"/>
      <c r="AU111" s="29"/>
      <c r="AV111" s="29"/>
      <c r="AW111" s="29"/>
      <c r="AX111" s="29"/>
      <c r="AY111" s="29"/>
      <c r="AZ111" s="29"/>
      <c r="BA111" s="34" t="s">
        <v>90</v>
      </c>
      <c r="BB111" s="34" t="s">
        <v>91</v>
      </c>
      <c r="BC111" s="91">
        <v>7034</v>
      </c>
      <c r="BD111" s="29" t="s">
        <v>129</v>
      </c>
      <c r="BE111" s="27" t="s">
        <v>106</v>
      </c>
      <c r="BF111" s="27" t="s">
        <v>607</v>
      </c>
      <c r="BG111" s="27" t="s">
        <v>96</v>
      </c>
      <c r="BH111" s="29"/>
      <c r="BI111" s="91">
        <v>72</v>
      </c>
      <c r="BJ111" s="90" t="s">
        <v>184</v>
      </c>
      <c r="BK111" s="91">
        <v>3640</v>
      </c>
      <c r="BL111" s="91">
        <v>20170928</v>
      </c>
      <c r="BM111" s="51">
        <f>IFERROR((VLOOKUP(BC111,'[2]17-23 ABR'!$A$2:$R$500,8,FALSE)),VLOOKUP(BC111,'[3]16 ABR'!$BC$50:$BW$499,11,FALSE))</f>
        <v>43577</v>
      </c>
      <c r="BN111" s="29">
        <f t="shared" si="12"/>
        <v>20170928</v>
      </c>
      <c r="BO111" s="29"/>
      <c r="BP111" s="29">
        <v>20190430</v>
      </c>
      <c r="BQ111" s="29"/>
      <c r="BR111" s="28">
        <v>126800</v>
      </c>
      <c r="BS111" s="28">
        <f>IF(BM111=(VLOOKUP(BC111,'[3]16 ABR'!$BC$50:$BW$499,11,FALSE)),(VLOOKUP(BC111,'[3]16 ABR'!$BC$50:$BW$499,17,FALSE)),(VLOOKUP(BC111,'[3]16 ABR'!$BC$50:$BW$499,17,FALSE))-(VLOOKUP(BC111,'[2]17-23 ABR'!$A$2:$R$500,18,FALSE)))</f>
        <v>131040</v>
      </c>
      <c r="BT111" s="28">
        <v>0</v>
      </c>
      <c r="BU111" s="28">
        <f>'[3]2 OCT'!BU136</f>
        <v>0</v>
      </c>
      <c r="BV111" s="29"/>
      <c r="BW111" s="29" t="s">
        <v>574</v>
      </c>
      <c r="BX111" s="29"/>
      <c r="BY111" s="29"/>
      <c r="BZ111" s="29"/>
      <c r="CA111" s="29"/>
      <c r="CB111" s="29"/>
      <c r="CC111" s="91"/>
      <c r="CD111" s="29">
        <v>19010101</v>
      </c>
      <c r="CE111" s="28">
        <f>IFERROR((VLOOKUP(BC111,'[3]16 ABR'!$BC$50:$CE$500,29,FALSE))-((VLOOKUP(BC111,'[2]17-23 ABR'!$A$2:$R$500,14,FALSE))),(VLOOKUP(BC111,'[3]16 ABR'!$BC$75:$CE$500,29,FALSE)))</f>
        <v>88172</v>
      </c>
      <c r="CF111" s="28">
        <f>IFERROR(((VLOOKUP(BC111,'[2]17-23 ABR'!$A$2:$R$500,18,FALSE))),'[3]16 ABR'!CF111)</f>
        <v>3640</v>
      </c>
      <c r="CG111" s="29"/>
      <c r="CH111" s="28">
        <v>116627</v>
      </c>
      <c r="CI111" s="52" t="s">
        <v>574</v>
      </c>
      <c r="CJ111" s="52">
        <v>0</v>
      </c>
      <c r="CK111" s="55">
        <f t="shared" si="8"/>
        <v>1094.3999999999999</v>
      </c>
      <c r="CL111" s="55">
        <f t="shared" si="9"/>
        <v>126800</v>
      </c>
      <c r="CM111" s="29"/>
      <c r="CN111" s="49">
        <f t="shared" si="10"/>
        <v>4104092.61</v>
      </c>
      <c r="CO111" s="49">
        <f t="shared" si="11"/>
        <v>2618190.61</v>
      </c>
      <c r="CP111" s="18">
        <v>110</v>
      </c>
      <c r="CQ111" s="18">
        <v>110</v>
      </c>
      <c r="CR111" s="18">
        <v>110</v>
      </c>
      <c r="CS111" s="18">
        <v>110</v>
      </c>
      <c r="CT111" s="34" t="s">
        <v>91</v>
      </c>
      <c r="CU111" s="35" t="s">
        <v>112</v>
      </c>
    </row>
    <row r="112" spans="1:99" s="56" customFormat="1" ht="14.25" customHeight="1" x14ac:dyDescent="0.25">
      <c r="A112" s="34" t="s">
        <v>90</v>
      </c>
      <c r="B112" s="34" t="s">
        <v>91</v>
      </c>
      <c r="C112" s="34" t="s">
        <v>92</v>
      </c>
      <c r="D112" s="18">
        <v>20190430</v>
      </c>
      <c r="E112" s="91"/>
      <c r="F112" s="29">
        <v>4</v>
      </c>
      <c r="G112" s="29" t="s">
        <v>768</v>
      </c>
      <c r="H112" s="29" t="s">
        <v>795</v>
      </c>
      <c r="I112" s="29"/>
      <c r="J112" s="29" t="s">
        <v>796</v>
      </c>
      <c r="K112" s="93">
        <f t="shared" si="13"/>
        <v>21205</v>
      </c>
      <c r="L112" s="29" t="s">
        <v>797</v>
      </c>
      <c r="M112" s="29" t="s">
        <v>798</v>
      </c>
      <c r="N112" s="29"/>
      <c r="O112" s="90" t="s">
        <v>96</v>
      </c>
      <c r="P112" s="91">
        <v>1</v>
      </c>
      <c r="Q112" s="29"/>
      <c r="R112" s="29"/>
      <c r="S112" s="90" t="s">
        <v>106</v>
      </c>
      <c r="T112" s="29"/>
      <c r="U112" s="91">
        <v>0</v>
      </c>
      <c r="V112" s="29"/>
      <c r="W112" s="29"/>
      <c r="X112" s="22" t="s">
        <v>97</v>
      </c>
      <c r="Y112" s="29" t="s">
        <v>799</v>
      </c>
      <c r="Z112" s="29" t="s">
        <v>800</v>
      </c>
      <c r="AA112" s="90" t="s">
        <v>688</v>
      </c>
      <c r="AB112" s="90" t="s">
        <v>102</v>
      </c>
      <c r="AC112" s="90" t="s">
        <v>120</v>
      </c>
      <c r="AD112" s="61" t="s">
        <v>801</v>
      </c>
      <c r="AE112" s="29"/>
      <c r="AF112" s="29"/>
      <c r="AG112" s="29" t="s">
        <v>148</v>
      </c>
      <c r="AH112" s="29"/>
      <c r="AI112" s="29"/>
      <c r="AJ112" s="29" t="s">
        <v>548</v>
      </c>
      <c r="AK112" s="29" t="s">
        <v>549</v>
      </c>
      <c r="AL112" s="29" t="s">
        <v>550</v>
      </c>
      <c r="AM112" s="29" t="s">
        <v>292</v>
      </c>
      <c r="AN112" s="29" t="s">
        <v>102</v>
      </c>
      <c r="AO112" s="29" t="s">
        <v>120</v>
      </c>
      <c r="AP112" s="61" t="s">
        <v>551</v>
      </c>
      <c r="AQ112" s="29"/>
      <c r="AR112" s="29"/>
      <c r="AS112" s="29"/>
      <c r="AT112" s="29"/>
      <c r="AU112" s="29"/>
      <c r="AV112" s="29"/>
      <c r="AW112" s="29"/>
      <c r="AX112" s="29"/>
      <c r="AY112" s="29"/>
      <c r="AZ112" s="29"/>
      <c r="BA112" s="34" t="s">
        <v>90</v>
      </c>
      <c r="BB112" s="34" t="s">
        <v>91</v>
      </c>
      <c r="BC112" s="91">
        <v>7037</v>
      </c>
      <c r="BD112" s="29" t="s">
        <v>129</v>
      </c>
      <c r="BE112" s="27" t="s">
        <v>106</v>
      </c>
      <c r="BF112" s="27" t="s">
        <v>607</v>
      </c>
      <c r="BG112" s="27" t="s">
        <v>96</v>
      </c>
      <c r="BH112" s="29"/>
      <c r="BI112" s="91">
        <v>72</v>
      </c>
      <c r="BJ112" s="90" t="s">
        <v>184</v>
      </c>
      <c r="BK112" s="91">
        <v>1435</v>
      </c>
      <c r="BL112" s="91">
        <v>20171005</v>
      </c>
      <c r="BM112" s="51">
        <f>IFERROR((VLOOKUP(BC112,'[2]17-23 ABR'!$A$2:$R$500,8,FALSE)),VLOOKUP(BC112,'[3]16 ABR'!$BC$50:$BW$499,11,FALSE))</f>
        <v>43577</v>
      </c>
      <c r="BN112" s="29">
        <f t="shared" si="12"/>
        <v>20171005</v>
      </c>
      <c r="BO112" s="29"/>
      <c r="BP112" s="29">
        <v>20190430</v>
      </c>
      <c r="BQ112" s="29"/>
      <c r="BR112" s="28">
        <v>50000</v>
      </c>
      <c r="BS112" s="28">
        <f>IF(BM112=(VLOOKUP(BC112,'[3]16 ABR'!$BC$50:$BW$499,11,FALSE)),(VLOOKUP(BC112,'[3]16 ABR'!$BC$50:$BW$499,17,FALSE)),(VLOOKUP(BC112,'[3]16 ABR'!$BC$50:$BW$499,17,FALSE))-(VLOOKUP(BC112,'[2]17-23 ABR'!$A$2:$R$500,18,FALSE)))</f>
        <v>55965</v>
      </c>
      <c r="BT112" s="28">
        <v>0</v>
      </c>
      <c r="BU112" s="28">
        <v>0</v>
      </c>
      <c r="BV112" s="29"/>
      <c r="BW112" s="29" t="s">
        <v>574</v>
      </c>
      <c r="BX112" s="29"/>
      <c r="BY112" s="29"/>
      <c r="BZ112" s="29"/>
      <c r="CA112" s="29"/>
      <c r="CB112" s="29"/>
      <c r="CC112" s="91"/>
      <c r="CD112" s="53">
        <v>43225</v>
      </c>
      <c r="CE112" s="28">
        <f>IFERROR((VLOOKUP(BC112,'[3]16 ABR'!$BC$50:$CE$500,29,FALSE))-((VLOOKUP(BC112,'[2]17-23 ABR'!$A$2:$R$500,14,FALSE))),(VLOOKUP(BC112,'[3]16 ABR'!$BC$75:$CE$500,29,FALSE)))</f>
        <v>36584</v>
      </c>
      <c r="CF112" s="28">
        <f>IFERROR(((VLOOKUP(BC112,'[2]17-23 ABR'!$A$2:$R$500,18,FALSE))),'[3]16 ABR'!CF112)</f>
        <v>1435</v>
      </c>
      <c r="CG112" s="29"/>
      <c r="CH112" s="28">
        <v>45962</v>
      </c>
      <c r="CI112" s="52" t="s">
        <v>574</v>
      </c>
      <c r="CJ112" s="52">
        <v>0</v>
      </c>
      <c r="CK112" s="55">
        <f t="shared" si="8"/>
        <v>1094.3999999999999</v>
      </c>
      <c r="CL112" s="55">
        <f t="shared" si="9"/>
        <v>50000</v>
      </c>
      <c r="CM112" s="29"/>
      <c r="CN112" s="49">
        <f t="shared" si="10"/>
        <v>4160057.61</v>
      </c>
      <c r="CO112" s="49">
        <f t="shared" si="11"/>
        <v>2618190.61</v>
      </c>
      <c r="CP112" s="18">
        <v>111</v>
      </c>
      <c r="CQ112" s="18">
        <v>111</v>
      </c>
      <c r="CR112" s="18">
        <v>111</v>
      </c>
      <c r="CS112" s="18">
        <v>111</v>
      </c>
      <c r="CT112" s="34" t="s">
        <v>91</v>
      </c>
      <c r="CU112" s="35" t="s">
        <v>112</v>
      </c>
    </row>
    <row r="113" spans="1:99" s="56" customFormat="1" ht="14.25" customHeight="1" x14ac:dyDescent="0.25">
      <c r="A113" s="34" t="s">
        <v>90</v>
      </c>
      <c r="B113" s="34" t="s">
        <v>91</v>
      </c>
      <c r="C113" s="34" t="s">
        <v>92</v>
      </c>
      <c r="D113" s="18">
        <v>20190430</v>
      </c>
      <c r="E113" s="107"/>
      <c r="F113" s="29">
        <v>4</v>
      </c>
      <c r="G113" s="29" t="s">
        <v>258</v>
      </c>
      <c r="H113" s="29" t="s">
        <v>802</v>
      </c>
      <c r="I113" s="29"/>
      <c r="J113" s="29" t="s">
        <v>803</v>
      </c>
      <c r="K113" s="21">
        <f t="shared" si="13"/>
        <v>25584</v>
      </c>
      <c r="L113" s="29" t="s">
        <v>804</v>
      </c>
      <c r="M113" s="29" t="s">
        <v>805</v>
      </c>
      <c r="N113" s="29"/>
      <c r="O113" s="108" t="s">
        <v>96</v>
      </c>
      <c r="P113" s="92">
        <v>1</v>
      </c>
      <c r="Q113" s="29"/>
      <c r="R113" s="29"/>
      <c r="S113" s="108" t="s">
        <v>201</v>
      </c>
      <c r="T113" s="29"/>
      <c r="U113" s="92">
        <v>1</v>
      </c>
      <c r="V113" s="29"/>
      <c r="W113" s="29"/>
      <c r="X113" s="22" t="s">
        <v>97</v>
      </c>
      <c r="Y113" s="29" t="s">
        <v>806</v>
      </c>
      <c r="Z113" s="29" t="s">
        <v>807</v>
      </c>
      <c r="AA113" s="108" t="s">
        <v>527</v>
      </c>
      <c r="AB113" s="108" t="s">
        <v>102</v>
      </c>
      <c r="AC113" s="108" t="s">
        <v>120</v>
      </c>
      <c r="AD113" s="29">
        <v>10640</v>
      </c>
      <c r="AE113" s="29"/>
      <c r="AF113" s="29"/>
      <c r="AG113" s="29" t="s">
        <v>148</v>
      </c>
      <c r="AH113" s="29"/>
      <c r="AI113" s="29"/>
      <c r="AJ113" s="34" t="s">
        <v>548</v>
      </c>
      <c r="AK113" s="29" t="s">
        <v>549</v>
      </c>
      <c r="AL113" s="29" t="s">
        <v>550</v>
      </c>
      <c r="AM113" s="29" t="s">
        <v>292</v>
      </c>
      <c r="AN113" s="29" t="s">
        <v>102</v>
      </c>
      <c r="AO113" s="29" t="s">
        <v>120</v>
      </c>
      <c r="AP113" s="61" t="s">
        <v>551</v>
      </c>
      <c r="AQ113" s="29"/>
      <c r="AR113" s="29"/>
      <c r="AS113" s="29"/>
      <c r="AT113" s="29"/>
      <c r="AU113" s="29"/>
      <c r="AV113" s="29"/>
      <c r="AW113" s="29"/>
      <c r="AX113" s="29"/>
      <c r="AY113" s="29"/>
      <c r="AZ113" s="29"/>
      <c r="BA113" s="34" t="s">
        <v>90</v>
      </c>
      <c r="BB113" s="34" t="s">
        <v>91</v>
      </c>
      <c r="BC113" s="107">
        <v>7040</v>
      </c>
      <c r="BD113" s="29" t="s">
        <v>129</v>
      </c>
      <c r="BE113" s="27" t="s">
        <v>106</v>
      </c>
      <c r="BF113" s="27" t="s">
        <v>607</v>
      </c>
      <c r="BG113" s="27" t="s">
        <v>96</v>
      </c>
      <c r="BH113" s="29"/>
      <c r="BI113" s="92">
        <v>48</v>
      </c>
      <c r="BJ113" s="108" t="s">
        <v>184</v>
      </c>
      <c r="BK113" s="91">
        <v>1101</v>
      </c>
      <c r="BL113" s="92">
        <v>20171027</v>
      </c>
      <c r="BM113" s="51">
        <f>IFERROR((VLOOKUP(BC113,'[2]17-23 ABR'!$A$2:$R$500,8,FALSE)),VLOOKUP(BC113,'[3]16 ABR'!$BC$50:$BW$499,11,FALSE))</f>
        <v>43577</v>
      </c>
      <c r="BN113" s="29">
        <f t="shared" si="12"/>
        <v>20171027</v>
      </c>
      <c r="BO113" s="51"/>
      <c r="BP113" s="29">
        <v>20190430</v>
      </c>
      <c r="BQ113" s="29"/>
      <c r="BR113" s="28">
        <v>31678</v>
      </c>
      <c r="BS113" s="28">
        <f>IF(BM113=(VLOOKUP(BC113,'[3]16 ABR'!$BC$50:$BW$499,11,FALSE)),(VLOOKUP(BC113,'[3]16 ABR'!$BC$50:$BW$499,17,FALSE)),(VLOOKUP(BC113,'[3]16 ABR'!$BC$50:$BW$499,17,FALSE))-(VLOOKUP(BC113,'[2]17-23 ABR'!$A$2:$R$500,18,FALSE)))</f>
        <v>16515</v>
      </c>
      <c r="BT113" s="28">
        <v>0</v>
      </c>
      <c r="BU113" s="28">
        <v>0</v>
      </c>
      <c r="BV113" s="29"/>
      <c r="BW113" s="29" t="s">
        <v>574</v>
      </c>
      <c r="BX113" s="29"/>
      <c r="BY113" s="29"/>
      <c r="BZ113" s="29"/>
      <c r="CA113" s="29"/>
      <c r="CB113" s="29"/>
      <c r="CC113" s="107"/>
      <c r="CD113" s="29">
        <v>19010101</v>
      </c>
      <c r="CE113" s="28">
        <f>IFERROR((VLOOKUP(BC113,'[3]16 ABR'!$BC$50:$CE$500,29,FALSE))-((VLOOKUP(BC113,'[2]17-23 ABR'!$A$2:$R$500,14,FALSE))),(VLOOKUP(BC113,'[3]16 ABR'!$BC$75:$CE$500,29,FALSE)))</f>
        <v>13820</v>
      </c>
      <c r="CF113" s="28">
        <f>IFERROR(((VLOOKUP(BC113,'[2]17-23 ABR'!$A$2:$R$500,18,FALSE))),'[3]16 ABR'!CF113)</f>
        <v>1101</v>
      </c>
      <c r="CG113" s="29"/>
      <c r="CH113" s="28">
        <v>18251</v>
      </c>
      <c r="CI113" s="52" t="s">
        <v>574</v>
      </c>
      <c r="CJ113" s="52">
        <v>0</v>
      </c>
      <c r="CK113" s="55">
        <f t="shared" si="8"/>
        <v>729.59999999999991</v>
      </c>
      <c r="CL113" s="55">
        <f t="shared" si="9"/>
        <v>31678</v>
      </c>
      <c r="CM113" s="29"/>
      <c r="CN113" s="49">
        <f t="shared" si="10"/>
        <v>4176572.61</v>
      </c>
      <c r="CO113" s="49">
        <f t="shared" si="11"/>
        <v>2618190.61</v>
      </c>
      <c r="CP113" s="18">
        <v>112</v>
      </c>
      <c r="CQ113" s="18">
        <v>112</v>
      </c>
      <c r="CR113" s="18">
        <v>112</v>
      </c>
      <c r="CS113" s="18">
        <v>112</v>
      </c>
      <c r="CT113" s="34" t="s">
        <v>91</v>
      </c>
      <c r="CU113" s="35" t="s">
        <v>112</v>
      </c>
    </row>
    <row r="114" spans="1:99" s="56" customFormat="1" ht="14.25" customHeight="1" x14ac:dyDescent="0.25">
      <c r="A114" s="34" t="s">
        <v>90</v>
      </c>
      <c r="B114" s="34" t="s">
        <v>91</v>
      </c>
      <c r="C114" s="34" t="s">
        <v>92</v>
      </c>
      <c r="D114" s="18">
        <v>20190430</v>
      </c>
      <c r="E114" s="107"/>
      <c r="F114" s="29">
        <v>4</v>
      </c>
      <c r="G114" s="29" t="s">
        <v>808</v>
      </c>
      <c r="H114" s="29" t="s">
        <v>123</v>
      </c>
      <c r="I114" s="29"/>
      <c r="J114" s="29" t="s">
        <v>809</v>
      </c>
      <c r="K114" s="21">
        <f t="shared" si="13"/>
        <v>25043</v>
      </c>
      <c r="L114" s="29" t="s">
        <v>810</v>
      </c>
      <c r="M114" s="29" t="s">
        <v>811</v>
      </c>
      <c r="O114" s="29" t="s">
        <v>96</v>
      </c>
      <c r="P114" s="29">
        <v>1</v>
      </c>
      <c r="Q114" s="29"/>
      <c r="R114" s="29"/>
      <c r="S114" s="29" t="s">
        <v>201</v>
      </c>
      <c r="T114" s="29"/>
      <c r="U114" s="29">
        <v>1</v>
      </c>
      <c r="V114" s="29"/>
      <c r="W114" s="29"/>
      <c r="X114" s="22" t="s">
        <v>97</v>
      </c>
      <c r="Y114" s="29" t="s">
        <v>812</v>
      </c>
      <c r="Z114" s="29" t="s">
        <v>813</v>
      </c>
      <c r="AA114" s="29" t="s">
        <v>724</v>
      </c>
      <c r="AB114" s="29" t="s">
        <v>102</v>
      </c>
      <c r="AC114" s="29" t="s">
        <v>120</v>
      </c>
      <c r="AD114" s="61" t="s">
        <v>814</v>
      </c>
      <c r="AE114" s="29"/>
      <c r="AF114" s="29"/>
      <c r="AG114" s="29" t="s">
        <v>148</v>
      </c>
      <c r="AH114" s="29"/>
      <c r="AI114" s="29"/>
      <c r="AJ114" s="29" t="s">
        <v>548</v>
      </c>
      <c r="AK114" s="29" t="s">
        <v>549</v>
      </c>
      <c r="AL114" s="29" t="s">
        <v>550</v>
      </c>
      <c r="AM114" s="29" t="s">
        <v>292</v>
      </c>
      <c r="AN114" s="29" t="s">
        <v>102</v>
      </c>
      <c r="AO114" s="29" t="s">
        <v>120</v>
      </c>
      <c r="AP114" s="61" t="s">
        <v>551</v>
      </c>
      <c r="AQ114" s="29"/>
      <c r="AR114" s="29"/>
      <c r="AS114" s="29"/>
      <c r="AT114" s="29"/>
      <c r="AU114" s="29"/>
      <c r="AV114" s="29"/>
      <c r="AW114" s="29"/>
      <c r="AX114" s="29"/>
      <c r="AY114" s="29"/>
      <c r="AZ114" s="29"/>
      <c r="BA114" s="34" t="s">
        <v>90</v>
      </c>
      <c r="BB114" s="34" t="s">
        <v>91</v>
      </c>
      <c r="BC114" s="107">
        <v>7044</v>
      </c>
      <c r="BD114" s="29" t="s">
        <v>129</v>
      </c>
      <c r="BE114" s="27" t="s">
        <v>106</v>
      </c>
      <c r="BF114" s="27" t="s">
        <v>607</v>
      </c>
      <c r="BG114" s="27" t="s">
        <v>96</v>
      </c>
      <c r="BH114" s="29"/>
      <c r="BI114" s="92">
        <v>36</v>
      </c>
      <c r="BJ114" s="108" t="s">
        <v>184</v>
      </c>
      <c r="BK114" s="29">
        <v>1238</v>
      </c>
      <c r="BL114" s="92">
        <v>20171106</v>
      </c>
      <c r="BM114" s="51">
        <f>IFERROR((VLOOKUP(BC114,'[2]17-23 ABR'!$A$2:$R$500,8,FALSE)),VLOOKUP(BC114,'[3]16 ABR'!$BC$50:$BW$499,11,FALSE))</f>
        <v>43577</v>
      </c>
      <c r="BN114" s="29">
        <f t="shared" si="12"/>
        <v>20171106</v>
      </c>
      <c r="BO114" s="51"/>
      <c r="BP114" s="29">
        <v>20190430</v>
      </c>
      <c r="BQ114" s="29"/>
      <c r="BR114" s="28">
        <v>30000</v>
      </c>
      <c r="BS114" s="28">
        <f>IF(BM114=(VLOOKUP(BC114,'[3]16 ABR'!$BC$50:$BW$499,11,FALSE)),(VLOOKUP(BC114,'[3]16 ABR'!$BC$50:$BW$499,17,FALSE)),(VLOOKUP(BC114,'[3]16 ABR'!$BC$50:$BW$499,17,FALSE))-(VLOOKUP(BC114,'[2]17-23 ABR'!$A$2:$R$500,18,FALSE)))</f>
        <v>6190</v>
      </c>
      <c r="BT114" s="28">
        <v>0</v>
      </c>
      <c r="BU114" s="28">
        <f>BW114*BK114</f>
        <v>1238</v>
      </c>
      <c r="BV114" s="29"/>
      <c r="BW114" s="29">
        <v>1</v>
      </c>
      <c r="BX114" s="29"/>
      <c r="BY114" s="29"/>
      <c r="BZ114" s="29"/>
      <c r="CA114" s="29"/>
      <c r="CB114" s="29"/>
      <c r="CC114" s="107"/>
      <c r="CD114" s="53">
        <v>43240</v>
      </c>
      <c r="CE114" s="28">
        <f>IFERROR((VLOOKUP(BC114,'[3]16 ABR'!$BC$50:$CE$500,29,FALSE))-((VLOOKUP(BC114,'[2]17-23 ABR'!$A$2:$R$500,14,FALSE))),(VLOOKUP(BC114,'[3]16 ABR'!$BC$75:$CE$500,29,FALSE)))</f>
        <v>5797</v>
      </c>
      <c r="CF114" s="28">
        <f>IFERROR(((VLOOKUP(BC114,'[2]17-23 ABR'!$A$2:$R$500,18,FALSE))),'[3]16 ABR'!CF114)</f>
        <v>1238</v>
      </c>
      <c r="CG114" s="29"/>
      <c r="CH114" s="28">
        <v>12556</v>
      </c>
      <c r="CI114" s="52">
        <v>1</v>
      </c>
      <c r="CJ114" s="52">
        <v>5</v>
      </c>
      <c r="CK114" s="55">
        <f t="shared" si="8"/>
        <v>547.19999999999993</v>
      </c>
      <c r="CL114" s="55">
        <f t="shared" si="9"/>
        <v>30000</v>
      </c>
      <c r="CM114" s="29"/>
      <c r="CN114" s="49">
        <f t="shared" si="10"/>
        <v>4182762.61</v>
      </c>
      <c r="CO114" s="49">
        <f t="shared" si="11"/>
        <v>2619428.61</v>
      </c>
      <c r="CP114" s="18">
        <v>113</v>
      </c>
      <c r="CQ114" s="18">
        <v>113</v>
      </c>
      <c r="CR114" s="18">
        <v>113</v>
      </c>
      <c r="CS114" s="18">
        <v>113</v>
      </c>
      <c r="CT114" s="34" t="s">
        <v>91</v>
      </c>
      <c r="CU114" s="35" t="s">
        <v>112</v>
      </c>
    </row>
    <row r="115" spans="1:99" s="56" customFormat="1" ht="14.25" customHeight="1" x14ac:dyDescent="0.25">
      <c r="A115" s="34" t="s">
        <v>90</v>
      </c>
      <c r="B115" s="34" t="s">
        <v>91</v>
      </c>
      <c r="C115" s="34" t="s">
        <v>92</v>
      </c>
      <c r="D115" s="18">
        <v>20190430</v>
      </c>
      <c r="E115" s="107"/>
      <c r="F115" s="29">
        <v>4</v>
      </c>
      <c r="G115" s="29" t="s">
        <v>171</v>
      </c>
      <c r="H115" s="29" t="s">
        <v>815</v>
      </c>
      <c r="I115" s="29"/>
      <c r="J115" s="29" t="s">
        <v>816</v>
      </c>
      <c r="K115" s="21">
        <f t="shared" si="13"/>
        <v>23650</v>
      </c>
      <c r="L115" s="29" t="s">
        <v>817</v>
      </c>
      <c r="M115" s="29" t="s">
        <v>818</v>
      </c>
      <c r="N115" s="29"/>
      <c r="O115" s="29" t="s">
        <v>96</v>
      </c>
      <c r="P115" s="92">
        <v>1</v>
      </c>
      <c r="Q115" s="29"/>
      <c r="R115" s="29"/>
      <c r="S115" s="29" t="s">
        <v>201</v>
      </c>
      <c r="T115" s="29"/>
      <c r="U115" s="29">
        <v>1</v>
      </c>
      <c r="V115" s="29"/>
      <c r="W115" s="29"/>
      <c r="X115" s="22" t="s">
        <v>97</v>
      </c>
      <c r="Y115" s="29" t="s">
        <v>819</v>
      </c>
      <c r="Z115" s="29" t="s">
        <v>820</v>
      </c>
      <c r="AA115" s="29" t="s">
        <v>292</v>
      </c>
      <c r="AB115" s="29" t="s">
        <v>102</v>
      </c>
      <c r="AC115" s="29" t="s">
        <v>120</v>
      </c>
      <c r="AD115" s="61" t="s">
        <v>821</v>
      </c>
      <c r="AE115" s="29"/>
      <c r="AF115" s="29"/>
      <c r="AG115" s="29" t="s">
        <v>148</v>
      </c>
      <c r="AH115" s="29"/>
      <c r="AI115" s="29"/>
      <c r="AJ115" s="29" t="s">
        <v>548</v>
      </c>
      <c r="AK115" s="29" t="s">
        <v>549</v>
      </c>
      <c r="AL115" s="29" t="s">
        <v>550</v>
      </c>
      <c r="AM115" s="29" t="s">
        <v>292</v>
      </c>
      <c r="AN115" s="29" t="s">
        <v>102</v>
      </c>
      <c r="AO115" s="29" t="s">
        <v>120</v>
      </c>
      <c r="AP115" s="61" t="s">
        <v>551</v>
      </c>
      <c r="AQ115" s="29"/>
      <c r="AR115" s="29"/>
      <c r="AS115" s="29"/>
      <c r="AT115" s="29"/>
      <c r="AU115" s="29"/>
      <c r="AV115" s="29"/>
      <c r="AW115" s="29"/>
      <c r="AX115" s="29"/>
      <c r="AY115" s="29"/>
      <c r="AZ115" s="29"/>
      <c r="BA115" s="34" t="s">
        <v>90</v>
      </c>
      <c r="BB115" s="34" t="s">
        <v>91</v>
      </c>
      <c r="BC115" s="107">
        <v>7045</v>
      </c>
      <c r="BD115" s="29" t="s">
        <v>129</v>
      </c>
      <c r="BE115" s="27" t="s">
        <v>106</v>
      </c>
      <c r="BF115" s="27" t="s">
        <v>607</v>
      </c>
      <c r="BG115" s="27" t="s">
        <v>96</v>
      </c>
      <c r="BH115" s="29"/>
      <c r="BI115" s="92">
        <v>54</v>
      </c>
      <c r="BJ115" s="108" t="s">
        <v>184</v>
      </c>
      <c r="BK115" s="29">
        <v>1942</v>
      </c>
      <c r="BL115" s="92">
        <v>20171108</v>
      </c>
      <c r="BM115" s="51">
        <f>IFERROR((VLOOKUP(BC115,'[2]17-23 ABR'!$A$2:$R$500,8,FALSE)),VLOOKUP(BC115,'[3]16 ABR'!$BC$50:$BW$499,11,FALSE))</f>
        <v>43577</v>
      </c>
      <c r="BN115" s="29">
        <f t="shared" si="12"/>
        <v>20171108</v>
      </c>
      <c r="BO115" s="51"/>
      <c r="BP115" s="29">
        <v>20190430</v>
      </c>
      <c r="BQ115" s="29"/>
      <c r="BR115" s="28">
        <v>55341</v>
      </c>
      <c r="BS115" s="28">
        <f>IF(BM115=(VLOOKUP(BC115,'[3]16 ABR'!$BC$50:$BW$499,11,FALSE)),(VLOOKUP(BC115,'[3]16 ABR'!$BC$50:$BW$499,17,FALSE)),(VLOOKUP(BC115,'[3]16 ABR'!$BC$50:$BW$499,17,FALSE))-(VLOOKUP(BC115,'[2]17-23 ABR'!$A$2:$R$500,18,FALSE)))</f>
        <v>40782</v>
      </c>
      <c r="BT115" s="28">
        <v>0</v>
      </c>
      <c r="BU115" s="28">
        <f>'[3]2 OCT'!BU143</f>
        <v>0</v>
      </c>
      <c r="BV115" s="29"/>
      <c r="BW115" s="29" t="s">
        <v>574</v>
      </c>
      <c r="BX115" s="29"/>
      <c r="BY115" s="29"/>
      <c r="BZ115" s="29"/>
      <c r="CA115" s="29"/>
      <c r="CB115" s="29"/>
      <c r="CC115" s="107"/>
      <c r="CD115" s="29">
        <v>19010101</v>
      </c>
      <c r="CE115" s="28">
        <f>IFERROR((VLOOKUP(BC115,'[3]16 ABR'!$BC$50:$CE$500,29,FALSE))-((VLOOKUP(BC115,'[2]17-23 ABR'!$A$2:$R$500,14,FALSE))),(VLOOKUP(BC115,'[3]16 ABR'!$BC$75:$CE$500,29,FALSE)))</f>
        <v>30944</v>
      </c>
      <c r="CF115" s="28">
        <f>IFERROR(((VLOOKUP(BC115,'[2]17-23 ABR'!$A$2:$R$500,18,FALSE))),'[3]16 ABR'!CF115)</f>
        <v>1942</v>
      </c>
      <c r="CG115" s="29"/>
      <c r="CH115" s="28">
        <v>42698</v>
      </c>
      <c r="CI115" s="52" t="s">
        <v>574</v>
      </c>
      <c r="CJ115" s="52">
        <v>0</v>
      </c>
      <c r="CK115" s="55">
        <f t="shared" si="8"/>
        <v>820.8</v>
      </c>
      <c r="CL115" s="55">
        <f t="shared" si="9"/>
        <v>55341</v>
      </c>
      <c r="CM115" s="29"/>
      <c r="CN115" s="49">
        <f t="shared" si="10"/>
        <v>4223544.6099999994</v>
      </c>
      <c r="CO115" s="49">
        <f t="shared" si="11"/>
        <v>2619428.61</v>
      </c>
      <c r="CP115" s="18">
        <v>114</v>
      </c>
      <c r="CQ115" s="18">
        <v>114</v>
      </c>
      <c r="CR115" s="18">
        <v>114</v>
      </c>
      <c r="CS115" s="18">
        <v>114</v>
      </c>
      <c r="CT115" s="34" t="s">
        <v>91</v>
      </c>
      <c r="CU115" s="35" t="s">
        <v>112</v>
      </c>
    </row>
    <row r="116" spans="1:99" s="56" customFormat="1" ht="14.25" customHeight="1" x14ac:dyDescent="0.25">
      <c r="A116" s="34" t="s">
        <v>90</v>
      </c>
      <c r="B116" s="34" t="s">
        <v>91</v>
      </c>
      <c r="C116" s="34" t="s">
        <v>92</v>
      </c>
      <c r="D116" s="18">
        <v>20190430</v>
      </c>
      <c r="E116" s="107"/>
      <c r="F116" s="29">
        <v>4</v>
      </c>
      <c r="G116" s="34" t="s">
        <v>822</v>
      </c>
      <c r="H116" s="34" t="s">
        <v>529</v>
      </c>
      <c r="I116" s="29"/>
      <c r="J116" s="34" t="s">
        <v>95</v>
      </c>
      <c r="K116" s="21">
        <f t="shared" si="13"/>
        <v>20381</v>
      </c>
      <c r="L116" s="29" t="s">
        <v>823</v>
      </c>
      <c r="M116" s="29" t="s">
        <v>824</v>
      </c>
      <c r="N116" s="29"/>
      <c r="O116" s="29" t="s">
        <v>96</v>
      </c>
      <c r="P116" s="29">
        <v>1</v>
      </c>
      <c r="Q116" s="29"/>
      <c r="R116" s="29"/>
      <c r="S116" s="29" t="s">
        <v>201</v>
      </c>
      <c r="T116" s="29"/>
      <c r="U116" s="29">
        <v>1</v>
      </c>
      <c r="V116" s="29"/>
      <c r="W116" s="29"/>
      <c r="X116" s="22" t="s">
        <v>97</v>
      </c>
      <c r="Y116" s="29" t="s">
        <v>825</v>
      </c>
      <c r="Z116" s="29" t="s">
        <v>826</v>
      </c>
      <c r="AA116" s="29" t="s">
        <v>351</v>
      </c>
      <c r="AB116" s="29" t="s">
        <v>102</v>
      </c>
      <c r="AC116" s="29" t="s">
        <v>120</v>
      </c>
      <c r="AD116" s="61" t="s">
        <v>827</v>
      </c>
      <c r="AE116" s="29"/>
      <c r="AF116" s="29"/>
      <c r="AG116" s="29" t="s">
        <v>148</v>
      </c>
      <c r="AH116" s="29"/>
      <c r="AI116" s="29"/>
      <c r="AJ116" s="29" t="s">
        <v>548</v>
      </c>
      <c r="AK116" s="29" t="s">
        <v>549</v>
      </c>
      <c r="AL116" s="29" t="s">
        <v>550</v>
      </c>
      <c r="AM116" s="29" t="s">
        <v>292</v>
      </c>
      <c r="AN116" s="29" t="s">
        <v>102</v>
      </c>
      <c r="AO116" s="29" t="s">
        <v>120</v>
      </c>
      <c r="AP116" s="61" t="s">
        <v>551</v>
      </c>
      <c r="AQ116" s="29"/>
      <c r="AR116" s="29"/>
      <c r="AS116" s="29"/>
      <c r="AT116" s="29"/>
      <c r="AU116" s="29"/>
      <c r="AV116" s="29"/>
      <c r="AW116" s="29"/>
      <c r="AX116" s="29"/>
      <c r="AY116" s="29"/>
      <c r="AZ116" s="29"/>
      <c r="BA116" s="34" t="s">
        <v>90</v>
      </c>
      <c r="BB116" s="34" t="s">
        <v>91</v>
      </c>
      <c r="BC116" s="107">
        <v>7048</v>
      </c>
      <c r="BD116" s="29" t="s">
        <v>129</v>
      </c>
      <c r="BE116" s="27" t="s">
        <v>106</v>
      </c>
      <c r="BF116" s="27" t="s">
        <v>607</v>
      </c>
      <c r="BG116" s="27" t="s">
        <v>96</v>
      </c>
      <c r="BH116" s="29"/>
      <c r="BI116" s="92">
        <v>48</v>
      </c>
      <c r="BJ116" s="108" t="s">
        <v>184</v>
      </c>
      <c r="BK116" s="29">
        <v>1769</v>
      </c>
      <c r="BL116" s="92">
        <v>20171129</v>
      </c>
      <c r="BM116" s="51">
        <f>IFERROR((VLOOKUP(BC116,'[2]17-23 ABR'!$A$2:$R$500,8,FALSE)),VLOOKUP(BC116,'[3]16 ABR'!$BC$50:$BW$499,11,FALSE))</f>
        <v>43577</v>
      </c>
      <c r="BN116" s="29">
        <f t="shared" si="12"/>
        <v>20171129</v>
      </c>
      <c r="BO116" s="29"/>
      <c r="BP116" s="29">
        <v>20190430</v>
      </c>
      <c r="BQ116" s="29"/>
      <c r="BR116" s="28">
        <v>50880</v>
      </c>
      <c r="BS116" s="28">
        <f>IF(BM116=(VLOOKUP(BC116,'[3]16 ABR'!$BC$50:$BW$499,11,FALSE)),(VLOOKUP(BC116,'[3]16 ABR'!$BC$50:$BW$499,17,FALSE)),(VLOOKUP(BC116,'[3]16 ABR'!$BC$50:$BW$499,17,FALSE))-(VLOOKUP(BC116,'[2]17-23 ABR'!$A$2:$R$500,18,FALSE)))</f>
        <v>30073</v>
      </c>
      <c r="BT116" s="28">
        <v>0</v>
      </c>
      <c r="BU116" s="28">
        <f>'[3]2 OCT'!BU144</f>
        <v>0</v>
      </c>
      <c r="BV116" s="29"/>
      <c r="BW116" s="29" t="s">
        <v>574</v>
      </c>
      <c r="BX116" s="29"/>
      <c r="BY116" s="29"/>
      <c r="BZ116" s="29"/>
      <c r="CA116" s="29"/>
      <c r="CB116" s="29"/>
      <c r="CC116" s="107"/>
      <c r="CD116" s="29">
        <v>19010101</v>
      </c>
      <c r="CE116" s="28">
        <f>IFERROR((VLOOKUP(BC116,'[3]16 ABR'!$BC$50:$CE$500,29,FALSE))-((VLOOKUP(BC116,'[2]17-23 ABR'!$A$2:$R$500,14,FALSE))),(VLOOKUP(BC116,'[3]16 ABR'!$BC$75:$CE$500,29,FALSE)))</f>
        <v>24600</v>
      </c>
      <c r="CF116" s="28">
        <f>IFERROR(((VLOOKUP(BC116,'[2]17-23 ABR'!$A$2:$R$500,18,FALSE))),'[3]16 ABR'!CF116)</f>
        <v>1769</v>
      </c>
      <c r="CG116" s="29"/>
      <c r="CH116" s="28">
        <v>29342</v>
      </c>
      <c r="CI116" s="52" t="s">
        <v>574</v>
      </c>
      <c r="CJ116" s="52">
        <v>0</v>
      </c>
      <c r="CK116" s="55">
        <f t="shared" si="8"/>
        <v>729.59999999999991</v>
      </c>
      <c r="CL116" s="55">
        <f t="shared" si="9"/>
        <v>50880</v>
      </c>
      <c r="CM116" s="29"/>
      <c r="CN116" s="49">
        <f t="shared" si="10"/>
        <v>4253617.6099999994</v>
      </c>
      <c r="CO116" s="49">
        <f t="shared" si="11"/>
        <v>2619428.61</v>
      </c>
      <c r="CP116" s="18">
        <v>115</v>
      </c>
      <c r="CQ116" s="18">
        <v>115</v>
      </c>
      <c r="CR116" s="18">
        <v>115</v>
      </c>
      <c r="CS116" s="18">
        <v>115</v>
      </c>
      <c r="CT116" s="34" t="s">
        <v>91</v>
      </c>
      <c r="CU116" s="35" t="s">
        <v>112</v>
      </c>
    </row>
    <row r="117" spans="1:99" s="56" customFormat="1" ht="14.25" customHeight="1" x14ac:dyDescent="0.25">
      <c r="A117" s="34" t="s">
        <v>90</v>
      </c>
      <c r="B117" s="34" t="s">
        <v>91</v>
      </c>
      <c r="C117" s="34" t="s">
        <v>92</v>
      </c>
      <c r="D117" s="18">
        <v>20190430</v>
      </c>
      <c r="E117" s="107"/>
      <c r="F117" s="29">
        <v>4</v>
      </c>
      <c r="G117" s="29" t="s">
        <v>828</v>
      </c>
      <c r="H117" s="29" t="s">
        <v>171</v>
      </c>
      <c r="I117" s="29"/>
      <c r="J117" s="29" t="s">
        <v>829</v>
      </c>
      <c r="K117" s="21">
        <f t="shared" si="13"/>
        <v>28254</v>
      </c>
      <c r="L117" s="29" t="s">
        <v>830</v>
      </c>
      <c r="M117" s="29" t="s">
        <v>831</v>
      </c>
      <c r="N117" s="29"/>
      <c r="O117" s="29" t="s">
        <v>96</v>
      </c>
      <c r="P117" s="29">
        <v>1</v>
      </c>
      <c r="Q117" s="29"/>
      <c r="R117" s="29"/>
      <c r="S117" s="29" t="s">
        <v>201</v>
      </c>
      <c r="T117" s="29"/>
      <c r="U117" s="29">
        <v>0</v>
      </c>
      <c r="V117" s="29"/>
      <c r="W117" s="29"/>
      <c r="X117" s="22" t="s">
        <v>97</v>
      </c>
      <c r="Y117" s="29" t="s">
        <v>832</v>
      </c>
      <c r="Z117" s="29" t="s">
        <v>833</v>
      </c>
      <c r="AA117" s="29" t="s">
        <v>734</v>
      </c>
      <c r="AB117" s="29" t="s">
        <v>102</v>
      </c>
      <c r="AC117" s="29" t="s">
        <v>120</v>
      </c>
      <c r="AD117" s="61" t="s">
        <v>834</v>
      </c>
      <c r="AE117" s="29"/>
      <c r="AF117" s="29"/>
      <c r="AG117" s="29" t="s">
        <v>148</v>
      </c>
      <c r="AH117" s="29"/>
      <c r="AI117" s="29"/>
      <c r="AJ117" s="29" t="s">
        <v>548</v>
      </c>
      <c r="AK117" s="29" t="s">
        <v>549</v>
      </c>
      <c r="AL117" s="29" t="s">
        <v>550</v>
      </c>
      <c r="AM117" s="29" t="s">
        <v>292</v>
      </c>
      <c r="AN117" s="29" t="s">
        <v>102</v>
      </c>
      <c r="AO117" s="29" t="s">
        <v>120</v>
      </c>
      <c r="AP117" s="61" t="s">
        <v>551</v>
      </c>
      <c r="AQ117" s="29"/>
      <c r="AR117" s="29"/>
      <c r="AS117" s="29"/>
      <c r="AT117" s="29"/>
      <c r="AU117" s="29"/>
      <c r="AV117" s="29"/>
      <c r="AW117" s="29"/>
      <c r="AX117" s="29"/>
      <c r="AY117" s="29"/>
      <c r="AZ117" s="29"/>
      <c r="BA117" s="34" t="s">
        <v>90</v>
      </c>
      <c r="BB117" s="34" t="s">
        <v>91</v>
      </c>
      <c r="BC117" s="107">
        <v>7049</v>
      </c>
      <c r="BD117" s="29" t="s">
        <v>129</v>
      </c>
      <c r="BE117" s="27" t="s">
        <v>106</v>
      </c>
      <c r="BF117" s="27" t="s">
        <v>607</v>
      </c>
      <c r="BG117" s="27" t="s">
        <v>96</v>
      </c>
      <c r="BH117" s="29"/>
      <c r="BI117" s="92">
        <v>48</v>
      </c>
      <c r="BJ117" s="108" t="s">
        <v>184</v>
      </c>
      <c r="BK117" s="29">
        <v>696</v>
      </c>
      <c r="BL117" s="92">
        <v>20171207</v>
      </c>
      <c r="BM117" s="51">
        <f>IFERROR((VLOOKUP(BC117,'[2]17-23 ABR'!$A$2:$R$500,8,FALSE)),VLOOKUP(BC117,'[3]16 ABR'!$BC$50:$BW$499,11,FALSE))</f>
        <v>43577</v>
      </c>
      <c r="BN117" s="29">
        <f t="shared" si="12"/>
        <v>20171207</v>
      </c>
      <c r="BO117" s="29"/>
      <c r="BP117" s="29">
        <v>20190430</v>
      </c>
      <c r="BQ117" s="29"/>
      <c r="BR117" s="28">
        <v>21000</v>
      </c>
      <c r="BS117" s="28">
        <f>IF(BM117=(VLOOKUP(BC117,'[3]16 ABR'!$BC$50:$BW$499,11,FALSE)),(VLOOKUP(BC117,'[3]16 ABR'!$BC$50:$BW$499,17,FALSE)),(VLOOKUP(BC117,'[3]16 ABR'!$BC$50:$BW$499,17,FALSE))-(VLOOKUP(BC117,'[2]17-23 ABR'!$A$2:$R$500,18,FALSE)))</f>
        <v>12528</v>
      </c>
      <c r="BT117" s="28">
        <v>0</v>
      </c>
      <c r="BU117" s="28">
        <f>'[3]2 OCT'!BU145</f>
        <v>0</v>
      </c>
      <c r="BV117" s="29"/>
      <c r="BW117" s="29" t="s">
        <v>574</v>
      </c>
      <c r="BX117" s="29"/>
      <c r="BY117" s="29"/>
      <c r="BZ117" s="29"/>
      <c r="CA117" s="29"/>
      <c r="CB117" s="29"/>
      <c r="CC117" s="107"/>
      <c r="CD117" s="29">
        <v>19010101</v>
      </c>
      <c r="CE117" s="28">
        <f>IFERROR((VLOOKUP(BC117,'[3]16 ABR'!$BC$50:$CE$500,29,FALSE))-((VLOOKUP(BC117,'[2]17-23 ABR'!$A$2:$R$500,14,FALSE))),(VLOOKUP(BC117,'[3]16 ABR'!$BC$75:$CE$500,29,FALSE)))</f>
        <v>10341</v>
      </c>
      <c r="CF117" s="28">
        <f>IFERROR(((VLOOKUP(BC117,'[2]17-23 ABR'!$A$2:$R$500,18,FALSE))),'[3]16 ABR'!CF117)</f>
        <v>696</v>
      </c>
      <c r="CG117" s="29"/>
      <c r="CH117" s="28">
        <v>10700</v>
      </c>
      <c r="CI117" s="52" t="s">
        <v>574</v>
      </c>
      <c r="CJ117" s="52">
        <v>0</v>
      </c>
      <c r="CK117" s="55">
        <f t="shared" si="8"/>
        <v>729.59999999999991</v>
      </c>
      <c r="CL117" s="55">
        <f t="shared" si="9"/>
        <v>21000</v>
      </c>
      <c r="CM117" s="29"/>
      <c r="CN117" s="49">
        <f t="shared" si="10"/>
        <v>4266145.6099999994</v>
      </c>
      <c r="CO117" s="49">
        <f t="shared" si="11"/>
        <v>2619428.61</v>
      </c>
      <c r="CP117" s="18">
        <v>116</v>
      </c>
      <c r="CQ117" s="18">
        <v>116</v>
      </c>
      <c r="CR117" s="18">
        <v>116</v>
      </c>
      <c r="CS117" s="18">
        <v>116</v>
      </c>
      <c r="CT117" s="34" t="s">
        <v>91</v>
      </c>
      <c r="CU117" s="35" t="s">
        <v>112</v>
      </c>
    </row>
    <row r="118" spans="1:99" s="56" customFormat="1" ht="14.25" customHeight="1" x14ac:dyDescent="0.25">
      <c r="A118" s="34" t="s">
        <v>90</v>
      </c>
      <c r="B118" s="34" t="s">
        <v>91</v>
      </c>
      <c r="C118" s="34" t="s">
        <v>92</v>
      </c>
      <c r="D118" s="18">
        <v>20190430</v>
      </c>
      <c r="E118" s="107"/>
      <c r="F118" s="29">
        <v>4</v>
      </c>
      <c r="G118" s="29" t="s">
        <v>835</v>
      </c>
      <c r="H118" s="29" t="s">
        <v>123</v>
      </c>
      <c r="I118" s="29"/>
      <c r="J118" s="29" t="s">
        <v>836</v>
      </c>
      <c r="K118" s="21">
        <f t="shared" si="13"/>
        <v>26219</v>
      </c>
      <c r="L118" s="29" t="s">
        <v>837</v>
      </c>
      <c r="M118" s="29" t="s">
        <v>838</v>
      </c>
      <c r="N118" s="29"/>
      <c r="O118" s="29" t="s">
        <v>96</v>
      </c>
      <c r="P118" s="29">
        <v>1</v>
      </c>
      <c r="Q118" s="29"/>
      <c r="R118" s="29"/>
      <c r="S118" s="29" t="s">
        <v>201</v>
      </c>
      <c r="T118" s="29"/>
      <c r="U118" s="29">
        <v>2</v>
      </c>
      <c r="V118" s="29"/>
      <c r="W118" s="29"/>
      <c r="X118" s="22" t="s">
        <v>97</v>
      </c>
      <c r="Y118" s="29" t="s">
        <v>839</v>
      </c>
      <c r="Z118" s="29" t="s">
        <v>840</v>
      </c>
      <c r="AA118" s="29" t="s">
        <v>351</v>
      </c>
      <c r="AB118" s="29" t="s">
        <v>102</v>
      </c>
      <c r="AC118" s="29" t="s">
        <v>120</v>
      </c>
      <c r="AD118" s="61" t="s">
        <v>841</v>
      </c>
      <c r="AE118" s="29"/>
      <c r="AF118" s="29"/>
      <c r="AG118" s="29" t="s">
        <v>148</v>
      </c>
      <c r="AH118" s="29"/>
      <c r="AI118" s="29"/>
      <c r="AJ118" s="29" t="s">
        <v>548</v>
      </c>
      <c r="AK118" s="29" t="s">
        <v>549</v>
      </c>
      <c r="AL118" s="29" t="s">
        <v>550</v>
      </c>
      <c r="AM118" s="29" t="s">
        <v>292</v>
      </c>
      <c r="AN118" s="29" t="s">
        <v>102</v>
      </c>
      <c r="AO118" s="29" t="s">
        <v>120</v>
      </c>
      <c r="AP118" s="61" t="s">
        <v>551</v>
      </c>
      <c r="AQ118" s="29"/>
      <c r="AR118" s="29"/>
      <c r="AS118" s="29"/>
      <c r="AT118" s="29"/>
      <c r="AU118" s="29"/>
      <c r="AV118" s="29"/>
      <c r="AW118" s="29"/>
      <c r="AX118" s="29"/>
      <c r="AY118" s="29"/>
      <c r="AZ118" s="29"/>
      <c r="BA118" s="34" t="s">
        <v>90</v>
      </c>
      <c r="BB118" s="34" t="s">
        <v>91</v>
      </c>
      <c r="BC118" s="107">
        <v>7050</v>
      </c>
      <c r="BD118" s="29" t="s">
        <v>129</v>
      </c>
      <c r="BE118" s="27" t="s">
        <v>106</v>
      </c>
      <c r="BF118" s="27" t="s">
        <v>607</v>
      </c>
      <c r="BG118" s="27" t="s">
        <v>96</v>
      </c>
      <c r="BH118" s="29"/>
      <c r="BI118" s="92">
        <v>36</v>
      </c>
      <c r="BJ118" s="108" t="s">
        <v>184</v>
      </c>
      <c r="BK118" s="29">
        <v>275</v>
      </c>
      <c r="BL118" s="92">
        <v>20171208</v>
      </c>
      <c r="BM118" s="51">
        <f>IFERROR((VLOOKUP(BC118,'[2]17-23 ABR'!$A$2:$R$500,8,FALSE)),VLOOKUP(BC118,'[3]16 ABR'!$BC$50:$BW$499,11,FALSE))</f>
        <v>43577</v>
      </c>
      <c r="BN118" s="29">
        <f t="shared" si="12"/>
        <v>20171208</v>
      </c>
      <c r="BO118" s="29"/>
      <c r="BP118" s="29">
        <v>20190430</v>
      </c>
      <c r="BQ118" s="29"/>
      <c r="BR118" s="28">
        <v>7000</v>
      </c>
      <c r="BS118" s="28">
        <f>IF(BM118=(VLOOKUP(BC118,'[3]16 ABR'!$BC$50:$BW$499,11,FALSE)),(VLOOKUP(BC118,'[3]16 ABR'!$BC$50:$BW$499,17,FALSE)),(VLOOKUP(BC118,'[3]16 ABR'!$BC$50:$BW$499,17,FALSE))-(VLOOKUP(BC118,'[2]17-23 ABR'!$A$2:$R$500,18,FALSE)))</f>
        <v>1650</v>
      </c>
      <c r="BT118" s="28">
        <v>0</v>
      </c>
      <c r="BU118" s="28">
        <f>'[3]2 OCT'!BU146</f>
        <v>0</v>
      </c>
      <c r="BV118" s="29"/>
      <c r="BW118" s="29" t="s">
        <v>574</v>
      </c>
      <c r="BX118" s="29"/>
      <c r="BY118" s="29"/>
      <c r="BZ118" s="29"/>
      <c r="CA118" s="29"/>
      <c r="CB118" s="29"/>
      <c r="CC118" s="107"/>
      <c r="CD118" s="29">
        <v>19010101</v>
      </c>
      <c r="CE118" s="28">
        <f>IFERROR((VLOOKUP(BC118,'[3]16 ABR'!$BC$50:$CE$500,29,FALSE))-((VLOOKUP(BC118,'[2]17-23 ABR'!$A$2:$R$500,14,FALSE))),(VLOOKUP(BC118,'[3]16 ABR'!$BC$75:$CE$500,29,FALSE)))</f>
        <v>1523</v>
      </c>
      <c r="CF118" s="28">
        <f>IFERROR(((VLOOKUP(BC118,'[2]17-23 ABR'!$A$2:$R$500,18,FALSE))),'[3]16 ABR'!CF118)</f>
        <v>275</v>
      </c>
      <c r="CG118" s="29"/>
      <c r="CH118" s="28">
        <v>2900</v>
      </c>
      <c r="CI118" s="52" t="s">
        <v>574</v>
      </c>
      <c r="CJ118" s="52">
        <v>0</v>
      </c>
      <c r="CK118" s="55">
        <f t="shared" si="8"/>
        <v>547.19999999999993</v>
      </c>
      <c r="CL118" s="55">
        <f t="shared" si="9"/>
        <v>7000</v>
      </c>
      <c r="CM118" s="29"/>
      <c r="CN118" s="49">
        <f t="shared" si="10"/>
        <v>4267795.6099999994</v>
      </c>
      <c r="CO118" s="49">
        <f t="shared" si="11"/>
        <v>2619428.61</v>
      </c>
      <c r="CP118" s="18">
        <v>117</v>
      </c>
      <c r="CQ118" s="18">
        <v>117</v>
      </c>
      <c r="CR118" s="18">
        <v>117</v>
      </c>
      <c r="CS118" s="18">
        <v>117</v>
      </c>
      <c r="CT118" s="34" t="s">
        <v>91</v>
      </c>
      <c r="CU118" s="35" t="s">
        <v>112</v>
      </c>
    </row>
    <row r="119" spans="1:99" s="56" customFormat="1" ht="14.25" customHeight="1" x14ac:dyDescent="0.25">
      <c r="A119" s="34" t="s">
        <v>90</v>
      </c>
      <c r="B119" s="34" t="s">
        <v>91</v>
      </c>
      <c r="C119" s="34" t="s">
        <v>92</v>
      </c>
      <c r="D119" s="18">
        <v>20190430</v>
      </c>
      <c r="E119" s="107"/>
      <c r="F119" s="29">
        <v>4</v>
      </c>
      <c r="G119" s="29" t="s">
        <v>244</v>
      </c>
      <c r="H119" s="29" t="s">
        <v>842</v>
      </c>
      <c r="I119" s="29"/>
      <c r="J119" s="29" t="s">
        <v>843</v>
      </c>
      <c r="K119" s="21">
        <f t="shared" si="13"/>
        <v>23574</v>
      </c>
      <c r="L119" s="29" t="s">
        <v>844</v>
      </c>
      <c r="M119" s="29" t="s">
        <v>845</v>
      </c>
      <c r="N119" s="29"/>
      <c r="O119" s="29" t="s">
        <v>96</v>
      </c>
      <c r="P119" s="29">
        <v>1</v>
      </c>
      <c r="Q119" s="29"/>
      <c r="R119" s="29"/>
      <c r="S119" s="29" t="s">
        <v>201</v>
      </c>
      <c r="T119" s="29"/>
      <c r="U119" s="29">
        <v>1</v>
      </c>
      <c r="V119" s="29"/>
      <c r="W119" s="29"/>
      <c r="X119" s="22" t="s">
        <v>97</v>
      </c>
      <c r="Y119" s="29" t="s">
        <v>846</v>
      </c>
      <c r="Z119" s="29" t="s">
        <v>847</v>
      </c>
      <c r="AA119" s="29" t="s">
        <v>848</v>
      </c>
      <c r="AB119" s="29" t="s">
        <v>102</v>
      </c>
      <c r="AC119" s="29" t="s">
        <v>103</v>
      </c>
      <c r="AD119" s="29">
        <v>56571</v>
      </c>
      <c r="AE119" s="29"/>
      <c r="AF119" s="29"/>
      <c r="AG119" s="29" t="s">
        <v>148</v>
      </c>
      <c r="AH119" s="29"/>
      <c r="AI119" s="29"/>
      <c r="AJ119" s="29" t="s">
        <v>548</v>
      </c>
      <c r="AK119" s="29" t="s">
        <v>689</v>
      </c>
      <c r="AL119" s="29" t="s">
        <v>690</v>
      </c>
      <c r="AM119" s="29" t="s">
        <v>292</v>
      </c>
      <c r="AN119" s="29" t="s">
        <v>102</v>
      </c>
      <c r="AO119" s="29" t="s">
        <v>120</v>
      </c>
      <c r="AP119" s="61" t="s">
        <v>691</v>
      </c>
      <c r="AQ119" s="29"/>
      <c r="AR119" s="29"/>
      <c r="AS119" s="29"/>
      <c r="AT119" s="29"/>
      <c r="AU119" s="29"/>
      <c r="AV119" s="29"/>
      <c r="AW119" s="29"/>
      <c r="AX119" s="29"/>
      <c r="AY119" s="29"/>
      <c r="AZ119" s="29"/>
      <c r="BA119" s="34" t="s">
        <v>90</v>
      </c>
      <c r="BB119" s="34" t="s">
        <v>91</v>
      </c>
      <c r="BC119" s="107">
        <v>7051</v>
      </c>
      <c r="BD119" s="29" t="s">
        <v>129</v>
      </c>
      <c r="BE119" s="27" t="s">
        <v>106</v>
      </c>
      <c r="BF119" s="27" t="s">
        <v>607</v>
      </c>
      <c r="BG119" s="27" t="s">
        <v>96</v>
      </c>
      <c r="BH119" s="29"/>
      <c r="BI119" s="92">
        <v>72</v>
      </c>
      <c r="BJ119" s="108" t="s">
        <v>184</v>
      </c>
      <c r="BK119" s="29">
        <v>737</v>
      </c>
      <c r="BL119" s="92">
        <v>20171208</v>
      </c>
      <c r="BM119" s="51">
        <f>IFERROR((VLOOKUP(BC119,'[2]17-23 ABR'!$A$2:$R$500,8,FALSE)),VLOOKUP(BC119,'[3]16 ABR'!$BC$50:$BW$499,11,FALSE))</f>
        <v>43577</v>
      </c>
      <c r="BN119" s="29">
        <f t="shared" si="12"/>
        <v>20171208</v>
      </c>
      <c r="BO119" s="29"/>
      <c r="BP119" s="29">
        <v>20190430</v>
      </c>
      <c r="BQ119" s="29"/>
      <c r="BR119" s="28">
        <v>29000</v>
      </c>
      <c r="BS119" s="28">
        <f>IF(BM119=(VLOOKUP(BC119,'[3]16 ABR'!$BC$50:$BW$499,11,FALSE)),(VLOOKUP(BC119,'[3]16 ABR'!$BC$50:$BW$499,17,FALSE)),(VLOOKUP(BC119,'[3]16 ABR'!$BC$50:$BW$499,17,FALSE))-(VLOOKUP(BC119,'[2]17-23 ABR'!$A$2:$R$500,18,FALSE)))</f>
        <v>30954</v>
      </c>
      <c r="BT119" s="28">
        <v>0</v>
      </c>
      <c r="BU119" s="28">
        <f>'[3]2 OCT'!BU147</f>
        <v>0</v>
      </c>
      <c r="BV119" s="29"/>
      <c r="BW119" s="29" t="s">
        <v>574</v>
      </c>
      <c r="BX119" s="29"/>
      <c r="BY119" s="29"/>
      <c r="BZ119" s="29"/>
      <c r="CA119" s="29"/>
      <c r="CB119" s="29"/>
      <c r="CC119" s="107"/>
      <c r="CD119" s="29">
        <v>19010101</v>
      </c>
      <c r="CE119" s="28">
        <f>IFERROR((VLOOKUP(BC119,'[3]16 ABR'!$BC$50:$CE$500,29,FALSE))-((VLOOKUP(BC119,'[2]17-23 ABR'!$A$2:$R$500,14,FALSE))),(VLOOKUP(BC119,'[3]16 ABR'!$BC$75:$CE$500,29,FALSE)))</f>
        <v>21315</v>
      </c>
      <c r="CF119" s="28">
        <f>IFERROR(((VLOOKUP(BC119,'[2]17-23 ABR'!$A$2:$R$500,18,FALSE))),'[3]16 ABR'!CF119)</f>
        <v>737</v>
      </c>
      <c r="CG119" s="29"/>
      <c r="CH119" s="28">
        <v>24064</v>
      </c>
      <c r="CI119" s="52" t="s">
        <v>574</v>
      </c>
      <c r="CJ119" s="52">
        <v>0</v>
      </c>
      <c r="CK119" s="55">
        <f t="shared" si="8"/>
        <v>1094.3999999999999</v>
      </c>
      <c r="CL119" s="55">
        <f t="shared" si="9"/>
        <v>29000</v>
      </c>
      <c r="CM119" s="29"/>
      <c r="CN119" s="49">
        <f t="shared" si="10"/>
        <v>4298749.6099999994</v>
      </c>
      <c r="CO119" s="49">
        <f t="shared" si="11"/>
        <v>2619428.61</v>
      </c>
      <c r="CP119" s="18">
        <v>118</v>
      </c>
      <c r="CQ119" s="18">
        <v>118</v>
      </c>
      <c r="CR119" s="18">
        <v>118</v>
      </c>
      <c r="CS119" s="18">
        <v>118</v>
      </c>
      <c r="CT119" s="34" t="s">
        <v>91</v>
      </c>
      <c r="CU119" s="35" t="s">
        <v>112</v>
      </c>
    </row>
    <row r="120" spans="1:99" s="56" customFormat="1" ht="14.25" customHeight="1" x14ac:dyDescent="0.25">
      <c r="A120" s="34" t="s">
        <v>90</v>
      </c>
      <c r="B120" s="34" t="s">
        <v>91</v>
      </c>
      <c r="C120" s="34" t="s">
        <v>92</v>
      </c>
      <c r="D120" s="18">
        <v>20190430</v>
      </c>
      <c r="E120" s="107"/>
      <c r="F120" s="29">
        <v>4</v>
      </c>
      <c r="G120" s="29" t="s">
        <v>849</v>
      </c>
      <c r="H120" s="29" t="s">
        <v>850</v>
      </c>
      <c r="I120" s="29"/>
      <c r="J120" s="29" t="s">
        <v>851</v>
      </c>
      <c r="K120" s="21">
        <f t="shared" si="13"/>
        <v>17098</v>
      </c>
      <c r="L120" s="29" t="s">
        <v>852</v>
      </c>
      <c r="M120" s="29" t="s">
        <v>853</v>
      </c>
      <c r="N120" s="29"/>
      <c r="O120" s="29" t="s">
        <v>96</v>
      </c>
      <c r="P120" s="29">
        <v>1</v>
      </c>
      <c r="Q120" s="29"/>
      <c r="R120" s="29"/>
      <c r="S120" s="29" t="s">
        <v>201</v>
      </c>
      <c r="T120" s="29"/>
      <c r="U120" s="29">
        <v>1</v>
      </c>
      <c r="V120" s="29"/>
      <c r="W120" s="29"/>
      <c r="X120" s="22" t="s">
        <v>97</v>
      </c>
      <c r="Y120" s="29" t="s">
        <v>854</v>
      </c>
      <c r="Z120" s="29" t="s">
        <v>855</v>
      </c>
      <c r="AA120" s="29" t="s">
        <v>688</v>
      </c>
      <c r="AB120" s="29" t="s">
        <v>102</v>
      </c>
      <c r="AC120" s="29" t="s">
        <v>120</v>
      </c>
      <c r="AD120" s="29">
        <v>16020</v>
      </c>
      <c r="AE120" s="29"/>
      <c r="AF120" s="29"/>
      <c r="AG120" s="29" t="s">
        <v>148</v>
      </c>
      <c r="AH120" s="29"/>
      <c r="AI120" s="29"/>
      <c r="AJ120" s="29" t="s">
        <v>548</v>
      </c>
      <c r="AK120" s="29" t="s">
        <v>549</v>
      </c>
      <c r="AL120" s="29" t="s">
        <v>550</v>
      </c>
      <c r="AM120" s="29" t="s">
        <v>292</v>
      </c>
      <c r="AN120" s="29" t="s">
        <v>102</v>
      </c>
      <c r="AO120" s="29" t="s">
        <v>120</v>
      </c>
      <c r="AP120" s="61" t="s">
        <v>551</v>
      </c>
      <c r="AQ120" s="29"/>
      <c r="AR120" s="29"/>
      <c r="AS120" s="29"/>
      <c r="AT120" s="29"/>
      <c r="AU120" s="29"/>
      <c r="AV120" s="29"/>
      <c r="AW120" s="29"/>
      <c r="AX120" s="29"/>
      <c r="AY120" s="29"/>
      <c r="AZ120" s="29"/>
      <c r="BA120" s="34" t="s">
        <v>90</v>
      </c>
      <c r="BB120" s="34" t="s">
        <v>91</v>
      </c>
      <c r="BC120" s="107">
        <v>7052</v>
      </c>
      <c r="BD120" s="29" t="s">
        <v>129</v>
      </c>
      <c r="BE120" s="27" t="s">
        <v>106</v>
      </c>
      <c r="BF120" s="27" t="s">
        <v>607</v>
      </c>
      <c r="BG120" s="27" t="s">
        <v>96</v>
      </c>
      <c r="BH120" s="29"/>
      <c r="BI120" s="92">
        <v>48</v>
      </c>
      <c r="BJ120" s="108" t="s">
        <v>184</v>
      </c>
      <c r="BK120" s="29">
        <v>864</v>
      </c>
      <c r="BL120" s="92">
        <v>20171208</v>
      </c>
      <c r="BM120" s="51">
        <f>IFERROR((VLOOKUP(BC120,'[2]17-23 ABR'!$A$2:$R$500,8,FALSE)),VLOOKUP(BC120,'[3]16 ABR'!$BC$50:$BW$499,11,FALSE))</f>
        <v>43556</v>
      </c>
      <c r="BN120" s="29">
        <f t="shared" si="12"/>
        <v>20171208</v>
      </c>
      <c r="BO120" s="29"/>
      <c r="BP120" s="29">
        <v>20190430</v>
      </c>
      <c r="BQ120" s="29"/>
      <c r="BR120" s="28">
        <v>25000</v>
      </c>
      <c r="BS120" s="28">
        <f>IF(BM120=(VLOOKUP(BC120,'[3]16 ABR'!$BC$50:$BW$499,11,FALSE)),(VLOOKUP(BC120,'[3]16 ABR'!$BC$50:$BW$499,17,FALSE)),(VLOOKUP(BC120,'[3]16 ABR'!$BC$50:$BW$499,17,FALSE))-(VLOOKUP(BC120,'[2]17-23 ABR'!$A$2:$R$500,18,FALSE)))</f>
        <v>16416</v>
      </c>
      <c r="BT120" s="28">
        <v>0</v>
      </c>
      <c r="BU120" s="28">
        <f>'[3]2 OCT'!BU148</f>
        <v>0</v>
      </c>
      <c r="BV120" s="29"/>
      <c r="BW120" s="29" t="s">
        <v>574</v>
      </c>
      <c r="BX120" s="29"/>
      <c r="BY120" s="29"/>
      <c r="BZ120" s="29"/>
      <c r="CA120" s="29"/>
      <c r="CB120" s="29"/>
      <c r="CC120" s="107"/>
      <c r="CD120" s="29">
        <v>19010101</v>
      </c>
      <c r="CE120" s="28">
        <f>IFERROR((VLOOKUP(BC120,'[3]16 ABR'!$BC$50:$CE$500,29,FALSE))-((VLOOKUP(BC120,'[2]17-23 ABR'!$A$2:$R$500,14,FALSE))),(VLOOKUP(BC120,'[3]16 ABR'!$BC$75:$CE$500,29,FALSE)))</f>
        <v>13194</v>
      </c>
      <c r="CF120" s="28">
        <f>IFERROR(((VLOOKUP(BC120,'[2]17-23 ABR'!$A$2:$R$500,18,FALSE))),'[3]16 ABR'!CF120)</f>
        <v>864</v>
      </c>
      <c r="CG120" s="29"/>
      <c r="CH120" s="28">
        <v>16472</v>
      </c>
      <c r="CI120" s="52" t="s">
        <v>574</v>
      </c>
      <c r="CJ120" s="52">
        <v>0</v>
      </c>
      <c r="CK120" s="55">
        <f t="shared" si="8"/>
        <v>729.59999999999991</v>
      </c>
      <c r="CL120" s="55">
        <f t="shared" si="9"/>
        <v>25000</v>
      </c>
      <c r="CM120" s="29"/>
      <c r="CN120" s="49">
        <f t="shared" si="10"/>
        <v>4315165.6099999994</v>
      </c>
      <c r="CO120" s="49">
        <f t="shared" si="11"/>
        <v>2619428.61</v>
      </c>
      <c r="CP120" s="18">
        <v>119</v>
      </c>
      <c r="CQ120" s="18">
        <v>119</v>
      </c>
      <c r="CR120" s="18">
        <v>119</v>
      </c>
      <c r="CS120" s="18">
        <v>119</v>
      </c>
      <c r="CT120" s="34" t="s">
        <v>91</v>
      </c>
      <c r="CU120" s="35" t="s">
        <v>112</v>
      </c>
    </row>
    <row r="121" spans="1:99" s="56" customFormat="1" ht="14.25" customHeight="1" x14ac:dyDescent="0.25">
      <c r="A121" s="34" t="s">
        <v>90</v>
      </c>
      <c r="B121" s="34" t="s">
        <v>91</v>
      </c>
      <c r="C121" s="34" t="s">
        <v>92</v>
      </c>
      <c r="D121" s="18">
        <v>20190430</v>
      </c>
      <c r="E121" s="107"/>
      <c r="F121" s="29">
        <v>4</v>
      </c>
      <c r="G121" s="29" t="s">
        <v>171</v>
      </c>
      <c r="H121" s="29" t="s">
        <v>815</v>
      </c>
      <c r="I121" s="29"/>
      <c r="J121" s="29" t="s">
        <v>816</v>
      </c>
      <c r="K121" s="21">
        <f t="shared" si="13"/>
        <v>23650</v>
      </c>
      <c r="L121" s="29" t="s">
        <v>817</v>
      </c>
      <c r="M121" s="29" t="s">
        <v>818</v>
      </c>
      <c r="N121" s="29"/>
      <c r="O121" s="29" t="s">
        <v>96</v>
      </c>
      <c r="P121" s="92">
        <v>1</v>
      </c>
      <c r="Q121" s="29"/>
      <c r="R121" s="29"/>
      <c r="S121" s="29" t="s">
        <v>201</v>
      </c>
      <c r="T121" s="29"/>
      <c r="U121" s="29">
        <v>1</v>
      </c>
      <c r="V121" s="29"/>
      <c r="W121" s="29"/>
      <c r="X121" s="22" t="s">
        <v>97</v>
      </c>
      <c r="Y121" s="29" t="s">
        <v>819</v>
      </c>
      <c r="Z121" s="29" t="s">
        <v>820</v>
      </c>
      <c r="AA121" s="29" t="s">
        <v>292</v>
      </c>
      <c r="AB121" s="29" t="s">
        <v>102</v>
      </c>
      <c r="AC121" s="29" t="s">
        <v>120</v>
      </c>
      <c r="AD121" s="61" t="s">
        <v>821</v>
      </c>
      <c r="AE121" s="29"/>
      <c r="AF121" s="29"/>
      <c r="AG121" s="29" t="s">
        <v>148</v>
      </c>
      <c r="AH121" s="29"/>
      <c r="AI121" s="29"/>
      <c r="AJ121" s="29" t="s">
        <v>548</v>
      </c>
      <c r="AK121" s="29" t="s">
        <v>549</v>
      </c>
      <c r="AL121" s="29" t="s">
        <v>550</v>
      </c>
      <c r="AM121" s="29" t="s">
        <v>292</v>
      </c>
      <c r="AN121" s="29" t="s">
        <v>102</v>
      </c>
      <c r="AO121" s="29" t="s">
        <v>120</v>
      </c>
      <c r="AP121" s="61" t="s">
        <v>551</v>
      </c>
      <c r="AQ121" s="29"/>
      <c r="AR121" s="29"/>
      <c r="AS121" s="29"/>
      <c r="AT121" s="29"/>
      <c r="AU121" s="29"/>
      <c r="AV121" s="29"/>
      <c r="AW121" s="29"/>
      <c r="AX121" s="29"/>
      <c r="AY121" s="29"/>
      <c r="AZ121" s="29"/>
      <c r="BA121" s="34" t="s">
        <v>90</v>
      </c>
      <c r="BB121" s="34" t="s">
        <v>91</v>
      </c>
      <c r="BC121" s="109">
        <v>7053</v>
      </c>
      <c r="BD121" s="29" t="s">
        <v>129</v>
      </c>
      <c r="BE121" s="27" t="s">
        <v>106</v>
      </c>
      <c r="BF121" s="27" t="s">
        <v>607</v>
      </c>
      <c r="BG121" s="27" t="s">
        <v>96</v>
      </c>
      <c r="BH121" s="29"/>
      <c r="BI121" s="92">
        <v>48</v>
      </c>
      <c r="BJ121" s="108" t="s">
        <v>184</v>
      </c>
      <c r="BK121" s="29">
        <v>4071</v>
      </c>
      <c r="BL121" s="92">
        <v>20171211</v>
      </c>
      <c r="BM121" s="51">
        <f>IFERROR((VLOOKUP(BC121,'[2]17-23 ABR'!$A$2:$R$500,8,FALSE)),VLOOKUP(BC121,'[3]16 ABR'!$BC$50:$BW$499,11,FALSE))</f>
        <v>43577</v>
      </c>
      <c r="BN121" s="29">
        <f t="shared" si="12"/>
        <v>20171211</v>
      </c>
      <c r="BO121" s="29"/>
      <c r="BP121" s="29">
        <v>20190430</v>
      </c>
      <c r="BQ121" s="29"/>
      <c r="BR121" s="28">
        <v>117107</v>
      </c>
      <c r="BS121" s="28">
        <f>IF(BM121=(VLOOKUP(BC121,'[3]16 ABR'!$BC$50:$BW$499,11,FALSE)),(VLOOKUP(BC121,'[3]16 ABR'!$BC$50:$BW$499,17,FALSE)),(VLOOKUP(BC121,'[3]16 ABR'!$BC$50:$BW$499,17,FALSE))-(VLOOKUP(BC121,'[2]17-23 ABR'!$A$2:$R$500,18,FALSE)))</f>
        <v>85491</v>
      </c>
      <c r="BT121" s="85">
        <v>0</v>
      </c>
      <c r="BU121" s="28">
        <v>0</v>
      </c>
      <c r="BV121" s="78"/>
      <c r="BW121" s="78" t="s">
        <v>574</v>
      </c>
      <c r="BX121" s="29"/>
      <c r="BY121" s="29"/>
      <c r="BZ121" s="29"/>
      <c r="CA121" s="29"/>
      <c r="CB121" s="29"/>
      <c r="CC121" s="107"/>
      <c r="CD121" s="53">
        <v>43136</v>
      </c>
      <c r="CE121" s="28">
        <f>IFERROR((VLOOKUP(BC121,'[3]16 ABR'!$BC$50:$CE$500,29,FALSE))-((VLOOKUP(BC121,'[2]17-23 ABR'!$A$2:$R$500,14,FALSE))),(VLOOKUP(BC121,'[3]16 ABR'!$BC$75:$CE$500,29,FALSE)))</f>
        <v>67055</v>
      </c>
      <c r="CF121" s="28">
        <f>IFERROR(((VLOOKUP(BC121,'[2]17-23 ABR'!$A$2:$R$500,18,FALSE))),'[3]16 ABR'!CF121)</f>
        <v>4071</v>
      </c>
      <c r="CG121" s="53"/>
      <c r="CH121" s="28">
        <v>67505</v>
      </c>
      <c r="CI121" s="52" t="s">
        <v>574</v>
      </c>
      <c r="CJ121" s="52">
        <v>0</v>
      </c>
      <c r="CK121" s="55">
        <f t="shared" si="8"/>
        <v>729.59999999999991</v>
      </c>
      <c r="CL121" s="55">
        <f t="shared" si="9"/>
        <v>117107</v>
      </c>
      <c r="CM121" s="29"/>
      <c r="CN121" s="49">
        <f t="shared" si="10"/>
        <v>4400656.6099999994</v>
      </c>
      <c r="CO121" s="49">
        <f t="shared" si="11"/>
        <v>2619428.61</v>
      </c>
      <c r="CP121" s="18">
        <v>120</v>
      </c>
      <c r="CQ121" s="18">
        <v>120</v>
      </c>
      <c r="CR121" s="18">
        <v>120</v>
      </c>
      <c r="CS121" s="18">
        <v>120</v>
      </c>
      <c r="CT121" s="34" t="s">
        <v>91</v>
      </c>
      <c r="CU121" s="35" t="s">
        <v>112</v>
      </c>
    </row>
    <row r="122" spans="1:99" ht="15.75" customHeight="1" x14ac:dyDescent="0.25">
      <c r="A122" s="34" t="s">
        <v>90</v>
      </c>
      <c r="B122" s="34" t="s">
        <v>91</v>
      </c>
      <c r="C122" s="34" t="s">
        <v>92</v>
      </c>
      <c r="D122" s="18">
        <v>20190430</v>
      </c>
      <c r="E122" s="110"/>
      <c r="F122" s="34">
        <v>4</v>
      </c>
      <c r="G122" s="56" t="s">
        <v>856</v>
      </c>
      <c r="H122" s="56" t="s">
        <v>584</v>
      </c>
      <c r="I122" s="56"/>
      <c r="J122" s="56" t="s">
        <v>857</v>
      </c>
      <c r="K122" s="111">
        <f t="shared" si="13"/>
        <v>29363</v>
      </c>
      <c r="L122" s="56" t="s">
        <v>858</v>
      </c>
      <c r="M122" s="29" t="s">
        <v>859</v>
      </c>
      <c r="N122" s="18"/>
      <c r="O122" s="112" t="s">
        <v>96</v>
      </c>
      <c r="P122" s="112">
        <v>1</v>
      </c>
      <c r="Q122" s="56"/>
      <c r="R122" s="56"/>
      <c r="S122" s="112" t="s">
        <v>201</v>
      </c>
      <c r="T122" s="56"/>
      <c r="U122" s="112">
        <v>0</v>
      </c>
      <c r="V122" s="56"/>
      <c r="W122" s="56"/>
      <c r="X122" s="22" t="s">
        <v>97</v>
      </c>
      <c r="Y122" s="56" t="s">
        <v>860</v>
      </c>
      <c r="Z122" s="56" t="s">
        <v>861</v>
      </c>
      <c r="AA122" s="112" t="s">
        <v>572</v>
      </c>
      <c r="AB122" s="112" t="s">
        <v>102</v>
      </c>
      <c r="AC122" s="112" t="s">
        <v>120</v>
      </c>
      <c r="AD122" s="113" t="s">
        <v>862</v>
      </c>
      <c r="AE122" s="56"/>
      <c r="AF122" s="56"/>
      <c r="AG122" s="112" t="s">
        <v>148</v>
      </c>
      <c r="AH122" s="56"/>
      <c r="AJ122" s="112" t="s">
        <v>548</v>
      </c>
      <c r="AK122" s="56" t="s">
        <v>549</v>
      </c>
      <c r="AL122" s="114" t="s">
        <v>550</v>
      </c>
      <c r="AM122" s="56" t="s">
        <v>292</v>
      </c>
      <c r="AN122" s="56" t="s">
        <v>102</v>
      </c>
      <c r="AO122" s="56" t="s">
        <v>863</v>
      </c>
      <c r="AP122" s="113" t="s">
        <v>551</v>
      </c>
      <c r="AQ122" s="56"/>
      <c r="AR122" s="56"/>
      <c r="AS122" s="56"/>
      <c r="AT122" s="56"/>
      <c r="AU122" s="56"/>
      <c r="AV122" s="56"/>
      <c r="AW122" s="56"/>
      <c r="AX122" s="56"/>
      <c r="AY122" s="56"/>
      <c r="BA122" s="112" t="s">
        <v>90</v>
      </c>
      <c r="BB122" s="112" t="s">
        <v>91</v>
      </c>
      <c r="BC122" s="115">
        <v>7054</v>
      </c>
      <c r="BD122" s="112" t="s">
        <v>129</v>
      </c>
      <c r="BE122" s="112" t="s">
        <v>106</v>
      </c>
      <c r="BF122" s="112" t="s">
        <v>607</v>
      </c>
      <c r="BG122" s="112" t="s">
        <v>96</v>
      </c>
      <c r="BH122" s="29"/>
      <c r="BI122" s="115">
        <v>48</v>
      </c>
      <c r="BJ122" s="22" t="s">
        <v>184</v>
      </c>
      <c r="BK122" s="56">
        <v>2598</v>
      </c>
      <c r="BL122" s="115">
        <v>20171220</v>
      </c>
      <c r="BM122" s="51">
        <f>IFERROR((VLOOKUP(BC122,'[2]17-23 ABR'!$A$2:$R$500,8,FALSE)),VLOOKUP(BC122,'[3]16 ABR'!$BC$50:$BW$499,11,FALSE))</f>
        <v>43556</v>
      </c>
      <c r="BN122" s="112">
        <f t="shared" si="12"/>
        <v>20171220</v>
      </c>
      <c r="BO122" s="29"/>
      <c r="BP122" s="29">
        <v>20190430</v>
      </c>
      <c r="BQ122" s="29"/>
      <c r="BR122" s="28">
        <v>70000</v>
      </c>
      <c r="BS122" s="28">
        <f>IF(BM122=(VLOOKUP(BC122,'[3]16 ABR'!$BC$50:$BW$499,11,FALSE)),(VLOOKUP(BC122,'[3]16 ABR'!$BC$50:$BW$499,17,FALSE)),(VLOOKUP(BC122,'[3]16 ABR'!$BC$50:$BW$499,17,FALSE))-(VLOOKUP(BC122,'[2]17-23 ABR'!$A$2:$R$500,18,FALSE)))</f>
        <v>139804</v>
      </c>
      <c r="BT122" s="112">
        <v>0</v>
      </c>
      <c r="BU122" s="28">
        <f>BW122*BK122</f>
        <v>49362</v>
      </c>
      <c r="BV122" s="56"/>
      <c r="BW122" s="112">
        <v>19</v>
      </c>
      <c r="BX122" s="18"/>
      <c r="BY122" s="18"/>
      <c r="BZ122" s="18"/>
      <c r="CA122" s="18"/>
      <c r="CB122" s="18"/>
      <c r="CC122" s="18"/>
      <c r="CD122" s="53">
        <v>43164</v>
      </c>
      <c r="CE122" s="28">
        <f>IFERROR((VLOOKUP(BC122,'[3]16 ABR'!$BC$50:$CE$500,29,FALSE))-((VLOOKUP(BC122,'[2]17-23 ABR'!$A$2:$R$500,14,FALSE))),(VLOOKUP(BC122,'[3]16 ABR'!$BC$75:$CE$500,29,FALSE)))</f>
        <v>69263</v>
      </c>
      <c r="CF122" s="28">
        <f>IFERROR(((VLOOKUP(BC122,'[2]17-23 ABR'!$A$2:$R$500,18,FALSE))),'[3]16 ABR'!CF122)</f>
        <v>100</v>
      </c>
      <c r="CG122" s="53">
        <v>43164</v>
      </c>
      <c r="CH122" s="28">
        <v>47154</v>
      </c>
      <c r="CI122" s="52">
        <v>19</v>
      </c>
      <c r="CJ122" s="52">
        <v>295</v>
      </c>
      <c r="CK122" s="116">
        <f>(BI122/2)*30.4</f>
        <v>729.59999999999991</v>
      </c>
      <c r="CL122" s="55">
        <f t="shared" si="9"/>
        <v>70000</v>
      </c>
      <c r="CM122" s="18"/>
      <c r="CN122" s="49">
        <f t="shared" si="10"/>
        <v>4540460.6099999994</v>
      </c>
      <c r="CO122" s="49">
        <f t="shared" si="11"/>
        <v>2668790.61</v>
      </c>
      <c r="CP122" s="18">
        <v>121</v>
      </c>
      <c r="CQ122" s="18">
        <v>121</v>
      </c>
      <c r="CR122" s="18">
        <v>121</v>
      </c>
      <c r="CS122" s="18">
        <v>121</v>
      </c>
      <c r="CT122" s="34" t="s">
        <v>91</v>
      </c>
      <c r="CU122" s="35" t="s">
        <v>112</v>
      </c>
    </row>
    <row r="123" spans="1:99" ht="15.75" customHeight="1" x14ac:dyDescent="0.25">
      <c r="A123" s="117" t="str">
        <f t="shared" ref="A123:A186" si="14">TEXT(3140049,"0000000000")</f>
        <v>0003140049</v>
      </c>
      <c r="B123" s="117" t="s">
        <v>91</v>
      </c>
      <c r="C123" s="117" t="s">
        <v>92</v>
      </c>
      <c r="D123" s="18">
        <v>20190430</v>
      </c>
      <c r="E123" s="118"/>
      <c r="F123" s="34">
        <v>4</v>
      </c>
      <c r="G123" s="118" t="s">
        <v>864</v>
      </c>
      <c r="H123" s="118" t="s">
        <v>433</v>
      </c>
      <c r="I123" s="118"/>
      <c r="J123" s="118" t="s">
        <v>865</v>
      </c>
      <c r="K123" s="119">
        <f t="shared" si="13"/>
        <v>21619</v>
      </c>
      <c r="L123" s="118" t="s">
        <v>866</v>
      </c>
      <c r="M123" s="29" t="s">
        <v>867</v>
      </c>
      <c r="N123" s="18"/>
      <c r="O123" s="120" t="s">
        <v>96</v>
      </c>
      <c r="P123" s="120">
        <v>1</v>
      </c>
      <c r="Q123" s="118"/>
      <c r="R123" s="118"/>
      <c r="S123" s="120" t="s">
        <v>201</v>
      </c>
      <c r="T123" s="118"/>
      <c r="U123" s="120">
        <v>3</v>
      </c>
      <c r="V123" s="118"/>
      <c r="W123" s="118"/>
      <c r="X123" s="121" t="s">
        <v>97</v>
      </c>
      <c r="Y123" s="118" t="s">
        <v>868</v>
      </c>
      <c r="Z123" s="118" t="s">
        <v>869</v>
      </c>
      <c r="AA123" s="120" t="s">
        <v>644</v>
      </c>
      <c r="AB123" s="120" t="s">
        <v>102</v>
      </c>
      <c r="AC123" s="120" t="s">
        <v>120</v>
      </c>
      <c r="AD123" s="118">
        <v>11340</v>
      </c>
      <c r="AE123" s="118"/>
      <c r="AF123" s="118"/>
      <c r="AG123" s="120" t="s">
        <v>148</v>
      </c>
      <c r="AH123" s="118"/>
      <c r="AJ123" s="118" t="s">
        <v>548</v>
      </c>
      <c r="AK123" s="118" t="s">
        <v>549</v>
      </c>
      <c r="AL123" s="122" t="s">
        <v>550</v>
      </c>
      <c r="AM123" s="118" t="s">
        <v>292</v>
      </c>
      <c r="AN123" s="118" t="s">
        <v>102</v>
      </c>
      <c r="AO123" s="118" t="s">
        <v>863</v>
      </c>
      <c r="AP123" s="123" t="s">
        <v>551</v>
      </c>
      <c r="AQ123" s="118"/>
      <c r="AR123" s="118"/>
      <c r="AS123" s="118"/>
      <c r="AT123" s="118"/>
      <c r="AU123" s="118"/>
      <c r="AV123" s="118"/>
      <c r="AW123" s="118"/>
      <c r="AX123" s="118"/>
      <c r="BA123" s="120" t="s">
        <v>90</v>
      </c>
      <c r="BB123" s="120" t="s">
        <v>91</v>
      </c>
      <c r="BC123" s="124">
        <v>7056</v>
      </c>
      <c r="BD123" s="120" t="s">
        <v>129</v>
      </c>
      <c r="BE123" s="120" t="s">
        <v>106</v>
      </c>
      <c r="BF123" s="120" t="s">
        <v>607</v>
      </c>
      <c r="BG123" s="120" t="s">
        <v>96</v>
      </c>
      <c r="BH123" s="118"/>
      <c r="BI123" s="124">
        <v>72</v>
      </c>
      <c r="BJ123" s="121" t="s">
        <v>184</v>
      </c>
      <c r="BK123" s="118">
        <v>4592</v>
      </c>
      <c r="BL123" s="124">
        <v>20180112</v>
      </c>
      <c r="BM123" s="51">
        <f>IFERROR((VLOOKUP(BC123,'[2]17-23 ABR'!$A$2:$R$500,8,FALSE)),VLOOKUP(BC123,'[3]16 ABR'!$BC$50:$BW$499,11,FALSE))</f>
        <v>43577</v>
      </c>
      <c r="BN123" s="120">
        <f t="shared" si="12"/>
        <v>20180112</v>
      </c>
      <c r="BO123" s="118"/>
      <c r="BP123" s="29">
        <v>20190430</v>
      </c>
      <c r="BQ123" s="118"/>
      <c r="BR123" s="28">
        <v>166287</v>
      </c>
      <c r="BS123" s="28">
        <f>IF(BM123=(VLOOKUP(BC123,'[3]16 ABR'!$BC$50:$BW$499,11,FALSE)),(VLOOKUP(BC123,'[3]16 ABR'!$BC$50:$BW$499,17,FALSE)),(VLOOKUP(BC123,'[3]16 ABR'!$BC$50:$BW$499,17,FALSE))-(VLOOKUP(BC123,'[2]17-23 ABR'!$A$2:$R$500,18,FALSE)))</f>
        <v>197456</v>
      </c>
      <c r="BT123" s="120">
        <v>0</v>
      </c>
      <c r="BU123" s="28">
        <f>'[3]2 OCT'!BU151</f>
        <v>0</v>
      </c>
      <c r="BV123" s="118"/>
      <c r="BW123" s="120" t="s">
        <v>574</v>
      </c>
      <c r="BX123" s="18"/>
      <c r="BY123" s="18"/>
      <c r="BZ123" s="18"/>
      <c r="CA123" s="18"/>
      <c r="CB123" s="18"/>
      <c r="CC123" s="18"/>
      <c r="CD123" s="56">
        <v>19010101</v>
      </c>
      <c r="CE123" s="28">
        <f>IFERROR((VLOOKUP(BC123,'[3]16 ABR'!$BC$50:$CE$500,29,FALSE))-((VLOOKUP(BC123,'[2]17-23 ABR'!$A$2:$R$500,14,FALSE))),(VLOOKUP(BC123,'[3]16 ABR'!$BC$75:$CE$500,29,FALSE)))</f>
        <v>127446</v>
      </c>
      <c r="CF123" s="28">
        <f>IFERROR(((VLOOKUP(BC123,'[2]17-23 ABR'!$A$2:$R$500,18,FALSE))),'[3]16 ABR'!CF123)</f>
        <v>4592</v>
      </c>
      <c r="CG123" s="53"/>
      <c r="CH123" s="28">
        <v>141655</v>
      </c>
      <c r="CI123" s="125" t="s">
        <v>574</v>
      </c>
      <c r="CJ123" s="118">
        <v>0</v>
      </c>
      <c r="CK123" s="126">
        <f t="shared" ref="CK123:CK186" si="15">(BI123/2)*30.4</f>
        <v>1094.3999999999999</v>
      </c>
      <c r="CL123">
        <v>166287</v>
      </c>
      <c r="CM123" s="18"/>
      <c r="CN123" s="49">
        <f t="shared" si="10"/>
        <v>4737916.6099999994</v>
      </c>
      <c r="CO123" s="49">
        <f t="shared" si="11"/>
        <v>2668790.61</v>
      </c>
      <c r="CP123" s="18">
        <v>122</v>
      </c>
      <c r="CQ123" s="18">
        <v>122</v>
      </c>
      <c r="CR123" s="18">
        <v>122</v>
      </c>
      <c r="CS123" s="18">
        <v>122</v>
      </c>
      <c r="CT123" s="34" t="s">
        <v>91</v>
      </c>
      <c r="CU123" s="35" t="s">
        <v>112</v>
      </c>
    </row>
    <row r="124" spans="1:99" x14ac:dyDescent="0.25">
      <c r="A124" s="127" t="str">
        <f t="shared" si="14"/>
        <v>0003140049</v>
      </c>
      <c r="B124" s="127" t="s">
        <v>91</v>
      </c>
      <c r="C124" s="127" t="s">
        <v>92</v>
      </c>
      <c r="D124" s="18">
        <v>20190430</v>
      </c>
      <c r="E124" s="56"/>
      <c r="F124" s="112">
        <v>4</v>
      </c>
      <c r="G124" s="56" t="s">
        <v>258</v>
      </c>
      <c r="H124" s="56" t="s">
        <v>870</v>
      </c>
      <c r="I124" s="56"/>
      <c r="J124" s="56" t="s">
        <v>871</v>
      </c>
      <c r="K124" s="111">
        <f t="shared" si="13"/>
        <v>25505</v>
      </c>
      <c r="L124" s="56" t="s">
        <v>872</v>
      </c>
      <c r="M124" t="s">
        <v>873</v>
      </c>
      <c r="N124" s="18"/>
      <c r="O124" s="112" t="s">
        <v>96</v>
      </c>
      <c r="P124" s="112">
        <v>1</v>
      </c>
      <c r="Q124" s="56"/>
      <c r="R124" s="56"/>
      <c r="S124" s="112" t="s">
        <v>201</v>
      </c>
      <c r="T124" s="56"/>
      <c r="U124" s="112">
        <v>0</v>
      </c>
      <c r="V124" s="56"/>
      <c r="W124" s="56"/>
      <c r="X124" s="22" t="s">
        <v>97</v>
      </c>
      <c r="Y124" s="56" t="s">
        <v>874</v>
      </c>
      <c r="Z124" s="56" t="s">
        <v>875</v>
      </c>
      <c r="AA124" s="112" t="s">
        <v>292</v>
      </c>
      <c r="AB124" s="112" t="s">
        <v>102</v>
      </c>
      <c r="AC124" s="112" t="s">
        <v>120</v>
      </c>
      <c r="AD124" s="113" t="s">
        <v>876</v>
      </c>
      <c r="AE124" s="56"/>
      <c r="AF124" s="56"/>
      <c r="AG124" s="112" t="s">
        <v>148</v>
      </c>
      <c r="AH124" s="56"/>
      <c r="AI124" s="56"/>
      <c r="AJ124" s="56" t="s">
        <v>548</v>
      </c>
      <c r="AK124" s="56" t="s">
        <v>689</v>
      </c>
      <c r="AL124" s="56" t="s">
        <v>690</v>
      </c>
      <c r="AM124" s="56" t="s">
        <v>292</v>
      </c>
      <c r="AN124" s="56" t="s">
        <v>102</v>
      </c>
      <c r="AO124" s="29" t="s">
        <v>120</v>
      </c>
      <c r="AP124" s="113" t="s">
        <v>691</v>
      </c>
      <c r="AQ124" s="56"/>
      <c r="AR124" s="56"/>
      <c r="AS124" s="56"/>
      <c r="AT124" s="56"/>
      <c r="AU124" s="56"/>
      <c r="AV124" s="56"/>
      <c r="AW124" s="56"/>
      <c r="AX124" s="56"/>
      <c r="BA124" s="112" t="s">
        <v>90</v>
      </c>
      <c r="BB124" s="112" t="s">
        <v>91</v>
      </c>
      <c r="BC124" s="115">
        <v>7057</v>
      </c>
      <c r="BD124" s="112" t="s">
        <v>129</v>
      </c>
      <c r="BE124" s="112" t="s">
        <v>106</v>
      </c>
      <c r="BF124" s="112" t="s">
        <v>607</v>
      </c>
      <c r="BG124" s="112" t="s">
        <v>96</v>
      </c>
      <c r="BH124" s="56"/>
      <c r="BI124" s="115">
        <v>48</v>
      </c>
      <c r="BJ124" s="22" t="s">
        <v>184</v>
      </c>
      <c r="BK124" s="56">
        <v>1020</v>
      </c>
      <c r="BL124" s="115">
        <v>20180117</v>
      </c>
      <c r="BM124" s="51">
        <f>IFERROR((VLOOKUP(BC124,'[2]17-23 ABR'!$A$2:$R$500,8,FALSE)),VLOOKUP(BC124,'[3]16 ABR'!$BC$50:$BW$499,11,FALSE))</f>
        <v>43577</v>
      </c>
      <c r="BN124" s="112">
        <f t="shared" si="12"/>
        <v>20180117</v>
      </c>
      <c r="BO124" s="56"/>
      <c r="BP124" s="29">
        <v>20190430</v>
      </c>
      <c r="BQ124" s="56"/>
      <c r="BR124" s="28">
        <v>30200</v>
      </c>
      <c r="BS124" s="28">
        <f>IF(BM124=(VLOOKUP(BC124,'[3]16 ABR'!$BC$50:$BW$499,11,FALSE)),(VLOOKUP(BC124,'[3]16 ABR'!$BC$50:$BW$499,17,FALSE)),(VLOOKUP(BC124,'[3]16 ABR'!$BC$50:$BW$499,17,FALSE))-(VLOOKUP(BC124,'[2]17-23 ABR'!$A$2:$R$500,18,FALSE)))</f>
        <v>19380</v>
      </c>
      <c r="BT124" s="112">
        <v>0</v>
      </c>
      <c r="BU124" s="28">
        <f>'[3]2 OCT'!BU152</f>
        <v>0</v>
      </c>
      <c r="BV124" s="56"/>
      <c r="BW124" s="112" t="s">
        <v>574</v>
      </c>
      <c r="BX124" s="56"/>
      <c r="BY124" s="56"/>
      <c r="BZ124" s="56"/>
      <c r="CA124" s="56"/>
      <c r="CB124" s="56"/>
      <c r="CC124" s="56"/>
      <c r="CD124" s="56">
        <v>19010101</v>
      </c>
      <c r="CE124" s="28">
        <f>IFERROR((VLOOKUP(BC124,'[3]16 ABR'!$BC$50:$CE$500,29,FALSE))-((VLOOKUP(BC124,'[2]17-23 ABR'!$A$2:$R$500,14,FALSE))),(VLOOKUP(BC124,'[3]16 ABR'!$BC$75:$CE$500,29,FALSE)))</f>
        <v>15732</v>
      </c>
      <c r="CF124" s="28">
        <f>IFERROR(((VLOOKUP(BC124,'[2]17-23 ABR'!$A$2:$R$500,18,FALSE))),'[3]16 ABR'!CF124)</f>
        <v>1020</v>
      </c>
      <c r="CG124" s="56"/>
      <c r="CH124" s="28">
        <v>16173</v>
      </c>
      <c r="CI124" s="128" t="s">
        <v>574</v>
      </c>
      <c r="CJ124" s="57">
        <v>0</v>
      </c>
      <c r="CK124" s="116">
        <f t="shared" si="15"/>
        <v>729.59999999999991</v>
      </c>
      <c r="CL124" s="56">
        <v>30200</v>
      </c>
      <c r="CM124" s="56"/>
      <c r="CN124" s="49">
        <f t="shared" si="10"/>
        <v>4757296.6099999994</v>
      </c>
      <c r="CO124" s="49">
        <f t="shared" si="11"/>
        <v>2668790.61</v>
      </c>
      <c r="CP124" s="18">
        <v>123</v>
      </c>
      <c r="CQ124" s="18">
        <v>123</v>
      </c>
      <c r="CR124" s="18">
        <v>123</v>
      </c>
      <c r="CS124" s="18">
        <v>123</v>
      </c>
      <c r="CT124" s="34" t="s">
        <v>91</v>
      </c>
      <c r="CU124" s="35" t="s">
        <v>112</v>
      </c>
    </row>
    <row r="125" spans="1:99" s="130" customFormat="1" ht="16.5" customHeight="1" x14ac:dyDescent="0.25">
      <c r="A125" s="22" t="str">
        <f t="shared" si="14"/>
        <v>0003140049</v>
      </c>
      <c r="B125" s="22" t="s">
        <v>91</v>
      </c>
      <c r="C125" s="22" t="s">
        <v>92</v>
      </c>
      <c r="D125" s="18">
        <v>20190430</v>
      </c>
      <c r="E125" s="112"/>
      <c r="F125" s="112">
        <v>4</v>
      </c>
      <c r="G125" s="112" t="s">
        <v>835</v>
      </c>
      <c r="H125" s="112" t="s">
        <v>123</v>
      </c>
      <c r="I125" s="112"/>
      <c r="J125" s="112" t="s">
        <v>836</v>
      </c>
      <c r="K125" s="129">
        <f t="shared" si="13"/>
        <v>26219</v>
      </c>
      <c r="L125" s="112" t="s">
        <v>837</v>
      </c>
      <c r="M125" s="130" t="s">
        <v>838</v>
      </c>
      <c r="O125" s="112" t="s">
        <v>96</v>
      </c>
      <c r="P125" s="112">
        <v>1</v>
      </c>
      <c r="Q125" s="112"/>
      <c r="R125" s="112"/>
      <c r="S125" s="112" t="s">
        <v>201</v>
      </c>
      <c r="T125" s="112"/>
      <c r="U125" s="112">
        <v>2</v>
      </c>
      <c r="V125" s="112"/>
      <c r="W125" s="112"/>
      <c r="X125" s="22" t="s">
        <v>97</v>
      </c>
      <c r="Y125" s="112" t="s">
        <v>877</v>
      </c>
      <c r="Z125" s="112" t="s">
        <v>840</v>
      </c>
      <c r="AA125" s="112" t="s">
        <v>351</v>
      </c>
      <c r="AB125" s="112" t="s">
        <v>102</v>
      </c>
      <c r="AC125" s="112" t="s">
        <v>120</v>
      </c>
      <c r="AD125" s="131" t="s">
        <v>841</v>
      </c>
      <c r="AE125" s="112"/>
      <c r="AF125" s="112"/>
      <c r="AG125" s="112" t="s">
        <v>148</v>
      </c>
      <c r="AH125" s="112"/>
      <c r="AI125" s="112"/>
      <c r="AJ125" s="112" t="s">
        <v>548</v>
      </c>
      <c r="AK125" s="112" t="s">
        <v>549</v>
      </c>
      <c r="AL125" s="132" t="s">
        <v>550</v>
      </c>
      <c r="AM125" s="112" t="s">
        <v>292</v>
      </c>
      <c r="AN125" s="112" t="s">
        <v>102</v>
      </c>
      <c r="AO125" s="34" t="s">
        <v>120</v>
      </c>
      <c r="AP125" s="131" t="s">
        <v>551</v>
      </c>
      <c r="AQ125" s="112"/>
      <c r="AR125" s="112"/>
      <c r="AS125" s="112"/>
      <c r="AT125" s="112"/>
      <c r="AU125" s="112"/>
      <c r="AV125" s="112"/>
      <c r="AW125" s="112"/>
      <c r="AX125" s="112"/>
      <c r="AY125" s="112"/>
      <c r="AZ125" s="112"/>
      <c r="BA125" s="112" t="s">
        <v>90</v>
      </c>
      <c r="BB125" s="112" t="s">
        <v>91</v>
      </c>
      <c r="BC125" s="115">
        <v>7058</v>
      </c>
      <c r="BD125" s="112" t="s">
        <v>129</v>
      </c>
      <c r="BE125" s="112" t="s">
        <v>106</v>
      </c>
      <c r="BF125" s="112" t="s">
        <v>607</v>
      </c>
      <c r="BG125" s="112" t="s">
        <v>96</v>
      </c>
      <c r="BH125" s="112"/>
      <c r="BI125" s="115">
        <v>36</v>
      </c>
      <c r="BJ125" s="22" t="s">
        <v>184</v>
      </c>
      <c r="BK125" s="112">
        <v>289</v>
      </c>
      <c r="BL125" s="115">
        <v>20180119</v>
      </c>
      <c r="BM125" s="51">
        <f>IFERROR((VLOOKUP(BC125,'[2]17-23 ABR'!$A$2:$R$500,8,FALSE)),VLOOKUP(BC125,'[3]16 ABR'!$BC$50:$BW$499,11,FALSE))</f>
        <v>43577</v>
      </c>
      <c r="BN125" s="112">
        <f t="shared" si="12"/>
        <v>20180119</v>
      </c>
      <c r="BO125" s="112"/>
      <c r="BP125" s="29">
        <v>20190430</v>
      </c>
      <c r="BQ125" s="112"/>
      <c r="BR125" s="28">
        <v>7000</v>
      </c>
      <c r="BS125" s="28">
        <f>IF(BM125=(VLOOKUP(BC125,'[3]16 ABR'!$BC$50:$BW$499,11,FALSE)),(VLOOKUP(BC125,'[3]16 ABR'!$BC$50:$BW$499,17,FALSE)),(VLOOKUP(BC125,'[3]16 ABR'!$BC$50:$BW$499,17,FALSE))-(VLOOKUP(BC125,'[2]17-23 ABR'!$A$2:$R$500,18,FALSE)))</f>
        <v>2312</v>
      </c>
      <c r="BT125" s="112">
        <v>0</v>
      </c>
      <c r="BU125" s="28">
        <f>'[3]2 OCT'!BU153</f>
        <v>0</v>
      </c>
      <c r="BV125" s="112"/>
      <c r="BW125" s="112" t="s">
        <v>574</v>
      </c>
      <c r="BX125" s="112"/>
      <c r="BY125" s="112"/>
      <c r="BZ125" s="112"/>
      <c r="CA125" s="112"/>
      <c r="CB125" s="112"/>
      <c r="CC125" s="112"/>
      <c r="CD125" s="112">
        <v>19010101</v>
      </c>
      <c r="CE125" s="28">
        <f>IFERROR((VLOOKUP(BC125,'[3]16 ABR'!$BC$50:$CE$500,29,FALSE))-((VLOOKUP(BC125,'[2]17-23 ABR'!$A$2:$R$500,14,FALSE))),(VLOOKUP(BC125,'[3]16 ABR'!$BC$75:$CE$500,29,FALSE)))</f>
        <v>2082</v>
      </c>
      <c r="CF125" s="28">
        <f>IFERROR(((VLOOKUP(BC125,'[2]17-23 ABR'!$A$2:$R$500,18,FALSE))),'[3]16 ABR'!CF125)</f>
        <v>289</v>
      </c>
      <c r="CG125" s="112"/>
      <c r="CH125" s="28">
        <v>2935</v>
      </c>
      <c r="CI125" s="128" t="s">
        <v>574</v>
      </c>
      <c r="CJ125" s="112">
        <v>0</v>
      </c>
      <c r="CK125" s="116">
        <f t="shared" si="15"/>
        <v>547.19999999999993</v>
      </c>
      <c r="CL125" s="112">
        <v>7000</v>
      </c>
      <c r="CM125" s="112"/>
      <c r="CN125" s="49">
        <f t="shared" si="10"/>
        <v>4759608.6099999994</v>
      </c>
      <c r="CO125" s="49">
        <f t="shared" si="11"/>
        <v>2668790.61</v>
      </c>
      <c r="CP125" s="18">
        <v>124</v>
      </c>
      <c r="CQ125" s="18">
        <v>124</v>
      </c>
      <c r="CR125" s="18">
        <v>124</v>
      </c>
      <c r="CS125" s="18">
        <v>124</v>
      </c>
      <c r="CT125" s="34" t="s">
        <v>91</v>
      </c>
      <c r="CU125" s="35" t="s">
        <v>112</v>
      </c>
    </row>
    <row r="126" spans="1:99" ht="16.5" customHeight="1" x14ac:dyDescent="0.25">
      <c r="A126" s="127" t="str">
        <f t="shared" si="14"/>
        <v>0003140049</v>
      </c>
      <c r="B126" s="127" t="s">
        <v>91</v>
      </c>
      <c r="C126" s="127" t="s">
        <v>92</v>
      </c>
      <c r="D126" s="18">
        <v>20190430</v>
      </c>
      <c r="E126" s="56"/>
      <c r="F126" s="112">
        <v>4</v>
      </c>
      <c r="G126" s="56" t="s">
        <v>878</v>
      </c>
      <c r="H126" s="56" t="s">
        <v>879</v>
      </c>
      <c r="I126" s="56"/>
      <c r="J126" s="56" t="s">
        <v>880</v>
      </c>
      <c r="K126" s="111">
        <f t="shared" si="13"/>
        <v>23745</v>
      </c>
      <c r="L126" s="56" t="s">
        <v>881</v>
      </c>
      <c r="M126" t="s">
        <v>882</v>
      </c>
      <c r="O126" s="112" t="s">
        <v>96</v>
      </c>
      <c r="P126" s="112">
        <v>1</v>
      </c>
      <c r="Q126" s="56"/>
      <c r="R126" s="56"/>
      <c r="S126" s="112" t="s">
        <v>106</v>
      </c>
      <c r="T126" s="56"/>
      <c r="U126" s="112">
        <v>0</v>
      </c>
      <c r="V126" s="56"/>
      <c r="W126" s="56"/>
      <c r="X126" s="22" t="s">
        <v>97</v>
      </c>
      <c r="Y126" s="56" t="s">
        <v>883</v>
      </c>
      <c r="Z126" s="56" t="s">
        <v>884</v>
      </c>
      <c r="AA126" s="112" t="s">
        <v>119</v>
      </c>
      <c r="AB126" s="112" t="s">
        <v>102</v>
      </c>
      <c r="AC126" s="112" t="s">
        <v>120</v>
      </c>
      <c r="AD126" s="56">
        <v>14710</v>
      </c>
      <c r="AE126" s="56"/>
      <c r="AF126" s="56"/>
      <c r="AG126" s="112" t="s">
        <v>148</v>
      </c>
      <c r="AH126" s="56"/>
      <c r="AI126" s="56"/>
      <c r="AJ126" s="56" t="s">
        <v>548</v>
      </c>
      <c r="AK126" s="56" t="s">
        <v>549</v>
      </c>
      <c r="AL126" s="114" t="s">
        <v>550</v>
      </c>
      <c r="AM126" s="56" t="s">
        <v>292</v>
      </c>
      <c r="AN126" s="56" t="s">
        <v>102</v>
      </c>
      <c r="AO126" s="56" t="s">
        <v>863</v>
      </c>
      <c r="AP126" s="113" t="s">
        <v>551</v>
      </c>
      <c r="AQ126" s="56"/>
      <c r="AR126" s="56"/>
      <c r="AS126" s="56"/>
      <c r="AT126" s="56"/>
      <c r="AU126" s="56"/>
      <c r="AV126" s="56"/>
      <c r="AW126" s="56"/>
      <c r="AX126" s="56"/>
      <c r="AY126" s="56"/>
      <c r="AZ126" s="56"/>
      <c r="BA126" s="112" t="s">
        <v>90</v>
      </c>
      <c r="BB126" s="112" t="s">
        <v>91</v>
      </c>
      <c r="BC126" s="115">
        <v>7060</v>
      </c>
      <c r="BD126" s="112" t="s">
        <v>129</v>
      </c>
      <c r="BE126" s="112" t="s">
        <v>106</v>
      </c>
      <c r="BF126" s="112" t="s">
        <v>607</v>
      </c>
      <c r="BG126" s="112" t="s">
        <v>96</v>
      </c>
      <c r="BH126" s="56"/>
      <c r="BI126" s="115">
        <v>72</v>
      </c>
      <c r="BJ126" s="22" t="s">
        <v>184</v>
      </c>
      <c r="BK126" s="112">
        <v>1049</v>
      </c>
      <c r="BL126" s="115">
        <v>20180209</v>
      </c>
      <c r="BM126" s="51">
        <f>IFERROR((VLOOKUP(BC126,'[2]17-23 ABR'!$A$2:$R$500,8,FALSE)),VLOOKUP(BC126,'[3]16 ABR'!$BC$50:$BW$499,11,FALSE))</f>
        <v>43577</v>
      </c>
      <c r="BN126" s="112">
        <f t="shared" si="12"/>
        <v>20180209</v>
      </c>
      <c r="BO126" s="56"/>
      <c r="BP126" s="29">
        <v>20190430</v>
      </c>
      <c r="BQ126" s="56"/>
      <c r="BR126" s="28">
        <v>38000</v>
      </c>
      <c r="BS126" s="28">
        <f>IF(BM126=(VLOOKUP(BC126,'[3]16 ABR'!$BC$50:$BW$499,11,FALSE)),(VLOOKUP(BC126,'[3]16 ABR'!$BC$50:$BW$499,17,FALSE)),(VLOOKUP(BC126,'[3]16 ABR'!$BC$50:$BW$499,17,FALSE))-(VLOOKUP(BC126,'[2]17-23 ABR'!$A$2:$R$500,18,FALSE)))</f>
        <v>47205</v>
      </c>
      <c r="BT126" s="112">
        <v>0</v>
      </c>
      <c r="BU126" s="28">
        <f>'[3]2 OCT'!BU154</f>
        <v>0</v>
      </c>
      <c r="BV126" s="56"/>
      <c r="BW126" s="112" t="s">
        <v>574</v>
      </c>
      <c r="BX126" s="56"/>
      <c r="BY126" s="56"/>
      <c r="BZ126" s="56"/>
      <c r="CA126" s="56"/>
      <c r="CB126" s="56"/>
      <c r="CC126" s="56"/>
      <c r="CD126" s="56">
        <v>19010101</v>
      </c>
      <c r="CE126" s="28">
        <f>IFERROR((VLOOKUP(BC126,'[3]16 ABR'!$BC$50:$CE$500,29,FALSE))-((VLOOKUP(BC126,'[2]17-23 ABR'!$A$2:$R$500,14,FALSE))),(VLOOKUP(BC126,'[3]16 ABR'!$BC$75:$CE$500,29,FALSE)))</f>
        <v>29941</v>
      </c>
      <c r="CF126" s="28">
        <f>IFERROR(((VLOOKUP(BC126,'[2]17-23 ABR'!$A$2:$R$500,18,FALSE))),'[3]16 ABR'!CF126)</f>
        <v>1049</v>
      </c>
      <c r="CG126" s="56"/>
      <c r="CH126" s="28">
        <v>32340</v>
      </c>
      <c r="CI126" s="128" t="s">
        <v>574</v>
      </c>
      <c r="CJ126" s="112">
        <v>0</v>
      </c>
      <c r="CK126" s="116">
        <f t="shared" si="15"/>
        <v>1094.3999999999999</v>
      </c>
      <c r="CL126" s="56">
        <v>38000</v>
      </c>
      <c r="CM126" s="56"/>
      <c r="CN126" s="49">
        <f t="shared" si="10"/>
        <v>4806813.6099999994</v>
      </c>
      <c r="CO126" s="49">
        <f t="shared" si="11"/>
        <v>2668790.61</v>
      </c>
      <c r="CP126" s="18">
        <v>125</v>
      </c>
      <c r="CQ126" s="18">
        <v>125</v>
      </c>
      <c r="CR126" s="18">
        <v>125</v>
      </c>
      <c r="CS126" s="18">
        <v>125</v>
      </c>
      <c r="CT126" s="34" t="s">
        <v>91</v>
      </c>
      <c r="CU126" s="35" t="s">
        <v>112</v>
      </c>
    </row>
    <row r="127" spans="1:99" ht="16.5" customHeight="1" x14ac:dyDescent="0.25">
      <c r="A127" s="127" t="str">
        <f t="shared" si="14"/>
        <v>0003140049</v>
      </c>
      <c r="B127" s="127" t="s">
        <v>91</v>
      </c>
      <c r="C127" s="127" t="s">
        <v>92</v>
      </c>
      <c r="D127" s="18">
        <v>20190430</v>
      </c>
      <c r="E127" s="56"/>
      <c r="F127" s="112">
        <v>4</v>
      </c>
      <c r="G127" s="56" t="s">
        <v>885</v>
      </c>
      <c r="H127" s="56" t="s">
        <v>886</v>
      </c>
      <c r="I127" s="56"/>
      <c r="J127" s="56" t="s">
        <v>887</v>
      </c>
      <c r="K127" s="111">
        <f t="shared" si="13"/>
        <v>25874</v>
      </c>
      <c r="L127" s="56" t="s">
        <v>888</v>
      </c>
      <c r="M127" t="s">
        <v>889</v>
      </c>
      <c r="O127" s="112" t="s">
        <v>96</v>
      </c>
      <c r="P127" s="112">
        <v>1</v>
      </c>
      <c r="Q127" s="56"/>
      <c r="R127" s="56"/>
      <c r="S127" s="112" t="s">
        <v>201</v>
      </c>
      <c r="T127" s="56"/>
      <c r="U127" s="112">
        <v>2</v>
      </c>
      <c r="V127" s="56"/>
      <c r="W127" s="56"/>
      <c r="X127" s="22" t="s">
        <v>97</v>
      </c>
      <c r="Y127" s="56" t="s">
        <v>890</v>
      </c>
      <c r="Z127" s="56" t="s">
        <v>891</v>
      </c>
      <c r="AA127" s="112" t="s">
        <v>724</v>
      </c>
      <c r="AB127" s="112" t="s">
        <v>102</v>
      </c>
      <c r="AC127" s="112" t="s">
        <v>120</v>
      </c>
      <c r="AD127" s="113" t="s">
        <v>892</v>
      </c>
      <c r="AE127" s="56"/>
      <c r="AF127" s="56"/>
      <c r="AG127" s="112" t="s">
        <v>148</v>
      </c>
      <c r="AH127" s="56"/>
      <c r="AI127" s="56"/>
      <c r="AJ127" s="56" t="s">
        <v>548</v>
      </c>
      <c r="AK127" s="56" t="s">
        <v>549</v>
      </c>
      <c r="AL127" s="114" t="s">
        <v>550</v>
      </c>
      <c r="AM127" s="56" t="s">
        <v>292</v>
      </c>
      <c r="AN127" s="56" t="s">
        <v>102</v>
      </c>
      <c r="AO127" s="56" t="s">
        <v>863</v>
      </c>
      <c r="AP127" s="113" t="s">
        <v>551</v>
      </c>
      <c r="AQ127" s="56"/>
      <c r="AR127" s="56"/>
      <c r="AS127" s="56"/>
      <c r="AT127" s="56"/>
      <c r="AU127" s="56"/>
      <c r="AV127" s="56"/>
      <c r="AW127" s="56"/>
      <c r="AX127" s="56"/>
      <c r="AY127" s="56"/>
      <c r="AZ127" s="56"/>
      <c r="BA127" s="112" t="s">
        <v>90</v>
      </c>
      <c r="BB127" s="112" t="s">
        <v>91</v>
      </c>
      <c r="BC127" s="115">
        <v>7061</v>
      </c>
      <c r="BD127" s="112" t="s">
        <v>129</v>
      </c>
      <c r="BE127" s="112" t="s">
        <v>106</v>
      </c>
      <c r="BF127" s="112" t="s">
        <v>607</v>
      </c>
      <c r="BG127" s="112" t="s">
        <v>96</v>
      </c>
      <c r="BH127" s="56"/>
      <c r="BI127" s="115">
        <v>60</v>
      </c>
      <c r="BJ127" s="22" t="s">
        <v>184</v>
      </c>
      <c r="BK127" s="112">
        <v>1588</v>
      </c>
      <c r="BL127" s="115">
        <v>20180213</v>
      </c>
      <c r="BM127" s="51">
        <f>IFERROR((VLOOKUP(BC127,'[2]17-23 ABR'!$A$2:$R$500,8,FALSE)),VLOOKUP(BC127,'[3]16 ABR'!$BC$50:$BW$499,11,FALSE))</f>
        <v>43577</v>
      </c>
      <c r="BN127" s="112">
        <f t="shared" si="12"/>
        <v>20180213</v>
      </c>
      <c r="BO127" s="56"/>
      <c r="BP127" s="29">
        <v>20190430</v>
      </c>
      <c r="BQ127" s="56"/>
      <c r="BR127" s="28">
        <v>52949</v>
      </c>
      <c r="BS127" s="28">
        <f>IF(BM127=(VLOOKUP(BC127,'[3]16 ABR'!$BC$50:$BW$499,11,FALSE)),(VLOOKUP(BC127,'[3]16 ABR'!$BC$50:$BW$499,17,FALSE)),(VLOOKUP(BC127,'[3]16 ABR'!$BC$50:$BW$499,17,FALSE))-(VLOOKUP(BC127,'[2]17-23 ABR'!$A$2:$R$500,18,FALSE)))</f>
        <v>52404</v>
      </c>
      <c r="BT127" s="112">
        <v>0</v>
      </c>
      <c r="BU127" s="28">
        <f>'[3]2 OCT'!BU155</f>
        <v>0</v>
      </c>
      <c r="BV127" s="56"/>
      <c r="BW127" s="112" t="s">
        <v>574</v>
      </c>
      <c r="BX127" s="56"/>
      <c r="BY127" s="56"/>
      <c r="BZ127" s="56"/>
      <c r="CA127" s="56"/>
      <c r="CB127" s="56"/>
      <c r="CC127" s="56"/>
      <c r="CD127" s="56">
        <v>19010101</v>
      </c>
      <c r="CE127" s="28">
        <f>IFERROR((VLOOKUP(BC127,'[3]16 ABR'!$BC$50:$CE$500,29,FALSE))-((VLOOKUP(BC127,'[2]17-23 ABR'!$A$2:$R$500,14,FALSE))),(VLOOKUP(BC127,'[3]16 ABR'!$BC$75:$CE$500,29,FALSE)))</f>
        <v>37147</v>
      </c>
      <c r="CF127" s="28">
        <f>IFERROR(((VLOOKUP(BC127,'[2]17-23 ABR'!$A$2:$R$500,18,FALSE))),'[3]16 ABR'!CF127)</f>
        <v>1588</v>
      </c>
      <c r="CG127" s="56"/>
      <c r="CH127" s="28">
        <v>36483</v>
      </c>
      <c r="CI127" s="128" t="s">
        <v>574</v>
      </c>
      <c r="CJ127" s="57">
        <v>0</v>
      </c>
      <c r="CK127" s="116">
        <f t="shared" si="15"/>
        <v>912</v>
      </c>
      <c r="CL127" s="56">
        <v>52949</v>
      </c>
      <c r="CM127" s="56"/>
      <c r="CN127" s="49">
        <f t="shared" si="10"/>
        <v>4859217.6099999994</v>
      </c>
      <c r="CO127" s="49">
        <f t="shared" si="11"/>
        <v>2668790.61</v>
      </c>
      <c r="CP127" s="18">
        <v>126</v>
      </c>
      <c r="CQ127" s="18">
        <v>126</v>
      </c>
      <c r="CR127" s="18">
        <v>126</v>
      </c>
      <c r="CS127" s="18">
        <v>126</v>
      </c>
      <c r="CT127" s="34" t="s">
        <v>91</v>
      </c>
      <c r="CU127" s="35" t="s">
        <v>112</v>
      </c>
    </row>
    <row r="128" spans="1:99" ht="16.5" customHeight="1" x14ac:dyDescent="0.25">
      <c r="A128" s="127" t="str">
        <f t="shared" si="14"/>
        <v>0003140049</v>
      </c>
      <c r="B128" s="127" t="s">
        <v>91</v>
      </c>
      <c r="C128" s="127" t="s">
        <v>92</v>
      </c>
      <c r="D128" s="18">
        <v>20190430</v>
      </c>
      <c r="E128" s="56"/>
      <c r="F128" s="112">
        <v>4</v>
      </c>
      <c r="G128" s="56" t="s">
        <v>885</v>
      </c>
      <c r="H128" s="56" t="s">
        <v>886</v>
      </c>
      <c r="I128" s="56"/>
      <c r="J128" s="56" t="s">
        <v>887</v>
      </c>
      <c r="K128" s="111">
        <f t="shared" si="13"/>
        <v>25874</v>
      </c>
      <c r="L128" s="56" t="s">
        <v>888</v>
      </c>
      <c r="M128" t="s">
        <v>889</v>
      </c>
      <c r="O128" s="112" t="s">
        <v>96</v>
      </c>
      <c r="P128" s="112">
        <v>1</v>
      </c>
      <c r="Q128" s="56"/>
      <c r="R128" s="56"/>
      <c r="S128" s="112" t="s">
        <v>201</v>
      </c>
      <c r="T128" s="56"/>
      <c r="U128" s="112">
        <v>2</v>
      </c>
      <c r="V128" s="56"/>
      <c r="W128" s="56"/>
      <c r="X128" s="22" t="s">
        <v>97</v>
      </c>
      <c r="Y128" s="56" t="s">
        <v>890</v>
      </c>
      <c r="Z128" s="56" t="s">
        <v>891</v>
      </c>
      <c r="AA128" s="112" t="s">
        <v>724</v>
      </c>
      <c r="AB128" s="112" t="s">
        <v>102</v>
      </c>
      <c r="AC128" s="112" t="s">
        <v>120</v>
      </c>
      <c r="AD128" s="113" t="s">
        <v>892</v>
      </c>
      <c r="AE128" s="56"/>
      <c r="AF128" s="56"/>
      <c r="AG128" s="112" t="s">
        <v>148</v>
      </c>
      <c r="AH128" s="56"/>
      <c r="AI128" s="56"/>
      <c r="AJ128" s="56" t="s">
        <v>548</v>
      </c>
      <c r="AK128" s="56" t="s">
        <v>549</v>
      </c>
      <c r="AL128" s="114" t="s">
        <v>550</v>
      </c>
      <c r="AM128" s="56" t="s">
        <v>292</v>
      </c>
      <c r="AN128" s="56" t="s">
        <v>102</v>
      </c>
      <c r="AO128" s="56" t="s">
        <v>863</v>
      </c>
      <c r="AP128" s="113" t="s">
        <v>551</v>
      </c>
      <c r="AQ128" s="56"/>
      <c r="AR128" s="56"/>
      <c r="AS128" s="56"/>
      <c r="AT128" s="56"/>
      <c r="AU128" s="56"/>
      <c r="AV128" s="56"/>
      <c r="AW128" s="56"/>
      <c r="AX128" s="56"/>
      <c r="AY128" s="56"/>
      <c r="AZ128" s="56"/>
      <c r="BA128" s="112" t="s">
        <v>90</v>
      </c>
      <c r="BB128" s="112" t="s">
        <v>91</v>
      </c>
      <c r="BC128" s="115">
        <v>7062</v>
      </c>
      <c r="BD128" s="112" t="s">
        <v>129</v>
      </c>
      <c r="BE128" s="112" t="s">
        <v>106</v>
      </c>
      <c r="BF128" s="112" t="s">
        <v>607</v>
      </c>
      <c r="BG128" s="112" t="s">
        <v>96</v>
      </c>
      <c r="BH128" s="56"/>
      <c r="BI128" s="115">
        <v>72</v>
      </c>
      <c r="BJ128" s="22" t="s">
        <v>184</v>
      </c>
      <c r="BK128" s="112">
        <v>986</v>
      </c>
      <c r="BL128" s="115">
        <v>20180216</v>
      </c>
      <c r="BM128" s="51">
        <f>IFERROR((VLOOKUP(BC128,'[2]17-23 ABR'!$A$2:$R$500,8,FALSE)),VLOOKUP(BC128,'[3]16 ABR'!$BC$50:$BW$499,11,FALSE))</f>
        <v>43577</v>
      </c>
      <c r="BN128" s="112">
        <f t="shared" si="12"/>
        <v>20180216</v>
      </c>
      <c r="BO128" s="56"/>
      <c r="BP128" s="29">
        <v>20190430</v>
      </c>
      <c r="BQ128" s="56"/>
      <c r="BR128" s="28">
        <v>35700</v>
      </c>
      <c r="BS128" s="28">
        <f>IF(BM128=(VLOOKUP(BC128,'[3]16 ABR'!$BC$50:$BW$499,11,FALSE)),(VLOOKUP(BC128,'[3]16 ABR'!$BC$50:$BW$499,17,FALSE)),(VLOOKUP(BC128,'[3]16 ABR'!$BC$50:$BW$499,17,FALSE))-(VLOOKUP(BC128,'[2]17-23 ABR'!$A$2:$R$500,18,FALSE)))</f>
        <v>45356</v>
      </c>
      <c r="BT128" s="112">
        <v>0</v>
      </c>
      <c r="BU128" s="28">
        <f>'[3]2 OCT'!BU156</f>
        <v>0</v>
      </c>
      <c r="BV128" s="56"/>
      <c r="BW128" s="112" t="s">
        <v>574</v>
      </c>
      <c r="BX128" s="56"/>
      <c r="BY128" s="56"/>
      <c r="BZ128" s="56"/>
      <c r="CA128" s="56"/>
      <c r="CB128" s="56"/>
      <c r="CC128" s="56"/>
      <c r="CD128" s="56">
        <v>19010101</v>
      </c>
      <c r="CE128" s="28">
        <f>IFERROR((VLOOKUP(BC128,'[3]16 ABR'!$BC$50:$CE$500,29,FALSE))-((VLOOKUP(BC128,'[2]17-23 ABR'!$A$2:$R$500,14,FALSE))),(VLOOKUP(BC128,'[3]16 ABR'!$BC$75:$CE$500,29,FALSE)))</f>
        <v>28476</v>
      </c>
      <c r="CF128" s="28">
        <f>IFERROR(((VLOOKUP(BC128,'[2]17-23 ABR'!$A$2:$R$500,18,FALSE))),'[3]16 ABR'!CF128)</f>
        <v>986</v>
      </c>
      <c r="CG128" s="56"/>
      <c r="CH128" s="28">
        <v>30428</v>
      </c>
      <c r="CI128" s="128" t="s">
        <v>574</v>
      </c>
      <c r="CJ128" s="57">
        <v>0</v>
      </c>
      <c r="CK128" s="116">
        <f t="shared" si="15"/>
        <v>1094.3999999999999</v>
      </c>
      <c r="CL128" s="56">
        <v>35700</v>
      </c>
      <c r="CM128" s="56"/>
      <c r="CN128" s="49">
        <f t="shared" si="10"/>
        <v>4904573.6099999994</v>
      </c>
      <c r="CO128" s="49">
        <f t="shared" si="11"/>
        <v>2668790.61</v>
      </c>
      <c r="CP128" s="18">
        <v>127</v>
      </c>
      <c r="CQ128" s="18">
        <v>127</v>
      </c>
      <c r="CR128" s="18">
        <v>127</v>
      </c>
      <c r="CS128" s="18">
        <v>127</v>
      </c>
      <c r="CT128" s="34" t="s">
        <v>91</v>
      </c>
      <c r="CU128" s="35" t="s">
        <v>112</v>
      </c>
    </row>
    <row r="129" spans="1:99" ht="16.5" customHeight="1" x14ac:dyDescent="0.25">
      <c r="A129" s="127" t="str">
        <f t="shared" si="14"/>
        <v>0003140049</v>
      </c>
      <c r="B129" s="127" t="s">
        <v>91</v>
      </c>
      <c r="C129" s="127" t="s">
        <v>92</v>
      </c>
      <c r="D129" s="18">
        <v>20190430</v>
      </c>
      <c r="E129" s="56"/>
      <c r="F129" s="112">
        <v>4</v>
      </c>
      <c r="G129" s="56" t="s">
        <v>893</v>
      </c>
      <c r="H129" s="56" t="s">
        <v>894</v>
      </c>
      <c r="I129" s="56"/>
      <c r="J129" s="56" t="s">
        <v>895</v>
      </c>
      <c r="K129" s="111">
        <f t="shared" si="13"/>
        <v>25367</v>
      </c>
      <c r="L129" s="56" t="s">
        <v>896</v>
      </c>
      <c r="M129" t="s">
        <v>897</v>
      </c>
      <c r="O129" s="112" t="s">
        <v>96</v>
      </c>
      <c r="P129" s="112">
        <v>1</v>
      </c>
      <c r="Q129" s="56"/>
      <c r="R129" s="56"/>
      <c r="S129" s="112" t="s">
        <v>106</v>
      </c>
      <c r="T129" s="56"/>
      <c r="U129" s="112">
        <v>0</v>
      </c>
      <c r="V129" s="56"/>
      <c r="W129" s="56"/>
      <c r="X129" s="22" t="s">
        <v>97</v>
      </c>
      <c r="Y129" s="56" t="s">
        <v>898</v>
      </c>
      <c r="Z129" s="56" t="s">
        <v>899</v>
      </c>
      <c r="AA129" s="112" t="s">
        <v>900</v>
      </c>
      <c r="AB129" s="112" t="s">
        <v>102</v>
      </c>
      <c r="AC129" s="112" t="s">
        <v>103</v>
      </c>
      <c r="AD129" s="56">
        <v>54935</v>
      </c>
      <c r="AE129" s="56"/>
      <c r="AF129" s="56"/>
      <c r="AG129" s="112" t="s">
        <v>148</v>
      </c>
      <c r="AH129" s="56"/>
      <c r="AI129" s="56"/>
      <c r="AJ129" s="56" t="s">
        <v>548</v>
      </c>
      <c r="AK129" s="133" t="s">
        <v>901</v>
      </c>
      <c r="AL129" s="132" t="s">
        <v>902</v>
      </c>
      <c r="AM129" s="112" t="s">
        <v>903</v>
      </c>
      <c r="AN129" s="112" t="s">
        <v>102</v>
      </c>
      <c r="AO129" s="112" t="s">
        <v>103</v>
      </c>
      <c r="AP129" s="134" t="s">
        <v>904</v>
      </c>
      <c r="AQ129" s="56"/>
      <c r="AR129" s="56"/>
      <c r="AS129" s="56"/>
      <c r="AT129" s="56"/>
      <c r="AU129" s="56"/>
      <c r="AV129" s="56"/>
      <c r="AW129" s="56"/>
      <c r="AX129" s="56"/>
      <c r="AY129" s="56"/>
      <c r="AZ129" s="56"/>
      <c r="BA129" s="112" t="s">
        <v>90</v>
      </c>
      <c r="BB129" s="112" t="s">
        <v>91</v>
      </c>
      <c r="BC129" s="115">
        <v>7063</v>
      </c>
      <c r="BD129" s="112" t="s">
        <v>129</v>
      </c>
      <c r="BE129" s="112" t="s">
        <v>106</v>
      </c>
      <c r="BF129" s="112" t="s">
        <v>607</v>
      </c>
      <c r="BG129" s="112" t="s">
        <v>96</v>
      </c>
      <c r="BH129" s="56"/>
      <c r="BI129" s="115">
        <v>72</v>
      </c>
      <c r="BJ129" s="22" t="s">
        <v>184</v>
      </c>
      <c r="BK129" s="112">
        <v>218</v>
      </c>
      <c r="BL129" s="115">
        <v>20180219</v>
      </c>
      <c r="BM129" s="51">
        <f>IFERROR((VLOOKUP(BC129,'[2]17-23 ABR'!$A$2:$R$500,8,FALSE)),VLOOKUP(BC129,'[3]16 ABR'!$BC$50:$BW$499,11,FALSE))</f>
        <v>43577</v>
      </c>
      <c r="BN129" s="112">
        <f t="shared" si="12"/>
        <v>20180219</v>
      </c>
      <c r="BO129" s="56"/>
      <c r="BP129" s="29">
        <v>20190430</v>
      </c>
      <c r="BQ129" s="56"/>
      <c r="BR129" s="28">
        <v>7900</v>
      </c>
      <c r="BS129" s="28">
        <f>IF(BM129=(VLOOKUP(BC129,'[3]16 ABR'!$BC$50:$BW$499,11,FALSE)),(VLOOKUP(BC129,'[3]16 ABR'!$BC$50:$BW$499,17,FALSE)),(VLOOKUP(BC129,'[3]16 ABR'!$BC$50:$BW$499,17,FALSE))-(VLOOKUP(BC129,'[2]17-23 ABR'!$A$2:$R$500,18,FALSE)))</f>
        <v>10028</v>
      </c>
      <c r="BT129" s="112">
        <v>0</v>
      </c>
      <c r="BU129" s="28">
        <f>'[3]2 OCT'!BU157</f>
        <v>0</v>
      </c>
      <c r="BV129" s="56"/>
      <c r="BW129" s="112" t="s">
        <v>574</v>
      </c>
      <c r="BX129" s="56"/>
      <c r="BY129" s="56"/>
      <c r="BZ129" s="56"/>
      <c r="CA129" s="56"/>
      <c r="CB129" s="56"/>
      <c r="CC129" s="56"/>
      <c r="CD129" s="56">
        <v>19010101</v>
      </c>
      <c r="CE129" s="28">
        <f>IFERROR((VLOOKUP(BC129,'[3]16 ABR'!$BC$50:$CE$500,29,FALSE))-((VLOOKUP(BC129,'[2]17-23 ABR'!$A$2:$R$500,14,FALSE))),(VLOOKUP(BC129,'[3]16 ABR'!$BC$75:$CE$500,29,FALSE)))</f>
        <v>6310</v>
      </c>
      <c r="CF129" s="28">
        <f>IFERROR(((VLOOKUP(BC129,'[2]17-23 ABR'!$A$2:$R$500,18,FALSE))),'[3]16 ABR'!CF129)</f>
        <v>218</v>
      </c>
      <c r="CG129" s="56"/>
      <c r="CH129" s="28">
        <v>6718</v>
      </c>
      <c r="CI129" s="128" t="s">
        <v>574</v>
      </c>
      <c r="CJ129" s="57">
        <v>0</v>
      </c>
      <c r="CK129" s="116">
        <f t="shared" si="15"/>
        <v>1094.3999999999999</v>
      </c>
      <c r="CL129" s="56">
        <v>7900</v>
      </c>
      <c r="CM129" s="56"/>
      <c r="CN129" s="49">
        <f t="shared" si="10"/>
        <v>4914601.6099999994</v>
      </c>
      <c r="CO129" s="49">
        <f t="shared" si="11"/>
        <v>2668790.61</v>
      </c>
      <c r="CP129" s="18">
        <v>128</v>
      </c>
      <c r="CQ129" s="18">
        <v>128</v>
      </c>
      <c r="CR129" s="18">
        <v>128</v>
      </c>
      <c r="CS129" s="18">
        <v>128</v>
      </c>
      <c r="CT129" s="34" t="s">
        <v>91</v>
      </c>
      <c r="CU129" s="35" t="s">
        <v>112</v>
      </c>
    </row>
    <row r="130" spans="1:99" ht="16.5" customHeight="1" x14ac:dyDescent="0.25">
      <c r="A130" s="127" t="str">
        <f t="shared" si="14"/>
        <v>0003140049</v>
      </c>
      <c r="B130" s="127" t="s">
        <v>91</v>
      </c>
      <c r="C130" s="127" t="s">
        <v>92</v>
      </c>
      <c r="D130" s="18">
        <v>20190430</v>
      </c>
      <c r="E130" s="56"/>
      <c r="F130" s="112">
        <v>4</v>
      </c>
      <c r="G130" s="56" t="s">
        <v>905</v>
      </c>
      <c r="H130" s="56" t="s">
        <v>906</v>
      </c>
      <c r="I130" s="56"/>
      <c r="J130" s="56" t="s">
        <v>907</v>
      </c>
      <c r="K130" s="111">
        <f t="shared" si="13"/>
        <v>21335</v>
      </c>
      <c r="L130" s="56" t="s">
        <v>908</v>
      </c>
      <c r="M130" t="s">
        <v>909</v>
      </c>
      <c r="O130" s="112" t="s">
        <v>96</v>
      </c>
      <c r="P130" s="112">
        <v>1</v>
      </c>
      <c r="Q130" s="56"/>
      <c r="R130" s="56"/>
      <c r="S130" s="112" t="s">
        <v>106</v>
      </c>
      <c r="T130" s="56"/>
      <c r="U130" s="112">
        <v>1</v>
      </c>
      <c r="V130" s="56"/>
      <c r="W130" s="56"/>
      <c r="X130" s="22" t="s">
        <v>97</v>
      </c>
      <c r="Y130" s="56" t="s">
        <v>910</v>
      </c>
      <c r="Z130" s="56" t="s">
        <v>911</v>
      </c>
      <c r="AA130" s="112" t="s">
        <v>292</v>
      </c>
      <c r="AB130" s="112" t="s">
        <v>102</v>
      </c>
      <c r="AC130" s="112" t="s">
        <v>120</v>
      </c>
      <c r="AD130" s="113" t="s">
        <v>912</v>
      </c>
      <c r="AE130" s="56"/>
      <c r="AF130" s="56"/>
      <c r="AG130" s="112" t="s">
        <v>148</v>
      </c>
      <c r="AH130" s="56"/>
      <c r="AI130" s="56"/>
      <c r="AJ130" s="56" t="s">
        <v>548</v>
      </c>
      <c r="AK130" s="56" t="s">
        <v>549</v>
      </c>
      <c r="AL130" s="114" t="s">
        <v>550</v>
      </c>
      <c r="AM130" s="56" t="s">
        <v>292</v>
      </c>
      <c r="AN130" s="56" t="s">
        <v>102</v>
      </c>
      <c r="AO130" s="56" t="s">
        <v>863</v>
      </c>
      <c r="AP130" s="113" t="s">
        <v>551</v>
      </c>
      <c r="AQ130" s="56"/>
      <c r="AR130" s="56"/>
      <c r="AS130" s="56"/>
      <c r="AT130" s="56"/>
      <c r="AU130" s="56"/>
      <c r="AV130" s="56"/>
      <c r="AW130" s="56"/>
      <c r="AX130" s="56"/>
      <c r="AY130" s="56"/>
      <c r="AZ130" s="56"/>
      <c r="BA130" s="112" t="s">
        <v>90</v>
      </c>
      <c r="BB130" s="112" t="s">
        <v>91</v>
      </c>
      <c r="BC130" s="115">
        <v>7065</v>
      </c>
      <c r="BD130" s="112" t="s">
        <v>129</v>
      </c>
      <c r="BE130" s="112" t="s">
        <v>106</v>
      </c>
      <c r="BF130" s="112" t="s">
        <v>607</v>
      </c>
      <c r="BG130" s="112" t="s">
        <v>96</v>
      </c>
      <c r="BH130" s="56"/>
      <c r="BI130" s="115">
        <v>72</v>
      </c>
      <c r="BJ130" s="22" t="s">
        <v>184</v>
      </c>
      <c r="BK130" s="112">
        <v>754</v>
      </c>
      <c r="BL130" s="115">
        <v>20180221</v>
      </c>
      <c r="BM130" s="51">
        <f>IFERROR((VLOOKUP(BC130,'[2]17-23 ABR'!$A$2:$R$500,8,FALSE)),VLOOKUP(BC130,'[3]16 ABR'!$BC$50:$BW$499,11,FALSE))</f>
        <v>43577</v>
      </c>
      <c r="BN130" s="112">
        <f t="shared" si="12"/>
        <v>20180221</v>
      </c>
      <c r="BO130" s="56"/>
      <c r="BP130" s="29">
        <v>20190430</v>
      </c>
      <c r="BQ130" s="56"/>
      <c r="BR130" s="28">
        <v>27300</v>
      </c>
      <c r="BS130" s="28">
        <f>IF(BM130=(VLOOKUP(BC130,'[3]16 ABR'!$BC$50:$BW$499,11,FALSE)),(VLOOKUP(BC130,'[3]16 ABR'!$BC$50:$BW$499,17,FALSE)),(VLOOKUP(BC130,'[3]16 ABR'!$BC$50:$BW$499,17,FALSE))-(VLOOKUP(BC130,'[2]17-23 ABR'!$A$2:$R$500,18,FALSE)))</f>
        <v>34684</v>
      </c>
      <c r="BT130" s="112">
        <v>0</v>
      </c>
      <c r="BU130" s="28">
        <f>'[3]2 OCT'!BU159</f>
        <v>0</v>
      </c>
      <c r="BV130" s="56"/>
      <c r="BW130" s="112" t="s">
        <v>574</v>
      </c>
      <c r="BX130" s="56"/>
      <c r="BY130" s="56"/>
      <c r="BZ130" s="56"/>
      <c r="CA130" s="56"/>
      <c r="CB130" s="56"/>
      <c r="CC130" s="56"/>
      <c r="CD130" s="56">
        <v>19010101</v>
      </c>
      <c r="CE130" s="28">
        <f>IFERROR((VLOOKUP(BC130,'[3]16 ABR'!$BC$50:$CE$500,29,FALSE))-((VLOOKUP(BC130,'[2]17-23 ABR'!$A$2:$R$500,14,FALSE))),(VLOOKUP(BC130,'[3]16 ABR'!$BC$75:$CE$500,29,FALSE)))</f>
        <v>21772</v>
      </c>
      <c r="CF130" s="28">
        <f>IFERROR(((VLOOKUP(BC130,'[2]17-23 ABR'!$A$2:$R$500,18,FALSE))),'[3]16 ABR'!CF130)</f>
        <v>754</v>
      </c>
      <c r="CG130" s="56"/>
      <c r="CH130" s="28">
        <v>23274</v>
      </c>
      <c r="CI130" s="128" t="s">
        <v>574</v>
      </c>
      <c r="CJ130" s="57">
        <v>0</v>
      </c>
      <c r="CK130" s="116">
        <f t="shared" si="15"/>
        <v>1094.3999999999999</v>
      </c>
      <c r="CL130" s="56">
        <v>27300</v>
      </c>
      <c r="CM130" s="56"/>
      <c r="CN130" s="49">
        <f t="shared" si="10"/>
        <v>4949285.6099999994</v>
      </c>
      <c r="CO130" s="49">
        <f t="shared" si="11"/>
        <v>2668790.61</v>
      </c>
      <c r="CP130" s="18">
        <v>129</v>
      </c>
      <c r="CQ130" s="18">
        <v>129</v>
      </c>
      <c r="CR130" s="18">
        <v>129</v>
      </c>
      <c r="CS130" s="18">
        <v>129</v>
      </c>
      <c r="CT130" s="34" t="s">
        <v>91</v>
      </c>
      <c r="CU130" s="35" t="s">
        <v>112</v>
      </c>
    </row>
    <row r="131" spans="1:99" ht="16.5" customHeight="1" x14ac:dyDescent="0.25">
      <c r="A131" s="127" t="str">
        <f t="shared" si="14"/>
        <v>0003140049</v>
      </c>
      <c r="B131" s="127" t="s">
        <v>91</v>
      </c>
      <c r="C131" s="127" t="s">
        <v>92</v>
      </c>
      <c r="D131" s="18">
        <v>20190430</v>
      </c>
      <c r="E131" s="56"/>
      <c r="F131" s="112">
        <v>4</v>
      </c>
      <c r="G131" s="56" t="s">
        <v>340</v>
      </c>
      <c r="H131" s="56" t="s">
        <v>905</v>
      </c>
      <c r="I131" s="56"/>
      <c r="J131" s="56" t="s">
        <v>913</v>
      </c>
      <c r="K131" s="111">
        <f t="shared" si="13"/>
        <v>29880</v>
      </c>
      <c r="L131" s="56" t="s">
        <v>914</v>
      </c>
      <c r="M131" t="s">
        <v>915</v>
      </c>
      <c r="O131" s="112" t="s">
        <v>96</v>
      </c>
      <c r="P131" s="112">
        <v>1</v>
      </c>
      <c r="Q131" s="56"/>
      <c r="R131" s="56"/>
      <c r="S131" s="112" t="s">
        <v>106</v>
      </c>
      <c r="T131" s="56"/>
      <c r="U131" s="112">
        <v>1</v>
      </c>
      <c r="V131" s="56"/>
      <c r="W131" s="56"/>
      <c r="X131" s="22" t="s">
        <v>97</v>
      </c>
      <c r="Y131" s="56" t="s">
        <v>916</v>
      </c>
      <c r="Z131" s="56" t="s">
        <v>911</v>
      </c>
      <c r="AA131" s="112" t="s">
        <v>292</v>
      </c>
      <c r="AB131" s="112" t="s">
        <v>102</v>
      </c>
      <c r="AC131" s="112" t="s">
        <v>120</v>
      </c>
      <c r="AD131" s="113" t="s">
        <v>912</v>
      </c>
      <c r="AE131" s="56"/>
      <c r="AF131" s="56"/>
      <c r="AG131" s="112" t="s">
        <v>148</v>
      </c>
      <c r="AH131" s="56"/>
      <c r="AI131" s="56"/>
      <c r="AJ131" s="56" t="s">
        <v>548</v>
      </c>
      <c r="AK131" s="135" t="s">
        <v>917</v>
      </c>
      <c r="AL131" s="132" t="s">
        <v>918</v>
      </c>
      <c r="AM131" s="112" t="s">
        <v>517</v>
      </c>
      <c r="AN131" s="112" t="s">
        <v>102</v>
      </c>
      <c r="AO131" s="112" t="s">
        <v>863</v>
      </c>
      <c r="AP131" s="113" t="s">
        <v>919</v>
      </c>
      <c r="AQ131" s="56"/>
      <c r="AR131" s="56"/>
      <c r="AS131" s="56"/>
      <c r="AT131" s="56"/>
      <c r="AU131" s="56"/>
      <c r="AV131" s="56"/>
      <c r="AW131" s="56"/>
      <c r="AX131" s="56"/>
      <c r="AY131" s="56"/>
      <c r="AZ131" s="56"/>
      <c r="BA131" s="112" t="s">
        <v>90</v>
      </c>
      <c r="BB131" s="112" t="s">
        <v>91</v>
      </c>
      <c r="BC131" s="115">
        <v>7066</v>
      </c>
      <c r="BD131" s="112" t="s">
        <v>129</v>
      </c>
      <c r="BE131" s="112" t="s">
        <v>106</v>
      </c>
      <c r="BF131" s="112" t="s">
        <v>607</v>
      </c>
      <c r="BG131" s="112" t="s">
        <v>96</v>
      </c>
      <c r="BH131" s="56"/>
      <c r="BI131" s="115">
        <v>72</v>
      </c>
      <c r="BJ131" s="22" t="s">
        <v>184</v>
      </c>
      <c r="BK131" s="112">
        <v>1547</v>
      </c>
      <c r="BL131" s="115">
        <v>20180227</v>
      </c>
      <c r="BM131" s="51">
        <f>IFERROR((VLOOKUP(BC131,'[2]17-23 ABR'!$A$2:$R$500,8,FALSE)),VLOOKUP(BC131,'[3]16 ABR'!$BC$50:$BW$499,11,FALSE))</f>
        <v>43577</v>
      </c>
      <c r="BN131" s="112">
        <f t="shared" si="12"/>
        <v>20180227</v>
      </c>
      <c r="BO131" s="56"/>
      <c r="BP131" s="29">
        <v>20190430</v>
      </c>
      <c r="BQ131" s="56"/>
      <c r="BR131" s="28">
        <v>56000</v>
      </c>
      <c r="BS131" s="28">
        <f>IF(BM131=(VLOOKUP(BC131,'[3]16 ABR'!$BC$50:$BW$499,11,FALSE)),(VLOOKUP(BC131,'[3]16 ABR'!$BC$50:$BW$499,17,FALSE)),(VLOOKUP(BC131,'[3]16 ABR'!$BC$50:$BW$499,17,FALSE))-(VLOOKUP(BC131,'[2]17-23 ABR'!$A$2:$R$500,18,FALSE)))</f>
        <v>71162</v>
      </c>
      <c r="BT131" s="112">
        <v>0</v>
      </c>
      <c r="BU131" s="28">
        <f>'[3]2 OCT'!BU160</f>
        <v>0</v>
      </c>
      <c r="BV131" s="56"/>
      <c r="BW131" s="112" t="s">
        <v>574</v>
      </c>
      <c r="BX131" s="56"/>
      <c r="BY131" s="56"/>
      <c r="BZ131" s="56"/>
      <c r="CA131" s="56"/>
      <c r="CB131" s="56"/>
      <c r="CC131" s="56"/>
      <c r="CD131" s="56">
        <v>19010101</v>
      </c>
      <c r="CE131" s="28">
        <f>IFERROR((VLOOKUP(BC131,'[3]16 ABR'!$BC$50:$CE$500,29,FALSE))-((VLOOKUP(BC131,'[2]17-23 ABR'!$A$2:$R$500,14,FALSE))),(VLOOKUP(BC131,'[3]16 ABR'!$BC$75:$CE$500,29,FALSE)))</f>
        <v>44662</v>
      </c>
      <c r="CF131" s="28">
        <f>IFERROR(((VLOOKUP(BC131,'[2]17-23 ABR'!$A$2:$R$500,18,FALSE))),'[3]16 ABR'!CF131)</f>
        <v>1547</v>
      </c>
      <c r="CG131" s="56"/>
      <c r="CH131" s="28">
        <v>47756</v>
      </c>
      <c r="CI131" s="128" t="s">
        <v>574</v>
      </c>
      <c r="CJ131" s="57">
        <v>0</v>
      </c>
      <c r="CK131" s="116">
        <f t="shared" si="15"/>
        <v>1094.3999999999999</v>
      </c>
      <c r="CL131" s="56">
        <v>56000</v>
      </c>
      <c r="CM131" s="56"/>
      <c r="CN131" s="49">
        <f t="shared" ref="CN131:CN194" si="16">CN130+BS131</f>
        <v>5020447.6099999994</v>
      </c>
      <c r="CO131" s="49">
        <f t="shared" ref="CO131:CO194" si="17">CO130+BU131</f>
        <v>2668790.61</v>
      </c>
      <c r="CP131" s="18">
        <v>130</v>
      </c>
      <c r="CQ131" s="18">
        <v>130</v>
      </c>
      <c r="CR131" s="18">
        <v>130</v>
      </c>
      <c r="CS131" s="18">
        <v>130</v>
      </c>
      <c r="CT131" s="34" t="s">
        <v>91</v>
      </c>
      <c r="CU131" s="35" t="s">
        <v>112</v>
      </c>
    </row>
    <row r="132" spans="1:99" ht="16.5" customHeight="1" x14ac:dyDescent="0.25">
      <c r="A132" s="127" t="str">
        <f t="shared" si="14"/>
        <v>0003140049</v>
      </c>
      <c r="B132" s="127" t="s">
        <v>91</v>
      </c>
      <c r="C132" s="127" t="s">
        <v>92</v>
      </c>
      <c r="D132" s="18">
        <v>20190430</v>
      </c>
      <c r="E132" s="56"/>
      <c r="F132" s="112">
        <v>4</v>
      </c>
      <c r="G132" s="56" t="s">
        <v>329</v>
      </c>
      <c r="H132" s="56" t="s">
        <v>353</v>
      </c>
      <c r="I132" s="56"/>
      <c r="J132" s="56" t="s">
        <v>920</v>
      </c>
      <c r="K132" s="111">
        <f t="shared" si="13"/>
        <v>24134</v>
      </c>
      <c r="L132" s="56" t="s">
        <v>921</v>
      </c>
      <c r="M132" t="s">
        <v>922</v>
      </c>
      <c r="O132" s="112" t="s">
        <v>96</v>
      </c>
      <c r="P132" s="112">
        <v>1</v>
      </c>
      <c r="Q132" s="56"/>
      <c r="R132" s="56"/>
      <c r="S132" s="112" t="s">
        <v>106</v>
      </c>
      <c r="T132" s="56"/>
      <c r="U132" s="112">
        <v>1</v>
      </c>
      <c r="V132" s="56"/>
      <c r="W132" s="56"/>
      <c r="X132" s="22" t="s">
        <v>97</v>
      </c>
      <c r="Y132" s="56" t="s">
        <v>923</v>
      </c>
      <c r="Z132" s="56" t="s">
        <v>924</v>
      </c>
      <c r="AA132" s="112" t="s">
        <v>724</v>
      </c>
      <c r="AB132" s="112" t="s">
        <v>102</v>
      </c>
      <c r="AC132" s="112" t="s">
        <v>120</v>
      </c>
      <c r="AD132" s="113" t="s">
        <v>925</v>
      </c>
      <c r="AE132" s="56"/>
      <c r="AF132" s="56"/>
      <c r="AG132" s="112" t="s">
        <v>148</v>
      </c>
      <c r="AH132" s="56"/>
      <c r="AI132" s="56"/>
      <c r="AJ132" s="56" t="s">
        <v>548</v>
      </c>
      <c r="AK132" s="56" t="s">
        <v>549</v>
      </c>
      <c r="AL132" s="114" t="s">
        <v>550</v>
      </c>
      <c r="AM132" s="56" t="s">
        <v>292</v>
      </c>
      <c r="AN132" s="56" t="s">
        <v>102</v>
      </c>
      <c r="AO132" s="56" t="s">
        <v>863</v>
      </c>
      <c r="AP132" s="113" t="s">
        <v>551</v>
      </c>
      <c r="AQ132" s="56"/>
      <c r="AR132" s="56"/>
      <c r="AS132" s="56"/>
      <c r="AT132" s="56"/>
      <c r="AU132" s="56"/>
      <c r="AV132" s="56"/>
      <c r="AW132" s="56"/>
      <c r="AX132" s="56"/>
      <c r="AY132" s="56"/>
      <c r="AZ132" s="56"/>
      <c r="BA132" s="112" t="s">
        <v>90</v>
      </c>
      <c r="BB132" s="112" t="s">
        <v>91</v>
      </c>
      <c r="BC132" s="115">
        <v>7067</v>
      </c>
      <c r="BD132" s="112" t="s">
        <v>129</v>
      </c>
      <c r="BE132" s="112" t="s">
        <v>106</v>
      </c>
      <c r="BF132" s="112" t="s">
        <v>607</v>
      </c>
      <c r="BG132" s="112" t="s">
        <v>96</v>
      </c>
      <c r="BH132" s="56"/>
      <c r="BI132" s="115">
        <v>72</v>
      </c>
      <c r="BJ132" s="22" t="s">
        <v>184</v>
      </c>
      <c r="BK132" s="112">
        <v>584</v>
      </c>
      <c r="BL132" s="115">
        <v>20180227</v>
      </c>
      <c r="BM132" s="51">
        <f>IFERROR((VLOOKUP(BC132,'[2]17-23 ABR'!$A$2:$R$500,8,FALSE)),VLOOKUP(BC132,'[3]16 ABR'!$BC$50:$BW$499,11,FALSE))</f>
        <v>43577</v>
      </c>
      <c r="BN132" s="112">
        <f t="shared" si="12"/>
        <v>20180227</v>
      </c>
      <c r="BO132" s="56"/>
      <c r="BP132" s="29">
        <v>20190430</v>
      </c>
      <c r="BQ132" s="56"/>
      <c r="BR132" s="28">
        <v>21140</v>
      </c>
      <c r="BS132" s="28">
        <f>IF(BM132=(VLOOKUP(BC132,'[3]16 ABR'!$BC$50:$BW$499,11,FALSE)),(VLOOKUP(BC132,'[3]16 ABR'!$BC$50:$BW$499,17,FALSE)),(VLOOKUP(BC132,'[3]16 ABR'!$BC$50:$BW$499,17,FALSE))-(VLOOKUP(BC132,'[2]17-23 ABR'!$A$2:$R$500,18,FALSE)))</f>
        <v>26864</v>
      </c>
      <c r="BT132" s="112">
        <v>0</v>
      </c>
      <c r="BU132" s="28">
        <f>'[3]2 OCT'!BU161</f>
        <v>0</v>
      </c>
      <c r="BV132" s="56"/>
      <c r="BW132" s="112" t="s">
        <v>574</v>
      </c>
      <c r="BX132" s="56"/>
      <c r="BY132" s="56"/>
      <c r="BZ132" s="56"/>
      <c r="CA132" s="56"/>
      <c r="CB132" s="56"/>
      <c r="CC132" s="56"/>
      <c r="CD132" s="56">
        <v>19010101</v>
      </c>
      <c r="CE132" s="28">
        <f>IFERROR((VLOOKUP(BC132,'[3]16 ABR'!$BC$50:$CE$500,29,FALSE))-((VLOOKUP(BC132,'[2]17-23 ABR'!$A$2:$R$500,14,FALSE))),(VLOOKUP(BC132,'[3]16 ABR'!$BC$75:$CE$500,29,FALSE)))</f>
        <v>16858</v>
      </c>
      <c r="CF132" s="28">
        <f>IFERROR(((VLOOKUP(BC132,'[2]17-23 ABR'!$A$2:$R$500,18,FALSE))),'[3]16 ABR'!CF132)</f>
        <v>584</v>
      </c>
      <c r="CG132" s="56"/>
      <c r="CH132" s="28">
        <v>18032</v>
      </c>
      <c r="CI132" s="128" t="s">
        <v>574</v>
      </c>
      <c r="CJ132" s="57">
        <v>0</v>
      </c>
      <c r="CK132" s="116">
        <f t="shared" si="15"/>
        <v>1094.3999999999999</v>
      </c>
      <c r="CL132" s="56">
        <v>21140</v>
      </c>
      <c r="CM132" s="56"/>
      <c r="CN132" s="49">
        <f t="shared" si="16"/>
        <v>5047311.6099999994</v>
      </c>
      <c r="CO132" s="49">
        <f t="shared" si="17"/>
        <v>2668790.61</v>
      </c>
      <c r="CP132" s="18">
        <v>131</v>
      </c>
      <c r="CQ132" s="18">
        <v>131</v>
      </c>
      <c r="CR132" s="18">
        <v>131</v>
      </c>
      <c r="CS132" s="18">
        <v>131</v>
      </c>
      <c r="CT132" s="34" t="s">
        <v>91</v>
      </c>
      <c r="CU132" s="35" t="s">
        <v>112</v>
      </c>
    </row>
    <row r="133" spans="1:99" ht="16.5" customHeight="1" x14ac:dyDescent="0.25">
      <c r="A133" s="127" t="str">
        <f t="shared" si="14"/>
        <v>0003140049</v>
      </c>
      <c r="B133" s="127" t="s">
        <v>91</v>
      </c>
      <c r="C133" s="127" t="s">
        <v>92</v>
      </c>
      <c r="D133" s="18">
        <v>20190430</v>
      </c>
      <c r="E133" s="56"/>
      <c r="F133" s="112">
        <v>4</v>
      </c>
      <c r="G133" s="56" t="s">
        <v>123</v>
      </c>
      <c r="H133" s="56" t="s">
        <v>177</v>
      </c>
      <c r="I133" s="56"/>
      <c r="J133" s="56" t="s">
        <v>926</v>
      </c>
      <c r="K133" s="111">
        <f t="shared" si="13"/>
        <v>23906</v>
      </c>
      <c r="L133" s="56" t="s">
        <v>927</v>
      </c>
      <c r="M133" t="s">
        <v>928</v>
      </c>
      <c r="O133" s="112" t="s">
        <v>96</v>
      </c>
      <c r="P133" s="112">
        <v>1</v>
      </c>
      <c r="Q133" s="56"/>
      <c r="R133" s="56"/>
      <c r="S133" s="112" t="s">
        <v>106</v>
      </c>
      <c r="T133" s="56"/>
      <c r="U133" s="112">
        <v>1</v>
      </c>
      <c r="V133" s="56"/>
      <c r="W133" s="56"/>
      <c r="X133" s="22" t="s">
        <v>97</v>
      </c>
      <c r="Y133" s="56" t="s">
        <v>929</v>
      </c>
      <c r="Z133" s="56" t="s">
        <v>930</v>
      </c>
      <c r="AA133" s="112" t="s">
        <v>688</v>
      </c>
      <c r="AB133" s="112" t="s">
        <v>102</v>
      </c>
      <c r="AC133" s="112" t="s">
        <v>120</v>
      </c>
      <c r="AD133" s="56">
        <v>16800</v>
      </c>
      <c r="AE133" s="56"/>
      <c r="AF133" s="56"/>
      <c r="AG133" s="112" t="s">
        <v>148</v>
      </c>
      <c r="AH133" s="56"/>
      <c r="AI133" s="56"/>
      <c r="AJ133" s="56" t="s">
        <v>548</v>
      </c>
      <c r="AK133" s="56" t="s">
        <v>549</v>
      </c>
      <c r="AL133" s="114" t="s">
        <v>550</v>
      </c>
      <c r="AM133" s="56" t="s">
        <v>292</v>
      </c>
      <c r="AN133" s="56" t="s">
        <v>102</v>
      </c>
      <c r="AO133" s="56" t="s">
        <v>863</v>
      </c>
      <c r="AP133" s="113" t="s">
        <v>551</v>
      </c>
      <c r="AQ133" s="56"/>
      <c r="AR133" s="56"/>
      <c r="AS133" s="56"/>
      <c r="AT133" s="56"/>
      <c r="AU133" s="56"/>
      <c r="AV133" s="56"/>
      <c r="AW133" s="56"/>
      <c r="AX133" s="56"/>
      <c r="AY133" s="56"/>
      <c r="AZ133" s="56"/>
      <c r="BA133" s="112" t="s">
        <v>90</v>
      </c>
      <c r="BB133" s="112" t="s">
        <v>91</v>
      </c>
      <c r="BC133" s="115">
        <v>7068</v>
      </c>
      <c r="BD133" s="112" t="s">
        <v>129</v>
      </c>
      <c r="BE133" s="112" t="s">
        <v>106</v>
      </c>
      <c r="BF133" s="112" t="s">
        <v>607</v>
      </c>
      <c r="BG133" s="112" t="s">
        <v>96</v>
      </c>
      <c r="BH133" s="56"/>
      <c r="BI133" s="115">
        <v>72</v>
      </c>
      <c r="BJ133" s="22" t="s">
        <v>184</v>
      </c>
      <c r="BK133" s="112">
        <v>511</v>
      </c>
      <c r="BL133" s="115">
        <v>20180227</v>
      </c>
      <c r="BM133" s="51">
        <f>IFERROR((VLOOKUP(BC133,'[2]17-23 ABR'!$A$2:$R$500,8,FALSE)),VLOOKUP(BC133,'[3]16 ABR'!$BC$50:$BW$499,11,FALSE))</f>
        <v>43577</v>
      </c>
      <c r="BN133" s="112">
        <f t="shared" si="12"/>
        <v>20180227</v>
      </c>
      <c r="BO133" s="56"/>
      <c r="BP133" s="29">
        <v>20190430</v>
      </c>
      <c r="BQ133" s="56"/>
      <c r="BR133" s="28">
        <v>18500</v>
      </c>
      <c r="BS133" s="28">
        <f>IF(BM133=(VLOOKUP(BC133,'[3]16 ABR'!$BC$50:$BW$499,11,FALSE)),(VLOOKUP(BC133,'[3]16 ABR'!$BC$50:$BW$499,17,FALSE)),(VLOOKUP(BC133,'[3]16 ABR'!$BC$50:$BW$499,17,FALSE))-(VLOOKUP(BC133,'[2]17-23 ABR'!$A$2:$R$500,18,FALSE)))</f>
        <v>24017</v>
      </c>
      <c r="BT133" s="112">
        <v>0</v>
      </c>
      <c r="BU133" s="28">
        <f>'[3]2 OCT'!BU162</f>
        <v>0</v>
      </c>
      <c r="BV133" s="56"/>
      <c r="BW133" s="112" t="s">
        <v>574</v>
      </c>
      <c r="BX133" s="56"/>
      <c r="BY133" s="56"/>
      <c r="BZ133" s="56"/>
      <c r="CA133" s="56"/>
      <c r="CB133" s="56"/>
      <c r="CC133" s="56"/>
      <c r="CD133" s="56">
        <v>19010101</v>
      </c>
      <c r="CE133" s="28">
        <f>IFERROR((VLOOKUP(BC133,'[3]16 ABR'!$BC$50:$CE$500,29,FALSE))-((VLOOKUP(BC133,'[2]17-23 ABR'!$A$2:$R$500,14,FALSE))),(VLOOKUP(BC133,'[3]16 ABR'!$BC$75:$CE$500,29,FALSE)))</f>
        <v>14944</v>
      </c>
      <c r="CF133" s="28">
        <f>IFERROR(((VLOOKUP(BC133,'[2]17-23 ABR'!$A$2:$R$500,18,FALSE))),'[3]16 ABR'!CF133)</f>
        <v>511</v>
      </c>
      <c r="CG133" s="56"/>
      <c r="CH133" s="28">
        <v>15771</v>
      </c>
      <c r="CI133" s="128" t="s">
        <v>574</v>
      </c>
      <c r="CJ133" s="57">
        <v>0</v>
      </c>
      <c r="CK133" s="116">
        <f t="shared" si="15"/>
        <v>1094.3999999999999</v>
      </c>
      <c r="CL133" s="56">
        <v>18500</v>
      </c>
      <c r="CM133" s="56"/>
      <c r="CN133" s="49">
        <f t="shared" si="16"/>
        <v>5071328.6099999994</v>
      </c>
      <c r="CO133" s="49">
        <f t="shared" si="17"/>
        <v>2668790.61</v>
      </c>
      <c r="CP133" s="18">
        <v>132</v>
      </c>
      <c r="CQ133" s="18">
        <v>132</v>
      </c>
      <c r="CR133" s="18">
        <v>132</v>
      </c>
      <c r="CS133" s="18">
        <v>132</v>
      </c>
      <c r="CT133" s="34" t="s">
        <v>91</v>
      </c>
      <c r="CU133" s="35" t="s">
        <v>112</v>
      </c>
    </row>
    <row r="134" spans="1:99" ht="16.5" customHeight="1" x14ac:dyDescent="0.25">
      <c r="A134" s="127" t="str">
        <f t="shared" si="14"/>
        <v>0003140049</v>
      </c>
      <c r="B134" s="127" t="s">
        <v>91</v>
      </c>
      <c r="C134" s="127" t="s">
        <v>92</v>
      </c>
      <c r="D134" s="18">
        <v>20190430</v>
      </c>
      <c r="E134" s="56"/>
      <c r="F134" s="112">
        <v>4</v>
      </c>
      <c r="G134" s="56" t="s">
        <v>931</v>
      </c>
      <c r="H134" s="56" t="s">
        <v>932</v>
      </c>
      <c r="I134" s="56"/>
      <c r="J134" s="56" t="s">
        <v>517</v>
      </c>
      <c r="K134" s="111">
        <f t="shared" si="13"/>
        <v>31469</v>
      </c>
      <c r="L134" s="56" t="s">
        <v>933</v>
      </c>
      <c r="M134" t="s">
        <v>934</v>
      </c>
      <c r="O134" s="112" t="s">
        <v>96</v>
      </c>
      <c r="P134" s="112">
        <v>1</v>
      </c>
      <c r="Q134" s="56"/>
      <c r="R134" s="56"/>
      <c r="S134" s="112" t="s">
        <v>201</v>
      </c>
      <c r="T134" s="56"/>
      <c r="U134" s="112">
        <v>0</v>
      </c>
      <c r="V134" s="56"/>
      <c r="W134" s="56"/>
      <c r="X134" s="22" t="s">
        <v>97</v>
      </c>
      <c r="Y134" s="56" t="s">
        <v>935</v>
      </c>
      <c r="Z134" s="56" t="s">
        <v>936</v>
      </c>
      <c r="AA134" s="112" t="s">
        <v>292</v>
      </c>
      <c r="AB134" s="112" t="s">
        <v>102</v>
      </c>
      <c r="AC134" s="112" t="s">
        <v>120</v>
      </c>
      <c r="AD134" s="113" t="s">
        <v>937</v>
      </c>
      <c r="AE134" s="56"/>
      <c r="AF134" s="56"/>
      <c r="AG134" s="112" t="s">
        <v>148</v>
      </c>
      <c r="AH134" s="56"/>
      <c r="AI134" s="56"/>
      <c r="AJ134" s="56" t="s">
        <v>548</v>
      </c>
      <c r="AK134" s="56" t="s">
        <v>549</v>
      </c>
      <c r="AL134" s="114" t="s">
        <v>550</v>
      </c>
      <c r="AM134" s="56" t="s">
        <v>292</v>
      </c>
      <c r="AN134" s="56" t="s">
        <v>102</v>
      </c>
      <c r="AO134" s="56" t="s">
        <v>863</v>
      </c>
      <c r="AP134" s="113" t="s">
        <v>551</v>
      </c>
      <c r="AQ134" s="56"/>
      <c r="AR134" s="56"/>
      <c r="AS134" s="56"/>
      <c r="AT134" s="56"/>
      <c r="AU134" s="56"/>
      <c r="AV134" s="56"/>
      <c r="AW134" s="56"/>
      <c r="AX134" s="56"/>
      <c r="AY134" s="56"/>
      <c r="AZ134" s="56"/>
      <c r="BA134" s="112" t="s">
        <v>90</v>
      </c>
      <c r="BB134" s="112" t="s">
        <v>91</v>
      </c>
      <c r="BC134" s="115">
        <v>7069</v>
      </c>
      <c r="BD134" s="112" t="s">
        <v>129</v>
      </c>
      <c r="BE134" s="112" t="s">
        <v>106</v>
      </c>
      <c r="BF134" s="112" t="s">
        <v>607</v>
      </c>
      <c r="BG134" s="112" t="s">
        <v>96</v>
      </c>
      <c r="BH134" s="56"/>
      <c r="BI134" s="115">
        <v>60</v>
      </c>
      <c r="BJ134" s="22" t="s">
        <v>184</v>
      </c>
      <c r="BK134" s="112">
        <v>1823</v>
      </c>
      <c r="BL134" s="115">
        <v>20180227</v>
      </c>
      <c r="BM134" s="51">
        <f>IFERROR((VLOOKUP(BC134,'[2]17-23 ABR'!$A$2:$R$500,8,FALSE)),VLOOKUP(BC134,'[3]16 ABR'!$BC$50:$BW$499,11,FALSE))</f>
        <v>43577</v>
      </c>
      <c r="BN134" s="112">
        <f t="shared" si="12"/>
        <v>20180227</v>
      </c>
      <c r="BO134" s="56"/>
      <c r="BP134" s="29">
        <v>20190430</v>
      </c>
      <c r="BQ134" s="56"/>
      <c r="BR134" s="28">
        <v>60776</v>
      </c>
      <c r="BS134" s="28">
        <f>IF(BM134=(VLOOKUP(BC134,'[3]16 ABR'!$BC$50:$BW$499,11,FALSE)),(VLOOKUP(BC134,'[3]16 ABR'!$BC$50:$BW$499,17,FALSE)),(VLOOKUP(BC134,'[3]16 ABR'!$BC$50:$BW$499,17,FALSE))-(VLOOKUP(BC134,'[2]17-23 ABR'!$A$2:$R$500,18,FALSE)))</f>
        <v>63805</v>
      </c>
      <c r="BT134" s="112">
        <v>0</v>
      </c>
      <c r="BU134" s="28">
        <f>'[3]2 OCT'!BU163</f>
        <v>0</v>
      </c>
      <c r="BV134" s="56"/>
      <c r="BW134" s="112" t="s">
        <v>574</v>
      </c>
      <c r="BX134" s="56"/>
      <c r="BY134" s="56"/>
      <c r="BZ134" s="56"/>
      <c r="CA134" s="56"/>
      <c r="CB134" s="56"/>
      <c r="CC134" s="56"/>
      <c r="CD134" s="56">
        <v>19010101</v>
      </c>
      <c r="CE134" s="28">
        <f>IFERROR((VLOOKUP(BC134,'[3]16 ABR'!$BC$50:$CE$500,29,FALSE))-((VLOOKUP(BC134,'[2]17-23 ABR'!$A$2:$R$500,14,FALSE))),(VLOOKUP(BC134,'[3]16 ABR'!$BC$75:$CE$500,29,FALSE)))</f>
        <v>44363</v>
      </c>
      <c r="CF134" s="28">
        <f>IFERROR(((VLOOKUP(BC134,'[2]17-23 ABR'!$A$2:$R$500,18,FALSE))),'[3]16 ABR'!CF134)</f>
        <v>1823</v>
      </c>
      <c r="CG134" s="56"/>
      <c r="CH134" s="28">
        <v>41895</v>
      </c>
      <c r="CI134" s="128" t="s">
        <v>574</v>
      </c>
      <c r="CJ134" s="57">
        <v>0</v>
      </c>
      <c r="CK134" s="116">
        <f t="shared" si="15"/>
        <v>912</v>
      </c>
      <c r="CL134" s="56">
        <v>60776</v>
      </c>
      <c r="CM134" s="56"/>
      <c r="CN134" s="49">
        <f t="shared" si="16"/>
        <v>5135133.6099999994</v>
      </c>
      <c r="CO134" s="49">
        <f t="shared" si="17"/>
        <v>2668790.61</v>
      </c>
      <c r="CP134" s="18">
        <v>133</v>
      </c>
      <c r="CQ134" s="18">
        <v>133</v>
      </c>
      <c r="CR134" s="18">
        <v>133</v>
      </c>
      <c r="CS134" s="18">
        <v>133</v>
      </c>
      <c r="CT134" s="34" t="s">
        <v>91</v>
      </c>
      <c r="CU134" s="35" t="s">
        <v>112</v>
      </c>
    </row>
    <row r="135" spans="1:99" ht="16.5" customHeight="1" x14ac:dyDescent="0.25">
      <c r="A135" s="127" t="str">
        <f t="shared" si="14"/>
        <v>0003140049</v>
      </c>
      <c r="B135" s="127" t="s">
        <v>91</v>
      </c>
      <c r="C135" s="127" t="s">
        <v>92</v>
      </c>
      <c r="D135" s="18">
        <v>20190430</v>
      </c>
      <c r="F135" s="112">
        <v>4</v>
      </c>
      <c r="G135" s="112" t="s">
        <v>938</v>
      </c>
      <c r="H135" t="s">
        <v>849</v>
      </c>
      <c r="J135" t="s">
        <v>939</v>
      </c>
      <c r="K135" s="111">
        <f t="shared" si="13"/>
        <v>24873</v>
      </c>
      <c r="L135" t="s">
        <v>940</v>
      </c>
      <c r="M135" t="s">
        <v>941</v>
      </c>
      <c r="O135" s="112" t="s">
        <v>96</v>
      </c>
      <c r="P135" s="112">
        <v>1</v>
      </c>
      <c r="S135" s="112" t="s">
        <v>201</v>
      </c>
      <c r="U135" s="112">
        <v>1</v>
      </c>
      <c r="X135" s="22" t="s">
        <v>97</v>
      </c>
      <c r="Y135" t="s">
        <v>942</v>
      </c>
      <c r="Z135" t="s">
        <v>943</v>
      </c>
      <c r="AA135" s="112" t="s">
        <v>699</v>
      </c>
      <c r="AB135" s="112" t="s">
        <v>102</v>
      </c>
      <c r="AC135" s="112" t="s">
        <v>120</v>
      </c>
      <c r="AD135" s="113" t="s">
        <v>944</v>
      </c>
      <c r="AG135" s="112" t="s">
        <v>148</v>
      </c>
      <c r="AJ135" s="56" t="s">
        <v>548</v>
      </c>
      <c r="AK135" s="56" t="s">
        <v>549</v>
      </c>
      <c r="AL135" s="114" t="s">
        <v>550</v>
      </c>
      <c r="AM135" s="56" t="s">
        <v>292</v>
      </c>
      <c r="AN135" s="56" t="s">
        <v>102</v>
      </c>
      <c r="AO135" s="56" t="s">
        <v>863</v>
      </c>
      <c r="AP135" s="113" t="s">
        <v>551</v>
      </c>
      <c r="BA135" s="112" t="s">
        <v>90</v>
      </c>
      <c r="BB135" s="112" t="s">
        <v>91</v>
      </c>
      <c r="BC135" s="115">
        <v>7071</v>
      </c>
      <c r="BD135" s="112" t="s">
        <v>129</v>
      </c>
      <c r="BE135" s="112" t="s">
        <v>106</v>
      </c>
      <c r="BF135" s="112" t="s">
        <v>607</v>
      </c>
      <c r="BG135" s="112" t="s">
        <v>96</v>
      </c>
      <c r="BI135" s="115">
        <v>72</v>
      </c>
      <c r="BJ135" s="22" t="s">
        <v>184</v>
      </c>
      <c r="BK135" s="112">
        <v>718</v>
      </c>
      <c r="BL135" s="115">
        <v>20180309</v>
      </c>
      <c r="BM135" s="51">
        <f>IFERROR((VLOOKUP(BC135,'[2]17-23 ABR'!$A$2:$R$500,8,FALSE)),VLOOKUP(BC135,'[3]16 ABR'!$BC$50:$BW$499,11,FALSE))</f>
        <v>43577</v>
      </c>
      <c r="BN135" s="112">
        <f t="shared" ref="BN135:BN162" si="18">BL135</f>
        <v>20180309</v>
      </c>
      <c r="BP135" s="29">
        <v>20190430</v>
      </c>
      <c r="BR135" s="28">
        <v>25000</v>
      </c>
      <c r="BS135" s="28">
        <f>IF(BM135=(VLOOKUP(BC135,'[3]16 ABR'!$BC$50:$BW$499,11,FALSE)),(VLOOKUP(BC135,'[3]16 ABR'!$BC$50:$BW$499,17,FALSE)),(VLOOKUP(BC135,'[3]16 ABR'!$BC$50:$BW$499,17,FALSE))-(VLOOKUP(BC135,'[2]17-23 ABR'!$A$2:$R$500,18,FALSE)))</f>
        <v>33746</v>
      </c>
      <c r="BT135" s="112">
        <v>0</v>
      </c>
      <c r="BU135" s="28">
        <f>'[3]2 OCT'!BU165</f>
        <v>0</v>
      </c>
      <c r="BW135" s="112" t="s">
        <v>574</v>
      </c>
      <c r="CD135" s="56">
        <v>19010101</v>
      </c>
      <c r="CE135" s="28">
        <f>IFERROR((VLOOKUP(BC135,'[3]16 ABR'!$BC$50:$CE$500,29,FALSE))-((VLOOKUP(BC135,'[2]17-23 ABR'!$A$2:$R$500,14,FALSE))),(VLOOKUP(BC135,'[3]16 ABR'!$BC$75:$CE$500,29,FALSE)))</f>
        <v>20396</v>
      </c>
      <c r="CF135" s="28">
        <f>IFERROR(((VLOOKUP(BC135,'[2]17-23 ABR'!$A$2:$R$500,18,FALSE))),'[3]16 ABR'!CF135)</f>
        <v>718</v>
      </c>
      <c r="CH135" s="28">
        <v>23023</v>
      </c>
      <c r="CI135" s="128" t="s">
        <v>574</v>
      </c>
      <c r="CJ135" s="57">
        <v>0</v>
      </c>
      <c r="CK135" s="116">
        <f t="shared" si="15"/>
        <v>1094.3999999999999</v>
      </c>
      <c r="CL135" s="112">
        <v>25000</v>
      </c>
      <c r="CN135" s="49">
        <f t="shared" si="16"/>
        <v>5168879.6099999994</v>
      </c>
      <c r="CO135" s="49">
        <f t="shared" si="17"/>
        <v>2668790.61</v>
      </c>
      <c r="CP135" s="18">
        <v>134</v>
      </c>
      <c r="CQ135" s="18">
        <v>134</v>
      </c>
      <c r="CR135" s="18">
        <v>134</v>
      </c>
      <c r="CS135" s="18">
        <v>134</v>
      </c>
      <c r="CT135" s="34" t="s">
        <v>91</v>
      </c>
      <c r="CU135" s="35" t="s">
        <v>112</v>
      </c>
    </row>
    <row r="136" spans="1:99" ht="16.5" customHeight="1" x14ac:dyDescent="0.25">
      <c r="A136" s="127" t="str">
        <f t="shared" si="14"/>
        <v>0003140049</v>
      </c>
      <c r="B136" s="127" t="s">
        <v>91</v>
      </c>
      <c r="C136" s="127" t="s">
        <v>92</v>
      </c>
      <c r="D136" s="18">
        <v>20190430</v>
      </c>
      <c r="F136" s="112">
        <v>4</v>
      </c>
      <c r="G136" t="s">
        <v>945</v>
      </c>
      <c r="H136" t="s">
        <v>946</v>
      </c>
      <c r="J136" t="s">
        <v>947</v>
      </c>
      <c r="K136" s="111">
        <f t="shared" si="13"/>
        <v>22349</v>
      </c>
      <c r="L136" t="s">
        <v>948</v>
      </c>
      <c r="M136" t="s">
        <v>949</v>
      </c>
      <c r="O136" s="112" t="s">
        <v>96</v>
      </c>
      <c r="P136" s="112">
        <v>1</v>
      </c>
      <c r="S136" s="112" t="s">
        <v>201</v>
      </c>
      <c r="U136" s="112">
        <v>0</v>
      </c>
      <c r="X136" s="22" t="s">
        <v>97</v>
      </c>
      <c r="Y136" t="s">
        <v>950</v>
      </c>
      <c r="Z136" t="s">
        <v>951</v>
      </c>
      <c r="AA136" s="112" t="s">
        <v>688</v>
      </c>
      <c r="AB136" s="112" t="s">
        <v>102</v>
      </c>
      <c r="AC136" s="112" t="s">
        <v>120</v>
      </c>
      <c r="AD136">
        <v>16099</v>
      </c>
      <c r="AG136" s="112" t="s">
        <v>148</v>
      </c>
      <c r="AJ136" s="56" t="s">
        <v>548</v>
      </c>
      <c r="AK136" s="56" t="s">
        <v>549</v>
      </c>
      <c r="AL136" s="114" t="s">
        <v>550</v>
      </c>
      <c r="AM136" s="56" t="s">
        <v>292</v>
      </c>
      <c r="AN136" s="56" t="s">
        <v>102</v>
      </c>
      <c r="AO136" s="56" t="s">
        <v>863</v>
      </c>
      <c r="AP136" s="113" t="s">
        <v>551</v>
      </c>
      <c r="BA136" s="112" t="s">
        <v>90</v>
      </c>
      <c r="BB136" s="112" t="s">
        <v>91</v>
      </c>
      <c r="BC136" s="115">
        <v>7072</v>
      </c>
      <c r="BD136" s="112" t="s">
        <v>129</v>
      </c>
      <c r="BE136" s="112" t="s">
        <v>106</v>
      </c>
      <c r="BF136" s="112" t="s">
        <v>607</v>
      </c>
      <c r="BG136" s="112" t="s">
        <v>96</v>
      </c>
      <c r="BI136" s="115">
        <v>72</v>
      </c>
      <c r="BJ136" s="22" t="s">
        <v>184</v>
      </c>
      <c r="BK136" s="112">
        <v>1350</v>
      </c>
      <c r="BL136" s="115">
        <v>20180316</v>
      </c>
      <c r="BM136" s="51">
        <f>IFERROR((VLOOKUP(BC136,'[2]17-23 ABR'!$A$2:$R$500,8,FALSE)),VLOOKUP(BC136,'[3]16 ABR'!$BC$50:$BW$499,11,FALSE))</f>
        <v>43556</v>
      </c>
      <c r="BN136" s="112">
        <f t="shared" si="18"/>
        <v>20180316</v>
      </c>
      <c r="BP136" s="29">
        <v>20190430</v>
      </c>
      <c r="BR136" s="28">
        <v>48900</v>
      </c>
      <c r="BS136" s="28">
        <f>IF(BM136=(VLOOKUP(BC136,'[3]16 ABR'!$BC$50:$BW$499,11,FALSE)),(VLOOKUP(BC136,'[3]16 ABR'!$BC$50:$BW$499,17,FALSE)),(VLOOKUP(BC136,'[3]16 ABR'!$BC$50:$BW$499,17,FALSE))-(VLOOKUP(BC136,'[2]17-23 ABR'!$A$2:$R$500,18,FALSE)))</f>
        <v>68850</v>
      </c>
      <c r="BT136" s="112">
        <v>0</v>
      </c>
      <c r="BU136" s="28">
        <v>0</v>
      </c>
      <c r="BW136" s="112" t="s">
        <v>574</v>
      </c>
      <c r="CD136" s="56">
        <v>20180820</v>
      </c>
      <c r="CE136" s="28">
        <f>IFERROR((VLOOKUP(BC136,'[3]16 ABR'!$BC$50:$CE$500,29,FALSE))-((VLOOKUP(BC136,'[2]17-23 ABR'!$A$2:$R$500,14,FALSE))),(VLOOKUP(BC136,'[3]16 ABR'!$BC$75:$CE$500,29,FALSE)))</f>
        <v>41377</v>
      </c>
      <c r="CF136" s="28">
        <f>IFERROR(((VLOOKUP(BC136,'[2]17-23 ABR'!$A$2:$R$500,18,FALSE))),'[3]16 ABR'!CF136)</f>
        <v>1350</v>
      </c>
      <c r="CH136" s="28">
        <v>41627</v>
      </c>
      <c r="CI136" s="128" t="s">
        <v>574</v>
      </c>
      <c r="CJ136" s="57">
        <v>0</v>
      </c>
      <c r="CK136" s="116">
        <f t="shared" si="15"/>
        <v>1094.3999999999999</v>
      </c>
      <c r="CL136" s="112">
        <v>48900</v>
      </c>
      <c r="CN136" s="49">
        <f t="shared" si="16"/>
        <v>5237729.6099999994</v>
      </c>
      <c r="CO136" s="49">
        <f t="shared" si="17"/>
        <v>2668790.61</v>
      </c>
      <c r="CP136" s="18">
        <v>135</v>
      </c>
      <c r="CQ136" s="18">
        <v>135</v>
      </c>
      <c r="CR136" s="18">
        <v>135</v>
      </c>
      <c r="CS136" s="18">
        <v>135</v>
      </c>
      <c r="CT136" s="34" t="s">
        <v>91</v>
      </c>
      <c r="CU136" s="35" t="s">
        <v>112</v>
      </c>
    </row>
    <row r="137" spans="1:99" ht="16.5" customHeight="1" x14ac:dyDescent="0.25">
      <c r="A137" s="127" t="str">
        <f t="shared" si="14"/>
        <v>0003140049</v>
      </c>
      <c r="B137" s="127" t="s">
        <v>91</v>
      </c>
      <c r="C137" s="127" t="s">
        <v>92</v>
      </c>
      <c r="D137" s="18">
        <v>20190430</v>
      </c>
      <c r="F137" s="112">
        <v>4</v>
      </c>
      <c r="G137" t="s">
        <v>952</v>
      </c>
      <c r="H137" t="s">
        <v>953</v>
      </c>
      <c r="J137" t="s">
        <v>954</v>
      </c>
      <c r="K137" s="111">
        <f t="shared" si="13"/>
        <v>24663</v>
      </c>
      <c r="L137" t="s">
        <v>955</v>
      </c>
      <c r="M137" t="s">
        <v>956</v>
      </c>
      <c r="O137" s="112" t="s">
        <v>96</v>
      </c>
      <c r="P137" s="112">
        <v>1</v>
      </c>
      <c r="S137" s="112" t="s">
        <v>106</v>
      </c>
      <c r="U137" s="112">
        <v>1</v>
      </c>
      <c r="X137" s="22" t="s">
        <v>97</v>
      </c>
      <c r="Y137" t="s">
        <v>957</v>
      </c>
      <c r="Z137" t="s">
        <v>760</v>
      </c>
      <c r="AA137" s="112" t="s">
        <v>292</v>
      </c>
      <c r="AB137" s="112" t="s">
        <v>102</v>
      </c>
      <c r="AC137" s="112" t="s">
        <v>120</v>
      </c>
      <c r="AD137" s="113" t="s">
        <v>761</v>
      </c>
      <c r="AG137" s="112" t="s">
        <v>148</v>
      </c>
      <c r="AJ137" s="56" t="s">
        <v>548</v>
      </c>
      <c r="AK137" s="56" t="s">
        <v>549</v>
      </c>
      <c r="AL137" s="114" t="s">
        <v>550</v>
      </c>
      <c r="AM137" s="56" t="s">
        <v>292</v>
      </c>
      <c r="AN137" s="56" t="s">
        <v>102</v>
      </c>
      <c r="AO137" s="56" t="s">
        <v>863</v>
      </c>
      <c r="AP137" s="113" t="s">
        <v>551</v>
      </c>
      <c r="BA137" s="112" t="s">
        <v>90</v>
      </c>
      <c r="BB137" s="112" t="s">
        <v>91</v>
      </c>
      <c r="BC137" s="115">
        <v>7073</v>
      </c>
      <c r="BD137" s="112" t="s">
        <v>129</v>
      </c>
      <c r="BE137" s="112" t="s">
        <v>106</v>
      </c>
      <c r="BF137" s="112" t="s">
        <v>607</v>
      </c>
      <c r="BG137" s="112" t="s">
        <v>96</v>
      </c>
      <c r="BI137" s="115">
        <v>48</v>
      </c>
      <c r="BJ137" s="22" t="s">
        <v>184</v>
      </c>
      <c r="BK137" s="112">
        <v>2251</v>
      </c>
      <c r="BL137" s="115">
        <v>20180321</v>
      </c>
      <c r="BM137" s="51">
        <f>IFERROR((VLOOKUP(BC137,'[2]17-23 ABR'!$A$2:$R$500,8,FALSE)),VLOOKUP(BC137,'[3]16 ABR'!$BC$50:$BW$499,11,FALSE))</f>
        <v>43577</v>
      </c>
      <c r="BN137" s="112">
        <f t="shared" si="18"/>
        <v>20180321</v>
      </c>
      <c r="BP137" s="29">
        <v>20190430</v>
      </c>
      <c r="BR137" s="28">
        <v>70000</v>
      </c>
      <c r="BS137" s="28">
        <f>IF(BM137=(VLOOKUP(BC137,'[3]16 ABR'!$BC$50:$BW$499,11,FALSE)),(VLOOKUP(BC137,'[3]16 ABR'!$BC$50:$BW$499,17,FALSE)),(VLOOKUP(BC137,'[3]16 ABR'!$BC$50:$BW$499,17,FALSE))-(VLOOKUP(BC137,'[2]17-23 ABR'!$A$2:$R$500,18,FALSE)))</f>
        <v>54024</v>
      </c>
      <c r="BT137" s="112">
        <v>0</v>
      </c>
      <c r="BU137" s="28">
        <f>'[3]2 OCT'!BU167</f>
        <v>0</v>
      </c>
      <c r="BW137" s="112" t="s">
        <v>574</v>
      </c>
      <c r="CD137" s="56">
        <v>19010101</v>
      </c>
      <c r="CE137" s="28">
        <f>IFERROR((VLOOKUP(BC137,'[3]16 ABR'!$BC$50:$CE$500,29,FALSE))-((VLOOKUP(BC137,'[2]17-23 ABR'!$A$2:$R$500,14,FALSE))),(VLOOKUP(BC137,'[3]16 ABR'!$BC$75:$CE$500,29,FALSE)))</f>
        <v>42912</v>
      </c>
      <c r="CF137" s="28">
        <f>IFERROR(((VLOOKUP(BC137,'[2]17-23 ABR'!$A$2:$R$500,18,FALSE))),'[3]16 ABR'!CF137)</f>
        <v>2251</v>
      </c>
      <c r="CH137" s="28">
        <v>32797</v>
      </c>
      <c r="CI137" s="128" t="s">
        <v>574</v>
      </c>
      <c r="CJ137" s="57">
        <v>0</v>
      </c>
      <c r="CK137" s="116">
        <f t="shared" si="15"/>
        <v>729.59999999999991</v>
      </c>
      <c r="CL137" s="112">
        <v>70000</v>
      </c>
      <c r="CN137" s="49">
        <f t="shared" si="16"/>
        <v>5291753.6099999994</v>
      </c>
      <c r="CO137" s="49">
        <f t="shared" si="17"/>
        <v>2668790.61</v>
      </c>
      <c r="CP137" s="18">
        <v>136</v>
      </c>
      <c r="CQ137" s="18">
        <v>136</v>
      </c>
      <c r="CR137" s="18">
        <v>136</v>
      </c>
      <c r="CS137" s="18">
        <v>136</v>
      </c>
      <c r="CT137" s="34" t="s">
        <v>91</v>
      </c>
      <c r="CU137" s="35" t="s">
        <v>112</v>
      </c>
    </row>
    <row r="138" spans="1:99" ht="16.5" customHeight="1" x14ac:dyDescent="0.25">
      <c r="A138" s="127" t="str">
        <f t="shared" si="14"/>
        <v>0003140049</v>
      </c>
      <c r="B138" s="127" t="s">
        <v>91</v>
      </c>
      <c r="C138" s="127" t="s">
        <v>92</v>
      </c>
      <c r="D138" s="18">
        <v>20190430</v>
      </c>
      <c r="F138" s="112">
        <v>4</v>
      </c>
      <c r="G138" t="s">
        <v>958</v>
      </c>
      <c r="H138" t="s">
        <v>959</v>
      </c>
      <c r="J138" t="s">
        <v>960</v>
      </c>
      <c r="K138" s="111">
        <f t="shared" si="13"/>
        <v>26546</v>
      </c>
      <c r="L138" t="s">
        <v>961</v>
      </c>
      <c r="M138" t="s">
        <v>962</v>
      </c>
      <c r="O138" s="112" t="s">
        <v>96</v>
      </c>
      <c r="P138" s="112">
        <v>1</v>
      </c>
      <c r="S138" s="112" t="s">
        <v>201</v>
      </c>
      <c r="U138" s="112">
        <v>0</v>
      </c>
      <c r="X138" s="22" t="s">
        <v>97</v>
      </c>
      <c r="Y138" t="s">
        <v>963</v>
      </c>
      <c r="Z138" t="s">
        <v>964</v>
      </c>
      <c r="AA138" s="112" t="s">
        <v>848</v>
      </c>
      <c r="AB138" s="112" t="s">
        <v>102</v>
      </c>
      <c r="AC138" s="112" t="s">
        <v>103</v>
      </c>
      <c r="AD138">
        <v>56530</v>
      </c>
      <c r="AG138" s="112" t="s">
        <v>148</v>
      </c>
      <c r="AJ138" s="56" t="s">
        <v>548</v>
      </c>
      <c r="AK138" s="56" t="s">
        <v>549</v>
      </c>
      <c r="AL138" s="114" t="s">
        <v>550</v>
      </c>
      <c r="AM138" s="56" t="s">
        <v>292</v>
      </c>
      <c r="AN138" s="56" t="s">
        <v>102</v>
      </c>
      <c r="AO138" s="56" t="s">
        <v>863</v>
      </c>
      <c r="AP138" s="113" t="s">
        <v>551</v>
      </c>
      <c r="BA138" s="112" t="s">
        <v>90</v>
      </c>
      <c r="BB138" s="112" t="s">
        <v>91</v>
      </c>
      <c r="BC138" s="115">
        <v>7074</v>
      </c>
      <c r="BD138" s="112" t="s">
        <v>129</v>
      </c>
      <c r="BE138" s="112" t="s">
        <v>106</v>
      </c>
      <c r="BF138" s="112" t="s">
        <v>607</v>
      </c>
      <c r="BG138" s="112" t="s">
        <v>96</v>
      </c>
      <c r="BI138" s="115">
        <v>72</v>
      </c>
      <c r="BJ138" s="22" t="s">
        <v>184</v>
      </c>
      <c r="BK138" s="112">
        <v>1458</v>
      </c>
      <c r="BL138" s="115">
        <v>20180322</v>
      </c>
      <c r="BM138" s="51">
        <f>IFERROR((VLOOKUP(BC138,'[2]17-23 ABR'!$A$2:$R$500,8,FALSE)),VLOOKUP(BC138,'[3]16 ABR'!$BC$50:$BW$499,11,FALSE))</f>
        <v>43577</v>
      </c>
      <c r="BN138" s="112">
        <f t="shared" si="18"/>
        <v>20180322</v>
      </c>
      <c r="BP138" s="29">
        <v>20190430</v>
      </c>
      <c r="BR138" s="28">
        <v>52800</v>
      </c>
      <c r="BS138" s="28">
        <f>IF(BM138=(VLOOKUP(BC138,'[3]16 ABR'!$BC$50:$BW$499,11,FALSE)),(VLOOKUP(BC138,'[3]16 ABR'!$BC$50:$BW$499,17,FALSE)),(VLOOKUP(BC138,'[3]16 ABR'!$BC$50:$BW$499,17,FALSE))-(VLOOKUP(BC138,'[2]17-23 ABR'!$A$2:$R$500,18,FALSE)))</f>
        <v>69984</v>
      </c>
      <c r="BT138" s="112">
        <v>0</v>
      </c>
      <c r="BU138" s="28">
        <f>'[3]2 OCT'!BU168</f>
        <v>0</v>
      </c>
      <c r="BW138" s="112" t="s">
        <v>574</v>
      </c>
      <c r="CD138" s="56">
        <v>19010101</v>
      </c>
      <c r="CE138" s="28">
        <f>IFERROR((VLOOKUP(BC138,'[3]16 ABR'!$BC$50:$CE$500,29,FALSE))-((VLOOKUP(BC138,'[2]17-23 ABR'!$A$2:$R$500,14,FALSE))),(VLOOKUP(BC138,'[3]16 ABR'!$BC$75:$CE$500,29,FALSE)))</f>
        <v>43175</v>
      </c>
      <c r="CF138" s="28">
        <f>IFERROR(((VLOOKUP(BC138,'[2]17-23 ABR'!$A$2:$R$500,18,FALSE))),'[3]16 ABR'!CF138)</f>
        <v>1458</v>
      </c>
      <c r="CH138" s="28">
        <v>44978</v>
      </c>
      <c r="CI138" s="128" t="s">
        <v>574</v>
      </c>
      <c r="CJ138" s="57">
        <v>0</v>
      </c>
      <c r="CK138" s="116">
        <f t="shared" si="15"/>
        <v>1094.3999999999999</v>
      </c>
      <c r="CL138" s="112">
        <v>52800</v>
      </c>
      <c r="CN138" s="49">
        <f t="shared" si="16"/>
        <v>5361737.6099999994</v>
      </c>
      <c r="CO138" s="49">
        <f t="shared" si="17"/>
        <v>2668790.61</v>
      </c>
      <c r="CP138" s="18">
        <v>137</v>
      </c>
      <c r="CQ138" s="18">
        <v>137</v>
      </c>
      <c r="CR138" s="18">
        <v>137</v>
      </c>
      <c r="CS138" s="18">
        <v>137</v>
      </c>
      <c r="CT138" s="34" t="s">
        <v>91</v>
      </c>
      <c r="CU138" s="35" t="s">
        <v>112</v>
      </c>
    </row>
    <row r="139" spans="1:99" s="130" customFormat="1" ht="16.5" customHeight="1" x14ac:dyDescent="0.25">
      <c r="A139" s="22" t="str">
        <f t="shared" si="14"/>
        <v>0003140049</v>
      </c>
      <c r="B139" s="22" t="s">
        <v>91</v>
      </c>
      <c r="C139" s="22" t="s">
        <v>92</v>
      </c>
      <c r="D139" s="18">
        <v>20190430</v>
      </c>
      <c r="F139" s="112">
        <v>4</v>
      </c>
      <c r="G139" s="130" t="s">
        <v>965</v>
      </c>
      <c r="H139" s="130" t="s">
        <v>966</v>
      </c>
      <c r="J139" s="130" t="s">
        <v>967</v>
      </c>
      <c r="K139" s="129">
        <f t="shared" si="13"/>
        <v>27205</v>
      </c>
      <c r="L139" s="130" t="s">
        <v>968</v>
      </c>
      <c r="M139" s="130" t="s">
        <v>969</v>
      </c>
      <c r="O139" s="112" t="s">
        <v>96</v>
      </c>
      <c r="P139" s="112">
        <v>1</v>
      </c>
      <c r="S139" s="112" t="s">
        <v>106</v>
      </c>
      <c r="U139" s="112">
        <v>0</v>
      </c>
      <c r="X139" s="22" t="s">
        <v>97</v>
      </c>
      <c r="Y139" s="130" t="s">
        <v>970</v>
      </c>
      <c r="Z139" s="130" t="s">
        <v>971</v>
      </c>
      <c r="AA139" s="112" t="s">
        <v>972</v>
      </c>
      <c r="AB139" s="112" t="s">
        <v>102</v>
      </c>
      <c r="AC139" s="112" t="s">
        <v>103</v>
      </c>
      <c r="AD139" s="130">
        <v>55717</v>
      </c>
      <c r="AG139" s="112" t="s">
        <v>148</v>
      </c>
      <c r="AJ139" s="112" t="s">
        <v>548</v>
      </c>
      <c r="AK139" s="112" t="s">
        <v>549</v>
      </c>
      <c r="AL139" s="132" t="s">
        <v>550</v>
      </c>
      <c r="AM139" s="112" t="s">
        <v>292</v>
      </c>
      <c r="AN139" s="112" t="s">
        <v>102</v>
      </c>
      <c r="AO139" s="112" t="s">
        <v>863</v>
      </c>
      <c r="AP139" s="131" t="s">
        <v>551</v>
      </c>
      <c r="BA139" s="112" t="s">
        <v>90</v>
      </c>
      <c r="BB139" s="112" t="s">
        <v>91</v>
      </c>
      <c r="BC139" s="115">
        <v>7075</v>
      </c>
      <c r="BD139" s="112" t="s">
        <v>129</v>
      </c>
      <c r="BE139" s="112" t="s">
        <v>106</v>
      </c>
      <c r="BF139" s="112" t="s">
        <v>607</v>
      </c>
      <c r="BG139" s="112" t="s">
        <v>96</v>
      </c>
      <c r="BI139" s="115">
        <v>72</v>
      </c>
      <c r="BJ139" s="22" t="s">
        <v>184</v>
      </c>
      <c r="BK139" s="112">
        <v>1105</v>
      </c>
      <c r="BL139" s="115">
        <v>20180322</v>
      </c>
      <c r="BM139" s="51">
        <f>IFERROR((VLOOKUP(BC139,'[2]17-23 ABR'!$A$2:$R$500,8,FALSE)),VLOOKUP(BC139,'[3]16 ABR'!$BC$50:$BW$499,11,FALSE))</f>
        <v>43577</v>
      </c>
      <c r="BN139" s="112">
        <f t="shared" si="18"/>
        <v>20180322</v>
      </c>
      <c r="BP139" s="29">
        <v>20190430</v>
      </c>
      <c r="BR139" s="28">
        <v>40000</v>
      </c>
      <c r="BS139" s="28">
        <f>IF(BM139=(VLOOKUP(BC139,'[3]16 ABR'!$BC$50:$BW$499,11,FALSE)),(VLOOKUP(BC139,'[3]16 ABR'!$BC$50:$BW$499,17,FALSE)),(VLOOKUP(BC139,'[3]16 ABR'!$BC$50:$BW$499,17,FALSE))-(VLOOKUP(BC139,'[2]17-23 ABR'!$A$2:$R$500,18,FALSE)))</f>
        <v>53040</v>
      </c>
      <c r="BT139" s="112">
        <v>0</v>
      </c>
      <c r="BU139" s="28">
        <f>'[3]2 OCT'!BU169</f>
        <v>0</v>
      </c>
      <c r="BW139" s="112" t="s">
        <v>574</v>
      </c>
      <c r="CD139" s="112">
        <v>19010101</v>
      </c>
      <c r="CE139" s="28">
        <f>IFERROR((VLOOKUP(BC139,'[3]16 ABR'!$BC$50:$CE$500,29,FALSE))-((VLOOKUP(BC139,'[2]17-23 ABR'!$A$2:$R$500,14,FALSE))),(VLOOKUP(BC139,'[3]16 ABR'!$BC$75:$CE$500,29,FALSE)))</f>
        <v>32699</v>
      </c>
      <c r="CF139" s="28">
        <f>IFERROR(((VLOOKUP(BC139,'[2]17-23 ABR'!$A$2:$R$500,18,FALSE))),'[3]16 ABR'!CF139)</f>
        <v>1105</v>
      </c>
      <c r="CH139" s="28">
        <v>34112</v>
      </c>
      <c r="CI139" s="128" t="s">
        <v>574</v>
      </c>
      <c r="CJ139" s="57">
        <v>0</v>
      </c>
      <c r="CK139" s="116">
        <f t="shared" si="15"/>
        <v>1094.3999999999999</v>
      </c>
      <c r="CL139" s="112">
        <v>40000</v>
      </c>
      <c r="CN139" s="49">
        <f t="shared" si="16"/>
        <v>5414777.6099999994</v>
      </c>
      <c r="CO139" s="49">
        <f t="shared" si="17"/>
        <v>2668790.61</v>
      </c>
      <c r="CP139" s="18">
        <v>138</v>
      </c>
      <c r="CQ139" s="18">
        <v>138</v>
      </c>
      <c r="CR139" s="18">
        <v>138</v>
      </c>
      <c r="CS139" s="18">
        <v>138</v>
      </c>
      <c r="CT139" s="34" t="s">
        <v>91</v>
      </c>
      <c r="CU139" s="35" t="s">
        <v>112</v>
      </c>
    </row>
    <row r="140" spans="1:99" ht="16.5" customHeight="1" x14ac:dyDescent="0.25">
      <c r="A140" s="127" t="str">
        <f t="shared" si="14"/>
        <v>0003140049</v>
      </c>
      <c r="B140" s="127" t="s">
        <v>91</v>
      </c>
      <c r="C140" s="127" t="s">
        <v>92</v>
      </c>
      <c r="D140" s="18">
        <v>20190430</v>
      </c>
      <c r="F140" s="112">
        <v>4</v>
      </c>
      <c r="G140" t="s">
        <v>973</v>
      </c>
      <c r="H140" t="s">
        <v>460</v>
      </c>
      <c r="J140" t="s">
        <v>974</v>
      </c>
      <c r="K140" s="111">
        <f t="shared" si="13"/>
        <v>27042</v>
      </c>
      <c r="L140" t="s">
        <v>975</v>
      </c>
      <c r="M140" t="s">
        <v>976</v>
      </c>
      <c r="O140" s="112" t="s">
        <v>96</v>
      </c>
      <c r="P140" s="112">
        <v>1</v>
      </c>
      <c r="S140" s="112" t="s">
        <v>106</v>
      </c>
      <c r="U140" s="112">
        <v>0</v>
      </c>
      <c r="X140" s="22" t="s">
        <v>97</v>
      </c>
      <c r="Y140" t="s">
        <v>977</v>
      </c>
      <c r="Z140" t="s">
        <v>978</v>
      </c>
      <c r="AA140" s="112" t="s">
        <v>292</v>
      </c>
      <c r="AB140" s="112" t="s">
        <v>102</v>
      </c>
      <c r="AC140" s="112" t="s">
        <v>120</v>
      </c>
      <c r="AD140" s="113" t="s">
        <v>912</v>
      </c>
      <c r="AG140" s="112" t="s">
        <v>148</v>
      </c>
      <c r="AJ140" s="56" t="s">
        <v>548</v>
      </c>
      <c r="AK140" s="56" t="s">
        <v>549</v>
      </c>
      <c r="AL140" s="114" t="s">
        <v>550</v>
      </c>
      <c r="AM140" s="56" t="s">
        <v>292</v>
      </c>
      <c r="AN140" s="56" t="s">
        <v>102</v>
      </c>
      <c r="AO140" s="56" t="s">
        <v>863</v>
      </c>
      <c r="AP140" s="113" t="s">
        <v>551</v>
      </c>
      <c r="AQ140" s="56"/>
      <c r="BA140" s="112" t="s">
        <v>90</v>
      </c>
      <c r="BB140" s="112" t="s">
        <v>91</v>
      </c>
      <c r="BC140" s="115">
        <v>7076</v>
      </c>
      <c r="BD140" s="112" t="s">
        <v>129</v>
      </c>
      <c r="BE140" s="112" t="s">
        <v>106</v>
      </c>
      <c r="BF140" s="112" t="s">
        <v>607</v>
      </c>
      <c r="BG140" s="112" t="s">
        <v>96</v>
      </c>
      <c r="BI140" s="115">
        <v>72</v>
      </c>
      <c r="BJ140" s="22" t="s">
        <v>184</v>
      </c>
      <c r="BK140" s="112">
        <v>2093</v>
      </c>
      <c r="BL140" s="115">
        <v>20180322</v>
      </c>
      <c r="BM140" s="51">
        <f>IFERROR((VLOOKUP(BC140,'[2]17-23 ABR'!$A$2:$R$500,8,FALSE)),VLOOKUP(BC140,'[3]16 ABR'!$BC$50:$BW$499,11,FALSE))</f>
        <v>43577</v>
      </c>
      <c r="BN140" s="112">
        <f t="shared" si="18"/>
        <v>20180322</v>
      </c>
      <c r="BP140" s="29">
        <v>20190430</v>
      </c>
      <c r="BR140" s="28">
        <v>81000</v>
      </c>
      <c r="BS140" s="28">
        <f>IF(BM140=(VLOOKUP(BC140,'[3]16 ABR'!$BC$50:$BW$499,11,FALSE)),(VLOOKUP(BC140,'[3]16 ABR'!$BC$50:$BW$499,17,FALSE)),(VLOOKUP(BC140,'[3]16 ABR'!$BC$50:$BW$499,17,FALSE))-(VLOOKUP(BC140,'[2]17-23 ABR'!$A$2:$R$500,18,FALSE)))</f>
        <v>100464</v>
      </c>
      <c r="BT140" s="112">
        <v>0</v>
      </c>
      <c r="BU140" s="28">
        <f>'[3]2 OCT'!BU170</f>
        <v>0</v>
      </c>
      <c r="BW140" s="112" t="s">
        <v>574</v>
      </c>
      <c r="CD140" s="56">
        <v>19010101</v>
      </c>
      <c r="CE140" s="28">
        <f>IFERROR((VLOOKUP(BC140,'[3]16 ABR'!$BC$50:$CE$500,29,FALSE))-((VLOOKUP(BC140,'[2]17-23 ABR'!$A$2:$R$500,14,FALSE))),(VLOOKUP(BC140,'[3]16 ABR'!$BC$75:$CE$500,29,FALSE)))</f>
        <v>65101</v>
      </c>
      <c r="CF140" s="28">
        <f>IFERROR(((VLOOKUP(BC140,'[2]17-23 ABR'!$A$2:$R$500,18,FALSE))),'[3]16 ABR'!CF140)</f>
        <v>2093</v>
      </c>
      <c r="CH140" s="28">
        <v>60076</v>
      </c>
      <c r="CI140" s="128" t="s">
        <v>574</v>
      </c>
      <c r="CJ140" s="57">
        <v>0</v>
      </c>
      <c r="CK140" s="116">
        <f t="shared" si="15"/>
        <v>1094.3999999999999</v>
      </c>
      <c r="CL140" s="112">
        <v>81000</v>
      </c>
      <c r="CN140" s="49">
        <f t="shared" si="16"/>
        <v>5515241.6099999994</v>
      </c>
      <c r="CO140" s="49">
        <f t="shared" si="17"/>
        <v>2668790.61</v>
      </c>
      <c r="CP140" s="18">
        <v>139</v>
      </c>
      <c r="CQ140" s="18">
        <v>139</v>
      </c>
      <c r="CR140" s="18">
        <v>139</v>
      </c>
      <c r="CS140" s="18">
        <v>139</v>
      </c>
      <c r="CT140" s="34" t="s">
        <v>91</v>
      </c>
      <c r="CU140" s="35" t="s">
        <v>112</v>
      </c>
    </row>
    <row r="141" spans="1:99" ht="16.5" customHeight="1" x14ac:dyDescent="0.25">
      <c r="A141" s="127" t="str">
        <f t="shared" si="14"/>
        <v>0003140049</v>
      </c>
      <c r="B141" s="127" t="s">
        <v>91</v>
      </c>
      <c r="C141" s="127" t="s">
        <v>92</v>
      </c>
      <c r="D141" s="18">
        <v>20190430</v>
      </c>
      <c r="F141" s="112">
        <v>4</v>
      </c>
      <c r="G141" t="s">
        <v>979</v>
      </c>
      <c r="H141" t="s">
        <v>931</v>
      </c>
      <c r="J141" t="s">
        <v>980</v>
      </c>
      <c r="K141" s="111">
        <f t="shared" si="13"/>
        <v>21501</v>
      </c>
      <c r="L141" t="s">
        <v>981</v>
      </c>
      <c r="M141" t="s">
        <v>982</v>
      </c>
      <c r="O141" s="112" t="s">
        <v>96</v>
      </c>
      <c r="P141" s="112">
        <v>1</v>
      </c>
      <c r="S141" s="112" t="s">
        <v>201</v>
      </c>
      <c r="U141" s="112">
        <v>0</v>
      </c>
      <c r="X141" s="22" t="s">
        <v>97</v>
      </c>
      <c r="Y141" t="s">
        <v>983</v>
      </c>
      <c r="Z141" t="s">
        <v>760</v>
      </c>
      <c r="AA141" t="s">
        <v>292</v>
      </c>
      <c r="AB141" t="s">
        <v>102</v>
      </c>
      <c r="AC141" t="s">
        <v>120</v>
      </c>
      <c r="AD141" s="113" t="s">
        <v>761</v>
      </c>
      <c r="AG141" s="112" t="s">
        <v>148</v>
      </c>
      <c r="AJ141" s="56" t="s">
        <v>548</v>
      </c>
      <c r="AK141" s="56" t="s">
        <v>549</v>
      </c>
      <c r="AL141" s="114" t="s">
        <v>550</v>
      </c>
      <c r="AM141" s="56" t="s">
        <v>292</v>
      </c>
      <c r="AN141" s="56" t="s">
        <v>102</v>
      </c>
      <c r="AO141" s="56" t="s">
        <v>863</v>
      </c>
      <c r="AP141" s="113" t="s">
        <v>551</v>
      </c>
      <c r="AQ141" s="56"/>
      <c r="BA141" s="112" t="s">
        <v>90</v>
      </c>
      <c r="BB141" s="112" t="s">
        <v>91</v>
      </c>
      <c r="BC141" s="115">
        <v>7079</v>
      </c>
      <c r="BD141" s="112" t="s">
        <v>129</v>
      </c>
      <c r="BE141" s="112" t="s">
        <v>106</v>
      </c>
      <c r="BF141" s="112" t="s">
        <v>607</v>
      </c>
      <c r="BG141" s="112" t="s">
        <v>96</v>
      </c>
      <c r="BI141" s="115">
        <v>72</v>
      </c>
      <c r="BJ141" s="22" t="s">
        <v>184</v>
      </c>
      <c r="BK141" s="112">
        <v>1381</v>
      </c>
      <c r="BL141" s="115">
        <v>20180326</v>
      </c>
      <c r="BM141" s="51">
        <f>IFERROR((VLOOKUP(BC141,'[2]17-23 ABR'!$A$2:$R$500,8,FALSE)),VLOOKUP(BC141,'[3]16 ABR'!$BC$50:$BW$499,11,FALSE))</f>
        <v>43577</v>
      </c>
      <c r="BN141" s="112">
        <f t="shared" si="18"/>
        <v>20180326</v>
      </c>
      <c r="BP141" s="29">
        <v>20190430</v>
      </c>
      <c r="BR141" s="28">
        <v>50000</v>
      </c>
      <c r="BS141" s="28">
        <f>IF(BM141=(VLOOKUP(BC141,'[3]16 ABR'!$BC$50:$BW$499,11,FALSE)),(VLOOKUP(BC141,'[3]16 ABR'!$BC$50:$BW$499,17,FALSE)),(VLOOKUP(BC141,'[3]16 ABR'!$BC$50:$BW$499,17,FALSE))-(VLOOKUP(BC141,'[2]17-23 ABR'!$A$2:$R$500,18,FALSE)))</f>
        <v>66288</v>
      </c>
      <c r="BT141" s="112">
        <v>0</v>
      </c>
      <c r="BU141" s="28">
        <f>'[3]2 OCT'!BU171</f>
        <v>0</v>
      </c>
      <c r="BW141" s="112" t="s">
        <v>574</v>
      </c>
      <c r="CD141" s="56">
        <v>19010101</v>
      </c>
      <c r="CE141" s="28">
        <f>IFERROR((VLOOKUP(BC141,'[3]16 ABR'!$BC$50:$CE$500,29,FALSE))-((VLOOKUP(BC141,'[2]17-23 ABR'!$A$2:$R$500,14,FALSE))),(VLOOKUP(BC141,'[3]16 ABR'!$BC$75:$CE$500,29,FALSE)))</f>
        <v>40875</v>
      </c>
      <c r="CF141" s="28">
        <f>IFERROR(((VLOOKUP(BC141,'[2]17-23 ABR'!$A$2:$R$500,18,FALSE))),'[3]16 ABR'!CF141)</f>
        <v>1381</v>
      </c>
      <c r="CH141" s="28">
        <v>42622</v>
      </c>
      <c r="CI141" s="128" t="s">
        <v>574</v>
      </c>
      <c r="CJ141" s="57">
        <v>0</v>
      </c>
      <c r="CK141" s="116">
        <f t="shared" si="15"/>
        <v>1094.3999999999999</v>
      </c>
      <c r="CL141" s="112">
        <v>50000</v>
      </c>
      <c r="CN141" s="49">
        <f t="shared" si="16"/>
        <v>5581529.6099999994</v>
      </c>
      <c r="CO141" s="49">
        <f t="shared" si="17"/>
        <v>2668790.61</v>
      </c>
      <c r="CP141" s="18">
        <v>140</v>
      </c>
      <c r="CQ141" s="18">
        <v>140</v>
      </c>
      <c r="CR141" s="18">
        <v>140</v>
      </c>
      <c r="CS141" s="18">
        <v>140</v>
      </c>
      <c r="CT141" s="34" t="s">
        <v>91</v>
      </c>
      <c r="CU141" s="35" t="s">
        <v>112</v>
      </c>
    </row>
    <row r="142" spans="1:99" ht="16.5" customHeight="1" x14ac:dyDescent="0.25">
      <c r="A142" s="127" t="str">
        <f t="shared" si="14"/>
        <v>0003140049</v>
      </c>
      <c r="B142" s="127" t="s">
        <v>91</v>
      </c>
      <c r="C142" s="127" t="s">
        <v>92</v>
      </c>
      <c r="D142" s="18">
        <v>20190430</v>
      </c>
      <c r="F142" s="112">
        <v>4</v>
      </c>
      <c r="G142" t="s">
        <v>984</v>
      </c>
      <c r="H142" t="s">
        <v>985</v>
      </c>
      <c r="J142" t="s">
        <v>986</v>
      </c>
      <c r="K142" s="111">
        <f t="shared" ref="K142:K205" si="19">DATE(MID(L142,5,2),MID(L142,7,2),MID(L142,9,2))</f>
        <v>29770</v>
      </c>
      <c r="L142" t="s">
        <v>987</v>
      </c>
      <c r="M142" t="s">
        <v>988</v>
      </c>
      <c r="O142" t="s">
        <v>96</v>
      </c>
      <c r="P142" s="112">
        <v>1</v>
      </c>
      <c r="S142" s="112" t="s">
        <v>201</v>
      </c>
      <c r="U142" s="112">
        <v>0</v>
      </c>
      <c r="X142" s="22" t="s">
        <v>97</v>
      </c>
      <c r="Y142" t="s">
        <v>989</v>
      </c>
      <c r="Z142" t="s">
        <v>990</v>
      </c>
      <c r="AA142" t="s">
        <v>991</v>
      </c>
      <c r="AB142" t="s">
        <v>102</v>
      </c>
      <c r="AC142" t="s">
        <v>103</v>
      </c>
      <c r="AD142" s="113">
        <v>54650</v>
      </c>
      <c r="AG142" s="112" t="s">
        <v>148</v>
      </c>
      <c r="AJ142" s="56" t="s">
        <v>548</v>
      </c>
      <c r="AK142" s="56" t="s">
        <v>549</v>
      </c>
      <c r="AL142" s="114" t="s">
        <v>550</v>
      </c>
      <c r="AM142" s="56" t="s">
        <v>292</v>
      </c>
      <c r="AN142" s="56" t="s">
        <v>102</v>
      </c>
      <c r="AO142" s="56" t="s">
        <v>120</v>
      </c>
      <c r="AP142" s="113" t="s">
        <v>551</v>
      </c>
      <c r="BA142" s="112" t="s">
        <v>90</v>
      </c>
      <c r="BB142" s="112" t="s">
        <v>91</v>
      </c>
      <c r="BC142" s="136">
        <v>7080</v>
      </c>
      <c r="BD142" s="112" t="s">
        <v>129</v>
      </c>
      <c r="BE142" s="112" t="s">
        <v>106</v>
      </c>
      <c r="BF142" s="112" t="s">
        <v>607</v>
      </c>
      <c r="BG142" s="112" t="s">
        <v>96</v>
      </c>
      <c r="BI142" s="115">
        <v>48</v>
      </c>
      <c r="BJ142" s="22" t="s">
        <v>184</v>
      </c>
      <c r="BK142" s="112">
        <v>449</v>
      </c>
      <c r="BL142" s="115">
        <v>20180328</v>
      </c>
      <c r="BM142" s="51">
        <f>IFERROR((VLOOKUP(BC142,'[2]17-23 ABR'!$A$2:$R$500,8,FALSE)),VLOOKUP(BC142,'[3]16 ABR'!$BC$50:$BW$499,11,FALSE))</f>
        <v>43577</v>
      </c>
      <c r="BN142" s="112">
        <f t="shared" si="18"/>
        <v>20180328</v>
      </c>
      <c r="BP142" s="29">
        <v>20190430</v>
      </c>
      <c r="BR142" s="28">
        <v>12100</v>
      </c>
      <c r="BS142" s="28">
        <f>IF(BM142=(VLOOKUP(BC142,'[3]16 ABR'!$BC$50:$BW$499,11,FALSE)),(VLOOKUP(BC142,'[3]16 ABR'!$BC$50:$BW$499,17,FALSE)),(VLOOKUP(BC142,'[3]16 ABR'!$BC$50:$BW$499,17,FALSE))-(VLOOKUP(BC142,'[2]17-23 ABR'!$A$2:$R$500,18,FALSE)))</f>
        <v>10776</v>
      </c>
      <c r="BT142" s="112">
        <v>0</v>
      </c>
      <c r="BU142" s="28">
        <f>'[3]2 OCT'!BU172</f>
        <v>0</v>
      </c>
      <c r="BW142" s="112" t="s">
        <v>574</v>
      </c>
      <c r="CD142" s="56">
        <v>19010101</v>
      </c>
      <c r="CE142" s="28">
        <f>IFERROR((VLOOKUP(BC142,'[3]16 ABR'!$BC$50:$CE$500,29,FALSE))-((VLOOKUP(BC142,'[2]17-23 ABR'!$A$2:$R$500,14,FALSE))),(VLOOKUP(BC142,'[3]16 ABR'!$BC$75:$CE$500,29,FALSE)))</f>
        <v>7901</v>
      </c>
      <c r="CF142" s="28">
        <f>IFERROR(((VLOOKUP(BC142,'[2]17-23 ABR'!$A$2:$R$500,18,FALSE))),'[3]16 ABR'!CF142)</f>
        <v>449</v>
      </c>
      <c r="CH142" s="28">
        <v>8147</v>
      </c>
      <c r="CI142" s="128" t="s">
        <v>574</v>
      </c>
      <c r="CJ142" s="57">
        <v>0</v>
      </c>
      <c r="CK142" s="116">
        <f t="shared" si="15"/>
        <v>729.59999999999991</v>
      </c>
      <c r="CL142" s="112">
        <v>12100</v>
      </c>
      <c r="CN142" s="49">
        <f t="shared" si="16"/>
        <v>5592305.6099999994</v>
      </c>
      <c r="CO142" s="49">
        <f t="shared" si="17"/>
        <v>2668790.61</v>
      </c>
      <c r="CP142" s="18">
        <v>141</v>
      </c>
      <c r="CQ142" s="18">
        <v>141</v>
      </c>
      <c r="CR142" s="18">
        <v>141</v>
      </c>
      <c r="CS142" s="18">
        <v>141</v>
      </c>
      <c r="CT142" s="34" t="s">
        <v>91</v>
      </c>
      <c r="CU142" s="35" t="s">
        <v>112</v>
      </c>
    </row>
    <row r="143" spans="1:99" ht="16.5" customHeight="1" x14ac:dyDescent="0.25">
      <c r="A143" s="127" t="str">
        <f t="shared" si="14"/>
        <v>0003140049</v>
      </c>
      <c r="B143" s="127" t="s">
        <v>91</v>
      </c>
      <c r="C143" s="127" t="s">
        <v>92</v>
      </c>
      <c r="D143" s="18">
        <v>20190430</v>
      </c>
      <c r="F143" s="112">
        <v>4</v>
      </c>
      <c r="G143" t="s">
        <v>258</v>
      </c>
      <c r="H143" t="s">
        <v>984</v>
      </c>
      <c r="J143" t="s">
        <v>992</v>
      </c>
      <c r="K143" s="111">
        <f t="shared" si="19"/>
        <v>24498</v>
      </c>
      <c r="L143" t="s">
        <v>993</v>
      </c>
      <c r="M143" t="s">
        <v>994</v>
      </c>
      <c r="O143" t="s">
        <v>96</v>
      </c>
      <c r="P143" s="112">
        <v>1</v>
      </c>
      <c r="S143" s="112" t="s">
        <v>201</v>
      </c>
      <c r="U143" s="112">
        <v>0</v>
      </c>
      <c r="X143" s="22" t="s">
        <v>97</v>
      </c>
      <c r="Y143" t="s">
        <v>995</v>
      </c>
      <c r="Z143" t="s">
        <v>996</v>
      </c>
      <c r="AA143" t="s">
        <v>572</v>
      </c>
      <c r="AB143" t="s">
        <v>102</v>
      </c>
      <c r="AC143" t="s">
        <v>120</v>
      </c>
      <c r="AD143" s="113" t="s">
        <v>997</v>
      </c>
      <c r="AG143" s="112" t="s">
        <v>148</v>
      </c>
      <c r="AJ143" s="56" t="s">
        <v>548</v>
      </c>
      <c r="AK143" s="56" t="s">
        <v>549</v>
      </c>
      <c r="AL143" s="114" t="s">
        <v>550</v>
      </c>
      <c r="AM143" s="56" t="s">
        <v>292</v>
      </c>
      <c r="AN143" s="56" t="s">
        <v>102</v>
      </c>
      <c r="AO143" s="56" t="s">
        <v>120</v>
      </c>
      <c r="AP143" s="113" t="s">
        <v>551</v>
      </c>
      <c r="BA143" s="112" t="s">
        <v>90</v>
      </c>
      <c r="BB143" s="112" t="s">
        <v>91</v>
      </c>
      <c r="BC143" s="136">
        <v>7081</v>
      </c>
      <c r="BD143" s="112" t="s">
        <v>129</v>
      </c>
      <c r="BE143" s="112" t="s">
        <v>106</v>
      </c>
      <c r="BF143" s="112" t="s">
        <v>607</v>
      </c>
      <c r="BG143" s="112" t="s">
        <v>96</v>
      </c>
      <c r="BI143" s="115">
        <v>72</v>
      </c>
      <c r="BJ143" s="22" t="s">
        <v>184</v>
      </c>
      <c r="BK143" s="112">
        <v>552</v>
      </c>
      <c r="BL143" s="115">
        <v>20180328</v>
      </c>
      <c r="BM143" s="51">
        <f>IFERROR((VLOOKUP(BC143,'[2]17-23 ABR'!$A$2:$R$500,8,FALSE)),VLOOKUP(BC143,'[3]16 ABR'!$BC$50:$BW$499,11,FALSE))</f>
        <v>43577</v>
      </c>
      <c r="BN143" s="112">
        <f t="shared" si="18"/>
        <v>20180328</v>
      </c>
      <c r="BP143" s="29">
        <v>20190430</v>
      </c>
      <c r="BR143" s="28">
        <v>20000</v>
      </c>
      <c r="BS143" s="28">
        <f>IF(BM143=(VLOOKUP(BC143,'[3]16 ABR'!$BC$50:$BW$499,11,FALSE)),(VLOOKUP(BC143,'[3]16 ABR'!$BC$50:$BW$499,17,FALSE)),(VLOOKUP(BC143,'[3]16 ABR'!$BC$50:$BW$499,17,FALSE))-(VLOOKUP(BC143,'[2]17-23 ABR'!$A$2:$R$500,18,FALSE)))</f>
        <v>26496</v>
      </c>
      <c r="BT143" s="112">
        <v>0</v>
      </c>
      <c r="BU143" s="28">
        <f>'[3]2 OCT'!BU173</f>
        <v>0</v>
      </c>
      <c r="BW143" s="112" t="s">
        <v>574</v>
      </c>
      <c r="CD143" s="56">
        <v>19010101</v>
      </c>
      <c r="CE143" s="28">
        <f>IFERROR((VLOOKUP(BC143,'[3]16 ABR'!$BC$50:$CE$500,29,FALSE))-((VLOOKUP(BC143,'[2]17-23 ABR'!$A$2:$R$500,14,FALSE))),(VLOOKUP(BC143,'[3]16 ABR'!$BC$75:$CE$500,29,FALSE)))</f>
        <v>16363</v>
      </c>
      <c r="CF143" s="28">
        <f>IFERROR(((VLOOKUP(BC143,'[2]17-23 ABR'!$A$2:$R$500,18,FALSE))),'[3]16 ABR'!CF143)</f>
        <v>552</v>
      </c>
      <c r="CH143" s="28">
        <v>17012</v>
      </c>
      <c r="CI143" s="128" t="s">
        <v>574</v>
      </c>
      <c r="CJ143" s="57">
        <v>0</v>
      </c>
      <c r="CK143" s="116">
        <f t="shared" si="15"/>
        <v>1094.3999999999999</v>
      </c>
      <c r="CL143" s="112">
        <v>20000</v>
      </c>
      <c r="CN143" s="49">
        <f t="shared" si="16"/>
        <v>5618801.6099999994</v>
      </c>
      <c r="CO143" s="49">
        <f t="shared" si="17"/>
        <v>2668790.61</v>
      </c>
      <c r="CP143" s="18">
        <v>142</v>
      </c>
      <c r="CQ143" s="18">
        <v>142</v>
      </c>
      <c r="CR143" s="18">
        <v>142</v>
      </c>
      <c r="CS143" s="18">
        <v>142</v>
      </c>
      <c r="CT143" s="34" t="s">
        <v>91</v>
      </c>
      <c r="CU143" s="35" t="s">
        <v>112</v>
      </c>
    </row>
    <row r="144" spans="1:99" ht="16.5" customHeight="1" x14ac:dyDescent="0.25">
      <c r="A144" s="127" t="str">
        <f t="shared" si="14"/>
        <v>0003140049</v>
      </c>
      <c r="B144" s="127" t="s">
        <v>91</v>
      </c>
      <c r="C144" s="127" t="s">
        <v>92</v>
      </c>
      <c r="D144" s="18">
        <v>20190430</v>
      </c>
      <c r="F144" s="112">
        <v>4</v>
      </c>
      <c r="G144" t="s">
        <v>808</v>
      </c>
      <c r="H144" t="s">
        <v>123</v>
      </c>
      <c r="J144" t="s">
        <v>809</v>
      </c>
      <c r="K144" s="111">
        <f t="shared" si="19"/>
        <v>25043</v>
      </c>
      <c r="L144" t="s">
        <v>810</v>
      </c>
      <c r="M144" t="s">
        <v>811</v>
      </c>
      <c r="O144" s="29" t="s">
        <v>96</v>
      </c>
      <c r="P144" s="29">
        <v>1</v>
      </c>
      <c r="Q144" s="29"/>
      <c r="R144" s="29"/>
      <c r="S144" s="29" t="s">
        <v>201</v>
      </c>
      <c r="T144" s="29"/>
      <c r="U144" s="29">
        <v>1</v>
      </c>
      <c r="V144" s="29"/>
      <c r="W144" s="29"/>
      <c r="X144" s="22" t="s">
        <v>97</v>
      </c>
      <c r="Y144" s="29" t="s">
        <v>812</v>
      </c>
      <c r="Z144" s="29" t="s">
        <v>813</v>
      </c>
      <c r="AA144" s="29" t="s">
        <v>724</v>
      </c>
      <c r="AB144" s="29" t="s">
        <v>102</v>
      </c>
      <c r="AC144" s="29" t="s">
        <v>120</v>
      </c>
      <c r="AD144" s="61" t="s">
        <v>814</v>
      </c>
      <c r="AE144" s="29"/>
      <c r="AF144" s="29"/>
      <c r="AG144" s="29" t="s">
        <v>148</v>
      </c>
      <c r="AH144" s="29"/>
      <c r="AI144" s="29"/>
      <c r="AJ144" s="29" t="s">
        <v>548</v>
      </c>
      <c r="AK144" s="29" t="s">
        <v>549</v>
      </c>
      <c r="AL144" s="29" t="s">
        <v>550</v>
      </c>
      <c r="AM144" s="29" t="s">
        <v>292</v>
      </c>
      <c r="AN144" s="29" t="s">
        <v>102</v>
      </c>
      <c r="AO144" s="29" t="s">
        <v>120</v>
      </c>
      <c r="AP144" s="61" t="s">
        <v>551</v>
      </c>
      <c r="BA144" s="112" t="s">
        <v>90</v>
      </c>
      <c r="BB144" s="112" t="s">
        <v>91</v>
      </c>
      <c r="BC144" s="136">
        <v>7082</v>
      </c>
      <c r="BD144" s="112" t="s">
        <v>129</v>
      </c>
      <c r="BE144" s="112" t="s">
        <v>106</v>
      </c>
      <c r="BF144" s="112" t="s">
        <v>607</v>
      </c>
      <c r="BG144" s="112" t="s">
        <v>96</v>
      </c>
      <c r="BI144" s="115">
        <v>36</v>
      </c>
      <c r="BJ144" s="22" t="s">
        <v>184</v>
      </c>
      <c r="BK144" s="112">
        <v>1651</v>
      </c>
      <c r="BL144" s="115">
        <v>20180405</v>
      </c>
      <c r="BM144" s="51">
        <f>IFERROR((VLOOKUP(BC144,'[2]17-23 ABR'!$A$2:$R$500,8,FALSE)),VLOOKUP(BC144,'[3]16 ABR'!$BC$50:$BW$499,11,FALSE))</f>
        <v>43577</v>
      </c>
      <c r="BN144" s="112">
        <f t="shared" si="18"/>
        <v>20180405</v>
      </c>
      <c r="BP144" s="29">
        <v>20190430</v>
      </c>
      <c r="BR144" s="28">
        <v>40000</v>
      </c>
      <c r="BS144" s="28">
        <f>IF(BM144=(VLOOKUP(BC144,'[3]16 ABR'!$BC$50:$BW$499,11,FALSE)),(VLOOKUP(BC144,'[3]16 ABR'!$BC$50:$BW$499,17,FALSE)),(VLOOKUP(BC144,'[3]16 ABR'!$BC$50:$BW$499,17,FALSE))-(VLOOKUP(BC144,'[2]17-23 ABR'!$A$2:$R$500,18,FALSE)))</f>
        <v>21463</v>
      </c>
      <c r="BT144" s="112">
        <v>0</v>
      </c>
      <c r="BU144" s="28">
        <f>'[3]2 OCT'!BU174</f>
        <v>0</v>
      </c>
      <c r="BW144" s="112" t="s">
        <v>574</v>
      </c>
      <c r="CD144" s="56">
        <v>19010101</v>
      </c>
      <c r="CE144" s="28">
        <f>IFERROR((VLOOKUP(BC144,'[3]16 ABR'!$BC$50:$CE$500,29,FALSE))-((VLOOKUP(BC144,'[2]17-23 ABR'!$A$2:$R$500,14,FALSE))),(VLOOKUP(BC144,'[3]16 ABR'!$BC$75:$CE$500,29,FALSE)))</f>
        <v>18348</v>
      </c>
      <c r="CF144" s="28">
        <f>IFERROR(((VLOOKUP(BC144,'[2]17-23 ABR'!$A$2:$R$500,18,FALSE))),'[3]16 ABR'!CF144)</f>
        <v>1651</v>
      </c>
      <c r="CH144" s="28">
        <v>16756</v>
      </c>
      <c r="CI144" s="128" t="s">
        <v>574</v>
      </c>
      <c r="CJ144" s="57">
        <v>0</v>
      </c>
      <c r="CK144" s="116">
        <f t="shared" si="15"/>
        <v>547.19999999999993</v>
      </c>
      <c r="CL144" s="137">
        <f t="shared" ref="CL144:CL207" si="20">BR144</f>
        <v>40000</v>
      </c>
      <c r="CN144" s="49">
        <f t="shared" si="16"/>
        <v>5640264.6099999994</v>
      </c>
      <c r="CO144" s="49">
        <f t="shared" si="17"/>
        <v>2668790.61</v>
      </c>
      <c r="CP144" s="18">
        <v>143</v>
      </c>
      <c r="CQ144" s="18">
        <v>143</v>
      </c>
      <c r="CR144" s="18">
        <v>143</v>
      </c>
      <c r="CS144" s="18">
        <v>143</v>
      </c>
      <c r="CT144" s="34" t="s">
        <v>91</v>
      </c>
      <c r="CU144" s="35" t="s">
        <v>112</v>
      </c>
    </row>
    <row r="145" spans="1:99" ht="16.5" customHeight="1" x14ac:dyDescent="0.25">
      <c r="A145" s="127" t="str">
        <f t="shared" si="14"/>
        <v>0003140049</v>
      </c>
      <c r="B145" s="127" t="s">
        <v>91</v>
      </c>
      <c r="C145" s="127" t="s">
        <v>92</v>
      </c>
      <c r="D145" s="18">
        <v>20190430</v>
      </c>
      <c r="F145" s="112">
        <v>4</v>
      </c>
      <c r="G145" t="s">
        <v>998</v>
      </c>
      <c r="H145" t="s">
        <v>496</v>
      </c>
      <c r="J145" t="s">
        <v>999</v>
      </c>
      <c r="K145" s="111">
        <f t="shared" si="19"/>
        <v>24480</v>
      </c>
      <c r="L145" t="s">
        <v>1000</v>
      </c>
      <c r="M145" t="s">
        <v>1001</v>
      </c>
      <c r="O145" s="34" t="s">
        <v>96</v>
      </c>
      <c r="P145" s="34">
        <v>1</v>
      </c>
      <c r="S145" s="34" t="s">
        <v>106</v>
      </c>
      <c r="U145" s="34">
        <v>0</v>
      </c>
      <c r="X145" s="22" t="s">
        <v>97</v>
      </c>
      <c r="Y145" t="s">
        <v>1002</v>
      </c>
      <c r="Z145" t="s">
        <v>1003</v>
      </c>
      <c r="AA145" t="s">
        <v>292</v>
      </c>
      <c r="AB145" t="s">
        <v>102</v>
      </c>
      <c r="AC145" t="s">
        <v>120</v>
      </c>
      <c r="AD145" s="113" t="s">
        <v>1004</v>
      </c>
      <c r="AG145" s="34" t="s">
        <v>148</v>
      </c>
      <c r="AJ145" s="56" t="s">
        <v>548</v>
      </c>
      <c r="AK145" s="56" t="s">
        <v>549</v>
      </c>
      <c r="AL145" s="114" t="s">
        <v>550</v>
      </c>
      <c r="AM145" s="56" t="s">
        <v>292</v>
      </c>
      <c r="AN145" s="56" t="s">
        <v>102</v>
      </c>
      <c r="AO145" s="56" t="s">
        <v>120</v>
      </c>
      <c r="AP145" s="113" t="s">
        <v>551</v>
      </c>
      <c r="BA145" s="112" t="s">
        <v>90</v>
      </c>
      <c r="BB145" s="112" t="s">
        <v>91</v>
      </c>
      <c r="BC145" s="136">
        <v>7083</v>
      </c>
      <c r="BD145" s="112" t="s">
        <v>129</v>
      </c>
      <c r="BE145" s="112" t="s">
        <v>106</v>
      </c>
      <c r="BF145" s="112" t="s">
        <v>607</v>
      </c>
      <c r="BG145" s="112" t="s">
        <v>96</v>
      </c>
      <c r="BI145" s="115">
        <v>48</v>
      </c>
      <c r="BJ145" s="22" t="s">
        <v>184</v>
      </c>
      <c r="BK145" s="112">
        <v>2195</v>
      </c>
      <c r="BL145" s="115">
        <v>20180406</v>
      </c>
      <c r="BM145" s="51">
        <f>IFERROR((VLOOKUP(BC145,'[2]17-23 ABR'!$A$2:$R$500,8,FALSE)),VLOOKUP(BC145,'[3]16 ABR'!$BC$50:$BW$499,11,FALSE))</f>
        <v>43577</v>
      </c>
      <c r="BN145" s="112">
        <f t="shared" si="18"/>
        <v>20180406</v>
      </c>
      <c r="BP145" s="29">
        <v>20190430</v>
      </c>
      <c r="BR145" s="28">
        <v>65000</v>
      </c>
      <c r="BS145" s="28">
        <f>IF(BM145=(VLOOKUP(BC145,'[3]16 ABR'!$BC$50:$BW$499,11,FALSE)),(VLOOKUP(BC145,'[3]16 ABR'!$BC$50:$BW$499,17,FALSE)),(VLOOKUP(BC145,'[3]16 ABR'!$BC$50:$BW$499,17,FALSE))-(VLOOKUP(BC145,'[2]17-23 ABR'!$A$2:$R$500,18,FALSE)))</f>
        <v>54875</v>
      </c>
      <c r="BT145" s="112">
        <v>0</v>
      </c>
      <c r="BU145" s="28">
        <f>'[3]2 OCT'!BU175</f>
        <v>0</v>
      </c>
      <c r="BW145" s="112" t="s">
        <v>574</v>
      </c>
      <c r="CD145" s="56">
        <v>19010101</v>
      </c>
      <c r="CE145" s="28">
        <f>IFERROR((VLOOKUP(BC145,'[3]16 ABR'!$BC$50:$CE$500,29,FALSE))-((VLOOKUP(BC145,'[2]17-23 ABR'!$A$2:$R$500,14,FALSE))),(VLOOKUP(BC145,'[3]16 ABR'!$BC$75:$CE$500,29,FALSE)))</f>
        <v>41998</v>
      </c>
      <c r="CF145" s="28">
        <f>IFERROR(((VLOOKUP(BC145,'[2]17-23 ABR'!$A$2:$R$500,18,FALSE))),'[3]16 ABR'!CF145)</f>
        <v>2195</v>
      </c>
      <c r="CH145" s="28">
        <v>34790</v>
      </c>
      <c r="CI145" s="128" t="s">
        <v>574</v>
      </c>
      <c r="CJ145" s="57">
        <v>0</v>
      </c>
      <c r="CK145" s="116">
        <f t="shared" si="15"/>
        <v>729.59999999999991</v>
      </c>
      <c r="CL145" s="137">
        <f t="shared" si="20"/>
        <v>65000</v>
      </c>
      <c r="CN145" s="49">
        <f t="shared" si="16"/>
        <v>5695139.6099999994</v>
      </c>
      <c r="CO145" s="49">
        <f t="shared" si="17"/>
        <v>2668790.61</v>
      </c>
      <c r="CP145" s="18">
        <v>144</v>
      </c>
      <c r="CQ145" s="18">
        <v>144</v>
      </c>
      <c r="CR145" s="18">
        <v>144</v>
      </c>
      <c r="CS145" s="18">
        <v>144</v>
      </c>
      <c r="CT145" s="34" t="s">
        <v>91</v>
      </c>
      <c r="CU145" s="35" t="s">
        <v>112</v>
      </c>
    </row>
    <row r="146" spans="1:99" ht="16.5" customHeight="1" x14ac:dyDescent="0.25">
      <c r="A146" s="127" t="str">
        <f t="shared" si="14"/>
        <v>0003140049</v>
      </c>
      <c r="B146" s="127" t="s">
        <v>91</v>
      </c>
      <c r="C146" s="127" t="s">
        <v>92</v>
      </c>
      <c r="D146" s="18">
        <v>20190430</v>
      </c>
      <c r="F146" s="112">
        <v>4</v>
      </c>
      <c r="G146" t="s">
        <v>835</v>
      </c>
      <c r="H146" t="s">
        <v>123</v>
      </c>
      <c r="J146" t="s">
        <v>836</v>
      </c>
      <c r="K146" s="111">
        <f t="shared" si="19"/>
        <v>26219</v>
      </c>
      <c r="L146" t="s">
        <v>837</v>
      </c>
      <c r="M146" t="s">
        <v>838</v>
      </c>
      <c r="O146" s="112" t="s">
        <v>96</v>
      </c>
      <c r="P146" s="112">
        <v>1</v>
      </c>
      <c r="Q146" s="56"/>
      <c r="R146" s="56"/>
      <c r="S146" s="112" t="s">
        <v>201</v>
      </c>
      <c r="T146" s="56"/>
      <c r="U146" s="112">
        <v>2</v>
      </c>
      <c r="V146" s="56"/>
      <c r="W146" s="56"/>
      <c r="X146" s="22" t="s">
        <v>97</v>
      </c>
      <c r="Y146" s="56" t="s">
        <v>877</v>
      </c>
      <c r="Z146" s="56" t="s">
        <v>840</v>
      </c>
      <c r="AA146" s="112" t="s">
        <v>351</v>
      </c>
      <c r="AB146" s="112" t="s">
        <v>102</v>
      </c>
      <c r="AC146" s="112" t="s">
        <v>120</v>
      </c>
      <c r="AD146" s="113" t="s">
        <v>841</v>
      </c>
      <c r="AE146" s="56"/>
      <c r="AF146" s="56"/>
      <c r="AG146" s="112" t="s">
        <v>148</v>
      </c>
      <c r="AH146" s="56"/>
      <c r="AI146" s="56"/>
      <c r="AJ146" s="56" t="s">
        <v>548</v>
      </c>
      <c r="AK146" s="56" t="s">
        <v>549</v>
      </c>
      <c r="AL146" s="114" t="s">
        <v>550</v>
      </c>
      <c r="AM146" s="56" t="s">
        <v>292</v>
      </c>
      <c r="AN146" s="56" t="s">
        <v>102</v>
      </c>
      <c r="AO146" s="29" t="s">
        <v>120</v>
      </c>
      <c r="AP146" s="113" t="s">
        <v>551</v>
      </c>
      <c r="BA146" s="112" t="s">
        <v>90</v>
      </c>
      <c r="BB146" s="112" t="s">
        <v>91</v>
      </c>
      <c r="BC146">
        <v>7084</v>
      </c>
      <c r="BD146" s="112" t="s">
        <v>129</v>
      </c>
      <c r="BE146" s="112" t="s">
        <v>106</v>
      </c>
      <c r="BF146" s="112" t="s">
        <v>607</v>
      </c>
      <c r="BG146" s="112" t="s">
        <v>96</v>
      </c>
      <c r="BI146" s="115">
        <v>36</v>
      </c>
      <c r="BJ146" s="22" t="s">
        <v>184</v>
      </c>
      <c r="BK146" s="112">
        <v>801</v>
      </c>
      <c r="BL146" s="115">
        <v>20180410</v>
      </c>
      <c r="BM146" s="51">
        <f>IFERROR((VLOOKUP(BC146,'[2]17-23 ABR'!$A$2:$R$500,8,FALSE)),VLOOKUP(BC146,'[3]16 ABR'!$BC$50:$BW$499,11,FALSE))</f>
        <v>43577</v>
      </c>
      <c r="BN146" s="112">
        <f t="shared" si="18"/>
        <v>20180410</v>
      </c>
      <c r="BP146" s="29">
        <v>20190430</v>
      </c>
      <c r="BR146" s="28">
        <v>20000</v>
      </c>
      <c r="BS146" s="28">
        <f>IF(BM146=(VLOOKUP(BC146,'[3]16 ABR'!$BC$50:$BW$499,11,FALSE)),(VLOOKUP(BC146,'[3]16 ABR'!$BC$50:$BW$499,17,FALSE)),(VLOOKUP(BC146,'[3]16 ABR'!$BC$50:$BW$499,17,FALSE))-(VLOOKUP(BC146,'[2]17-23 ABR'!$A$2:$R$500,18,FALSE)))</f>
        <v>10413</v>
      </c>
      <c r="BT146" s="112">
        <v>0</v>
      </c>
      <c r="BU146" s="28">
        <f>'[3]2 OCT'!BU176</f>
        <v>0</v>
      </c>
      <c r="BW146" s="112" t="s">
        <v>574</v>
      </c>
      <c r="CD146" s="56">
        <v>19010101</v>
      </c>
      <c r="CE146" s="28">
        <f>IFERROR((VLOOKUP(BC146,'[3]16 ABR'!$BC$50:$CE$500,29,FALSE))-((VLOOKUP(BC146,'[2]17-23 ABR'!$A$2:$R$500,14,FALSE))),(VLOOKUP(BC146,'[3]16 ABR'!$BC$75:$CE$500,29,FALSE)))</f>
        <v>9003</v>
      </c>
      <c r="CF146" s="28">
        <f>IFERROR(((VLOOKUP(BC146,'[2]17-23 ABR'!$A$2:$R$500,18,FALSE))),'[3]16 ABR'!CF146)</f>
        <v>801</v>
      </c>
      <c r="CH146" s="28">
        <v>7620</v>
      </c>
      <c r="CI146" s="128" t="s">
        <v>574</v>
      </c>
      <c r="CJ146" s="57">
        <v>0</v>
      </c>
      <c r="CK146" s="116">
        <f t="shared" si="15"/>
        <v>547.19999999999993</v>
      </c>
      <c r="CL146" s="137">
        <f t="shared" si="20"/>
        <v>20000</v>
      </c>
      <c r="CN146" s="49">
        <f t="shared" si="16"/>
        <v>5705552.6099999994</v>
      </c>
      <c r="CO146" s="49">
        <f t="shared" si="17"/>
        <v>2668790.61</v>
      </c>
      <c r="CP146" s="18">
        <v>145</v>
      </c>
      <c r="CQ146" s="18">
        <v>145</v>
      </c>
      <c r="CR146" s="18">
        <v>145</v>
      </c>
      <c r="CS146" s="18">
        <v>145</v>
      </c>
      <c r="CT146" s="34" t="s">
        <v>91</v>
      </c>
      <c r="CU146" s="35" t="s">
        <v>112</v>
      </c>
    </row>
    <row r="147" spans="1:99" ht="16.5" customHeight="1" x14ac:dyDescent="0.25">
      <c r="A147" s="127" t="str">
        <f t="shared" si="14"/>
        <v>0003140049</v>
      </c>
      <c r="B147" s="127" t="s">
        <v>91</v>
      </c>
      <c r="C147" s="127" t="s">
        <v>92</v>
      </c>
      <c r="D147" s="18">
        <v>20190430</v>
      </c>
      <c r="F147" s="112">
        <v>4</v>
      </c>
      <c r="G147" t="s">
        <v>1005</v>
      </c>
      <c r="H147" t="s">
        <v>358</v>
      </c>
      <c r="J147" t="s">
        <v>1006</v>
      </c>
      <c r="K147" s="111">
        <f t="shared" si="19"/>
        <v>24720</v>
      </c>
      <c r="L147" t="s">
        <v>1007</v>
      </c>
      <c r="M147" t="s">
        <v>1008</v>
      </c>
      <c r="O147" s="112" t="s">
        <v>96</v>
      </c>
      <c r="P147" s="112">
        <v>1</v>
      </c>
      <c r="S147" s="112" t="s">
        <v>106</v>
      </c>
      <c r="U147" s="112">
        <v>0</v>
      </c>
      <c r="X147" s="22" t="s">
        <v>97</v>
      </c>
      <c r="Y147" t="s">
        <v>1009</v>
      </c>
      <c r="Z147" t="s">
        <v>1010</v>
      </c>
      <c r="AA147" t="s">
        <v>119</v>
      </c>
      <c r="AB147" t="s">
        <v>102</v>
      </c>
      <c r="AC147" t="s">
        <v>120</v>
      </c>
      <c r="AD147" s="113" t="s">
        <v>1011</v>
      </c>
      <c r="AG147" s="112" t="s">
        <v>148</v>
      </c>
      <c r="AJ147" s="56" t="s">
        <v>548</v>
      </c>
      <c r="AK147" s="56" t="s">
        <v>549</v>
      </c>
      <c r="AL147" s="114" t="s">
        <v>550</v>
      </c>
      <c r="AM147" s="56" t="s">
        <v>292</v>
      </c>
      <c r="AN147" s="56" t="s">
        <v>102</v>
      </c>
      <c r="AO147" s="56" t="s">
        <v>120</v>
      </c>
      <c r="AP147" s="113" t="s">
        <v>551</v>
      </c>
      <c r="BA147" s="112" t="s">
        <v>90</v>
      </c>
      <c r="BB147" s="112" t="s">
        <v>91</v>
      </c>
      <c r="BC147" s="136">
        <v>7086</v>
      </c>
      <c r="BD147" s="112" t="s">
        <v>129</v>
      </c>
      <c r="BE147" s="112" t="s">
        <v>106</v>
      </c>
      <c r="BF147" s="112" t="s">
        <v>607</v>
      </c>
      <c r="BG147" s="112" t="s">
        <v>96</v>
      </c>
      <c r="BI147" s="115">
        <v>48</v>
      </c>
      <c r="BJ147" s="22" t="s">
        <v>184</v>
      </c>
      <c r="BK147" s="112">
        <v>1446</v>
      </c>
      <c r="BL147" s="115">
        <v>20180410</v>
      </c>
      <c r="BM147" s="51">
        <f>IFERROR((VLOOKUP(BC147,'[2]17-23 ABR'!$A$2:$R$500,8,FALSE)),VLOOKUP(BC147,'[3]16 ABR'!$BC$50:$BW$499,11,FALSE))</f>
        <v>43577</v>
      </c>
      <c r="BN147" s="112">
        <f t="shared" si="18"/>
        <v>20180410</v>
      </c>
      <c r="BP147" s="29">
        <v>20190430</v>
      </c>
      <c r="BR147" s="28">
        <v>42800</v>
      </c>
      <c r="BS147" s="28">
        <f>IF(BM147=(VLOOKUP(BC147,'[3]16 ABR'!$BC$50:$BW$499,11,FALSE)),(VLOOKUP(BC147,'[3]16 ABR'!$BC$50:$BW$499,17,FALSE)),(VLOOKUP(BC147,'[3]16 ABR'!$BC$50:$BW$499,17,FALSE))-(VLOOKUP(BC147,'[2]17-23 ABR'!$A$2:$R$500,18,FALSE)))</f>
        <v>36150</v>
      </c>
      <c r="BT147" s="112">
        <v>0</v>
      </c>
      <c r="BU147" s="28">
        <v>0</v>
      </c>
      <c r="BW147" s="112" t="s">
        <v>574</v>
      </c>
      <c r="CD147" s="56">
        <v>20180820</v>
      </c>
      <c r="CE147" s="28">
        <f>IFERROR((VLOOKUP(BC147,'[3]16 ABR'!$BC$50:$CE$500,29,FALSE))-((VLOOKUP(BC147,'[2]17-23 ABR'!$A$2:$R$500,14,FALSE))),(VLOOKUP(BC147,'[3]16 ABR'!$BC$75:$CE$500,29,FALSE)))</f>
        <v>27633</v>
      </c>
      <c r="CF147" s="28">
        <f>IFERROR(((VLOOKUP(BC147,'[2]17-23 ABR'!$A$2:$R$500,18,FALSE))),'[3]16 ABR'!CF147)</f>
        <v>1446</v>
      </c>
      <c r="CH147" s="28">
        <v>22947</v>
      </c>
      <c r="CI147" s="128" t="s">
        <v>574</v>
      </c>
      <c r="CJ147" s="57">
        <v>0</v>
      </c>
      <c r="CK147" s="116">
        <f t="shared" si="15"/>
        <v>729.59999999999991</v>
      </c>
      <c r="CL147" s="137">
        <f t="shared" si="20"/>
        <v>42800</v>
      </c>
      <c r="CN147" s="49">
        <f t="shared" si="16"/>
        <v>5741702.6099999994</v>
      </c>
      <c r="CO147" s="49">
        <f t="shared" si="17"/>
        <v>2668790.61</v>
      </c>
      <c r="CP147" s="18">
        <v>146</v>
      </c>
      <c r="CQ147" s="18">
        <v>146</v>
      </c>
      <c r="CR147" s="18">
        <v>146</v>
      </c>
      <c r="CS147" s="18">
        <v>146</v>
      </c>
      <c r="CT147" s="34" t="s">
        <v>91</v>
      </c>
      <c r="CU147" s="35" t="s">
        <v>112</v>
      </c>
    </row>
    <row r="148" spans="1:99" ht="16.5" customHeight="1" x14ac:dyDescent="0.25">
      <c r="A148" s="127" t="str">
        <f t="shared" si="14"/>
        <v>0003140049</v>
      </c>
      <c r="B148" s="127" t="s">
        <v>91</v>
      </c>
      <c r="C148" s="127" t="s">
        <v>92</v>
      </c>
      <c r="D148" s="18">
        <v>20190430</v>
      </c>
      <c r="F148" s="112">
        <v>4</v>
      </c>
      <c r="G148" t="s">
        <v>1012</v>
      </c>
      <c r="H148" t="s">
        <v>1013</v>
      </c>
      <c r="J148" t="s">
        <v>1014</v>
      </c>
      <c r="K148" s="111">
        <f t="shared" si="19"/>
        <v>26502</v>
      </c>
      <c r="L148" t="s">
        <v>1015</v>
      </c>
      <c r="M148" t="s">
        <v>1016</v>
      </c>
      <c r="O148" t="s">
        <v>96</v>
      </c>
      <c r="P148" s="112">
        <v>1</v>
      </c>
      <c r="S148" s="112" t="s">
        <v>106</v>
      </c>
      <c r="U148" s="112">
        <v>0</v>
      </c>
      <c r="X148" s="22" t="s">
        <v>97</v>
      </c>
      <c r="Y148" t="s">
        <v>1017</v>
      </c>
      <c r="Z148" t="s">
        <v>1018</v>
      </c>
      <c r="AA148" t="s">
        <v>1019</v>
      </c>
      <c r="AB148" t="s">
        <v>102</v>
      </c>
      <c r="AC148" t="s">
        <v>103</v>
      </c>
      <c r="AD148" s="113" t="s">
        <v>1020</v>
      </c>
      <c r="AG148" s="112" t="s">
        <v>148</v>
      </c>
      <c r="AJ148" s="56" t="s">
        <v>548</v>
      </c>
      <c r="AK148" s="56" t="s">
        <v>549</v>
      </c>
      <c r="AL148" s="114" t="s">
        <v>550</v>
      </c>
      <c r="AM148" s="56" t="s">
        <v>292</v>
      </c>
      <c r="AN148" s="56" t="s">
        <v>102</v>
      </c>
      <c r="AO148" s="56" t="s">
        <v>120</v>
      </c>
      <c r="AP148" s="113" t="s">
        <v>551</v>
      </c>
      <c r="BA148" s="112" t="s">
        <v>90</v>
      </c>
      <c r="BB148" s="112" t="s">
        <v>91</v>
      </c>
      <c r="BC148" s="136">
        <v>7087</v>
      </c>
      <c r="BD148" s="112" t="s">
        <v>129</v>
      </c>
      <c r="BE148" s="112" t="s">
        <v>106</v>
      </c>
      <c r="BF148" s="112" t="s">
        <v>607</v>
      </c>
      <c r="BG148" s="112" t="s">
        <v>96</v>
      </c>
      <c r="BI148" s="115">
        <v>72</v>
      </c>
      <c r="BJ148" s="22" t="s">
        <v>184</v>
      </c>
      <c r="BK148" s="112">
        <v>3876</v>
      </c>
      <c r="BL148" s="115">
        <v>20180412</v>
      </c>
      <c r="BM148" s="51">
        <f>IFERROR((VLOOKUP(BC148,'[2]17-23 ABR'!$A$2:$R$500,8,FALSE)),VLOOKUP(BC148,'[3]16 ABR'!$BC$50:$BW$499,11,FALSE))</f>
        <v>43577</v>
      </c>
      <c r="BN148" s="112">
        <f t="shared" si="18"/>
        <v>20180412</v>
      </c>
      <c r="BP148" s="29">
        <v>20190430</v>
      </c>
      <c r="BR148" s="28">
        <v>150000</v>
      </c>
      <c r="BS148" s="28">
        <f>IF(BM148=(VLOOKUP(BC148,'[3]16 ABR'!$BC$50:$BW$499,11,FALSE)),(VLOOKUP(BC148,'[3]16 ABR'!$BC$50:$BW$499,17,FALSE)),(VLOOKUP(BC148,'[3]16 ABR'!$BC$50:$BW$499,17,FALSE))-(VLOOKUP(BC148,'[2]17-23 ABR'!$A$2:$R$500,18,FALSE)))</f>
        <v>189924</v>
      </c>
      <c r="BT148" s="112">
        <v>0</v>
      </c>
      <c r="BU148" s="28">
        <f>'[3]2 OCT'!BU178</f>
        <v>0</v>
      </c>
      <c r="BW148" s="112" t="s">
        <v>574</v>
      </c>
      <c r="CD148" s="56">
        <v>19010101</v>
      </c>
      <c r="CE148" s="28">
        <f>IFERROR((VLOOKUP(BC148,'[3]16 ABR'!$BC$50:$CE$500,29,FALSE))-((VLOOKUP(BC148,'[2]17-23 ABR'!$A$2:$R$500,14,FALSE))),(VLOOKUP(BC148,'[3]16 ABR'!$BC$75:$CE$500,29,FALSE)))</f>
        <v>122064</v>
      </c>
      <c r="CF148" s="28">
        <f>IFERROR(((VLOOKUP(BC148,'[2]17-23 ABR'!$A$2:$R$500,18,FALSE))),'[3]16 ABR'!CF148)</f>
        <v>3876</v>
      </c>
      <c r="CH148" s="28">
        <v>111260</v>
      </c>
      <c r="CI148" s="128" t="s">
        <v>574</v>
      </c>
      <c r="CJ148" s="57">
        <v>0</v>
      </c>
      <c r="CK148" s="116">
        <f t="shared" si="15"/>
        <v>1094.3999999999999</v>
      </c>
      <c r="CL148" s="137">
        <f t="shared" si="20"/>
        <v>150000</v>
      </c>
      <c r="CN148" s="49">
        <f t="shared" si="16"/>
        <v>5931626.6099999994</v>
      </c>
      <c r="CO148" s="49">
        <f t="shared" si="17"/>
        <v>2668790.61</v>
      </c>
      <c r="CP148" s="18">
        <v>147</v>
      </c>
      <c r="CQ148" s="18">
        <v>147</v>
      </c>
      <c r="CR148" s="18">
        <v>147</v>
      </c>
      <c r="CS148" s="18">
        <v>147</v>
      </c>
      <c r="CT148" s="34" t="s">
        <v>91</v>
      </c>
      <c r="CU148" s="35" t="s">
        <v>112</v>
      </c>
    </row>
    <row r="149" spans="1:99" ht="16.5" customHeight="1" x14ac:dyDescent="0.25">
      <c r="A149" s="127" t="str">
        <f t="shared" si="14"/>
        <v>0003140049</v>
      </c>
      <c r="B149" s="127" t="s">
        <v>91</v>
      </c>
      <c r="C149" s="127" t="s">
        <v>92</v>
      </c>
      <c r="D149" s="18">
        <v>20190430</v>
      </c>
      <c r="F149" s="112">
        <v>4</v>
      </c>
      <c r="G149" t="s">
        <v>1021</v>
      </c>
      <c r="H149" t="s">
        <v>433</v>
      </c>
      <c r="J149" t="s">
        <v>1022</v>
      </c>
      <c r="K149" s="111">
        <f t="shared" si="19"/>
        <v>29080</v>
      </c>
      <c r="L149" t="s">
        <v>1023</v>
      </c>
      <c r="M149" t="s">
        <v>1024</v>
      </c>
      <c r="O149" t="s">
        <v>96</v>
      </c>
      <c r="P149" s="112">
        <v>1</v>
      </c>
      <c r="S149" s="112" t="s">
        <v>201</v>
      </c>
      <c r="U149" s="112">
        <v>0</v>
      </c>
      <c r="X149" s="22" t="s">
        <v>97</v>
      </c>
      <c r="Y149" t="s">
        <v>1025</v>
      </c>
      <c r="Z149" t="s">
        <v>1026</v>
      </c>
      <c r="AA149" t="s">
        <v>351</v>
      </c>
      <c r="AB149" t="s">
        <v>102</v>
      </c>
      <c r="AC149" t="s">
        <v>120</v>
      </c>
      <c r="AD149" s="113" t="s">
        <v>1027</v>
      </c>
      <c r="AG149" s="112" t="s">
        <v>148</v>
      </c>
      <c r="AJ149" s="56" t="s">
        <v>548</v>
      </c>
      <c r="AK149" s="56" t="s">
        <v>549</v>
      </c>
      <c r="AL149" s="114" t="s">
        <v>550</v>
      </c>
      <c r="AM149" s="56" t="s">
        <v>292</v>
      </c>
      <c r="AN149" s="56" t="s">
        <v>102</v>
      </c>
      <c r="AO149" s="56" t="s">
        <v>120</v>
      </c>
      <c r="AP149" s="113" t="s">
        <v>551</v>
      </c>
      <c r="BA149" s="112" t="s">
        <v>90</v>
      </c>
      <c r="BB149" s="112" t="s">
        <v>91</v>
      </c>
      <c r="BC149" s="136">
        <v>7089</v>
      </c>
      <c r="BD149" s="112" t="s">
        <v>129</v>
      </c>
      <c r="BE149" s="112" t="s">
        <v>106</v>
      </c>
      <c r="BF149" s="112" t="s">
        <v>607</v>
      </c>
      <c r="BG149" s="112" t="s">
        <v>96</v>
      </c>
      <c r="BI149" s="115">
        <v>72</v>
      </c>
      <c r="BJ149" s="22" t="s">
        <v>184</v>
      </c>
      <c r="BK149" s="112">
        <v>1435</v>
      </c>
      <c r="BL149">
        <v>20180416</v>
      </c>
      <c r="BM149" s="51">
        <f>IFERROR((VLOOKUP(BC149,'[2]17-23 ABR'!$A$2:$R$500,8,FALSE)),VLOOKUP(BC149,'[3]16 ABR'!$BC$50:$BW$499,11,FALSE))</f>
        <v>43577</v>
      </c>
      <c r="BN149" s="112">
        <f t="shared" si="18"/>
        <v>20180416</v>
      </c>
      <c r="BP149" s="29">
        <v>20190430</v>
      </c>
      <c r="BR149" s="28">
        <v>50000</v>
      </c>
      <c r="BS149" s="28">
        <f>IF(BM149=(VLOOKUP(BC149,'[3]16 ABR'!$BC$50:$BW$499,11,FALSE)),(VLOOKUP(BC149,'[3]16 ABR'!$BC$50:$BW$499,17,FALSE)),(VLOOKUP(BC149,'[3]16 ABR'!$BC$50:$BW$499,17,FALSE))-(VLOOKUP(BC149,'[2]17-23 ABR'!$A$2:$R$500,18,FALSE)))</f>
        <v>70315</v>
      </c>
      <c r="BT149" s="112">
        <v>0</v>
      </c>
      <c r="BU149" s="28">
        <f>'[3]2 OCT'!BU179</f>
        <v>0</v>
      </c>
      <c r="BW149" s="112" t="s">
        <v>574</v>
      </c>
      <c r="CD149" s="56">
        <v>19010101</v>
      </c>
      <c r="CE149" s="28">
        <f>IFERROR((VLOOKUP(BC149,'[3]16 ABR'!$BC$50:$CE$500,29,FALSE))-((VLOOKUP(BC149,'[2]17-23 ABR'!$A$2:$R$500,14,FALSE))),(VLOOKUP(BC149,'[3]16 ABR'!$BC$75:$CE$500,29,FALSE)))</f>
        <v>41763</v>
      </c>
      <c r="CF149" s="28">
        <f>IFERROR(((VLOOKUP(BC149,'[2]17-23 ABR'!$A$2:$R$500,18,FALSE))),'[3]16 ABR'!CF149)</f>
        <v>1435</v>
      </c>
      <c r="CH149" s="28">
        <v>45962</v>
      </c>
      <c r="CI149" s="128" t="s">
        <v>574</v>
      </c>
      <c r="CJ149" s="57">
        <v>0</v>
      </c>
      <c r="CK149" s="116">
        <f t="shared" si="15"/>
        <v>1094.3999999999999</v>
      </c>
      <c r="CL149" s="137">
        <f t="shared" si="20"/>
        <v>50000</v>
      </c>
      <c r="CN149" s="49">
        <f t="shared" si="16"/>
        <v>6001941.6099999994</v>
      </c>
      <c r="CO149" s="49">
        <f t="shared" si="17"/>
        <v>2668790.61</v>
      </c>
      <c r="CP149" s="18">
        <v>148</v>
      </c>
      <c r="CQ149" s="18">
        <v>148</v>
      </c>
      <c r="CR149" s="18">
        <v>148</v>
      </c>
      <c r="CS149" s="18">
        <v>148</v>
      </c>
      <c r="CT149" s="34" t="s">
        <v>91</v>
      </c>
      <c r="CU149" s="35" t="s">
        <v>112</v>
      </c>
    </row>
    <row r="150" spans="1:99" ht="16.5" customHeight="1" x14ac:dyDescent="0.25">
      <c r="A150" s="127" t="str">
        <f t="shared" si="14"/>
        <v>0003140049</v>
      </c>
      <c r="B150" s="127" t="s">
        <v>91</v>
      </c>
      <c r="C150" s="127" t="s">
        <v>92</v>
      </c>
      <c r="D150" s="18">
        <v>20190430</v>
      </c>
      <c r="F150" s="112">
        <v>4</v>
      </c>
      <c r="G150" t="s">
        <v>258</v>
      </c>
      <c r="H150" t="s">
        <v>123</v>
      </c>
      <c r="J150" t="s">
        <v>729</v>
      </c>
      <c r="K150" s="111">
        <f t="shared" si="19"/>
        <v>22584</v>
      </c>
      <c r="L150" t="s">
        <v>1028</v>
      </c>
      <c r="M150" t="s">
        <v>1029</v>
      </c>
      <c r="O150" t="s">
        <v>96</v>
      </c>
      <c r="P150" s="112">
        <v>1</v>
      </c>
      <c r="S150" s="112" t="s">
        <v>106</v>
      </c>
      <c r="U150" s="112">
        <v>0</v>
      </c>
      <c r="X150" s="22" t="s">
        <v>97</v>
      </c>
      <c r="Y150" t="s">
        <v>1030</v>
      </c>
      <c r="Z150" t="s">
        <v>1031</v>
      </c>
      <c r="AA150" t="s">
        <v>724</v>
      </c>
      <c r="AB150" t="s">
        <v>102</v>
      </c>
      <c r="AC150" t="s">
        <v>120</v>
      </c>
      <c r="AD150" s="113" t="s">
        <v>725</v>
      </c>
      <c r="AG150" s="112" t="s">
        <v>148</v>
      </c>
      <c r="AJ150" s="56" t="s">
        <v>548</v>
      </c>
      <c r="AK150" s="56" t="s">
        <v>549</v>
      </c>
      <c r="AL150" s="114" t="s">
        <v>550</v>
      </c>
      <c r="AM150" s="56" t="s">
        <v>292</v>
      </c>
      <c r="AN150" s="56" t="s">
        <v>102</v>
      </c>
      <c r="AO150" s="56" t="s">
        <v>120</v>
      </c>
      <c r="AP150" s="113" t="s">
        <v>551</v>
      </c>
      <c r="BA150" s="112" t="s">
        <v>90</v>
      </c>
      <c r="BB150" s="112" t="s">
        <v>91</v>
      </c>
      <c r="BC150" s="136">
        <v>7090</v>
      </c>
      <c r="BD150" s="112" t="s">
        <v>129</v>
      </c>
      <c r="BE150" s="112" t="s">
        <v>106</v>
      </c>
      <c r="BF150" s="112" t="s">
        <v>607</v>
      </c>
      <c r="BG150" s="112" t="s">
        <v>96</v>
      </c>
      <c r="BI150" s="115">
        <v>72</v>
      </c>
      <c r="BJ150" s="22" t="s">
        <v>184</v>
      </c>
      <c r="BK150" s="112">
        <v>2326</v>
      </c>
      <c r="BL150">
        <v>20180416</v>
      </c>
      <c r="BM150" s="51">
        <f>IFERROR((VLOOKUP(BC150,'[2]17-23 ABR'!$A$2:$R$500,8,FALSE)),VLOOKUP(BC150,'[3]16 ABR'!$BC$50:$BW$499,11,FALSE))</f>
        <v>43577</v>
      </c>
      <c r="BN150" s="112">
        <f t="shared" si="18"/>
        <v>20180416</v>
      </c>
      <c r="BP150" s="29">
        <v>20190430</v>
      </c>
      <c r="BR150" s="28">
        <v>90000</v>
      </c>
      <c r="BS150" s="28">
        <f>IF(BM150=(VLOOKUP(BC150,'[3]16 ABR'!$BC$50:$BW$499,11,FALSE)),(VLOOKUP(BC150,'[3]16 ABR'!$BC$50:$BW$499,17,FALSE)),(VLOOKUP(BC150,'[3]16 ABR'!$BC$50:$BW$499,17,FALSE))-(VLOOKUP(BC150,'[2]17-23 ABR'!$A$2:$R$500,18,FALSE)))</f>
        <v>116300</v>
      </c>
      <c r="BT150" s="112">
        <v>0</v>
      </c>
      <c r="BU150" s="28">
        <f>'[3]2 OCT'!BU180</f>
        <v>0</v>
      </c>
      <c r="BW150" s="112" t="s">
        <v>574</v>
      </c>
      <c r="CD150" s="56">
        <v>19010101</v>
      </c>
      <c r="CE150" s="28">
        <f>IFERROR((VLOOKUP(BC150,'[3]16 ABR'!$BC$50:$CE$500,29,FALSE))-((VLOOKUP(BC150,'[2]17-23 ABR'!$A$2:$R$500,14,FALSE))),(VLOOKUP(BC150,'[3]16 ABR'!$BC$75:$CE$500,29,FALSE)))</f>
        <v>74118</v>
      </c>
      <c r="CF150" s="28">
        <f>IFERROR(((VLOOKUP(BC150,'[2]17-23 ABR'!$A$2:$R$500,18,FALSE))),'[3]16 ABR'!CF150)</f>
        <v>2326</v>
      </c>
      <c r="CH150" s="28">
        <v>66788</v>
      </c>
      <c r="CI150" s="128" t="s">
        <v>574</v>
      </c>
      <c r="CJ150" s="57">
        <v>0</v>
      </c>
      <c r="CK150" s="116">
        <f t="shared" si="15"/>
        <v>1094.3999999999999</v>
      </c>
      <c r="CL150" s="137">
        <f t="shared" si="20"/>
        <v>90000</v>
      </c>
      <c r="CN150" s="49">
        <f t="shared" si="16"/>
        <v>6118241.6099999994</v>
      </c>
      <c r="CO150" s="49">
        <f t="shared" si="17"/>
        <v>2668790.61</v>
      </c>
      <c r="CP150" s="18">
        <v>149</v>
      </c>
      <c r="CQ150" s="18">
        <v>149</v>
      </c>
      <c r="CR150" s="18">
        <v>149</v>
      </c>
      <c r="CS150" s="18">
        <v>149</v>
      </c>
      <c r="CT150" s="34" t="s">
        <v>91</v>
      </c>
      <c r="CU150" s="35" t="s">
        <v>112</v>
      </c>
    </row>
    <row r="151" spans="1:99" ht="16.5" customHeight="1" x14ac:dyDescent="0.25">
      <c r="A151" s="127" t="str">
        <f t="shared" si="14"/>
        <v>0003140049</v>
      </c>
      <c r="B151" s="127" t="s">
        <v>91</v>
      </c>
      <c r="C151" s="127" t="s">
        <v>92</v>
      </c>
      <c r="D151" s="18">
        <v>20190430</v>
      </c>
      <c r="F151" s="112">
        <v>4</v>
      </c>
      <c r="G151" t="s">
        <v>822</v>
      </c>
      <c r="H151" t="s">
        <v>657</v>
      </c>
      <c r="J151" t="s">
        <v>1032</v>
      </c>
      <c r="K151" s="111">
        <f t="shared" si="19"/>
        <v>23704</v>
      </c>
      <c r="L151" t="s">
        <v>1033</v>
      </c>
      <c r="M151" t="s">
        <v>1034</v>
      </c>
      <c r="O151" t="s">
        <v>96</v>
      </c>
      <c r="P151" s="112">
        <v>1</v>
      </c>
      <c r="S151" s="112" t="s">
        <v>201</v>
      </c>
      <c r="U151" s="112">
        <v>0</v>
      </c>
      <c r="X151" s="22" t="s">
        <v>97</v>
      </c>
      <c r="Y151" t="s">
        <v>1035</v>
      </c>
      <c r="Z151" t="s">
        <v>1036</v>
      </c>
      <c r="AA151" t="s">
        <v>1037</v>
      </c>
      <c r="AB151" t="s">
        <v>102</v>
      </c>
      <c r="AC151" t="s">
        <v>103</v>
      </c>
      <c r="AD151" s="113" t="s">
        <v>1038</v>
      </c>
      <c r="AG151" s="112" t="s">
        <v>148</v>
      </c>
      <c r="AJ151" s="56" t="s">
        <v>548</v>
      </c>
      <c r="AK151" s="112" t="s">
        <v>1039</v>
      </c>
      <c r="AL151" s="132" t="s">
        <v>1040</v>
      </c>
      <c r="AM151" s="112" t="s">
        <v>1041</v>
      </c>
      <c r="AN151" s="112" t="s">
        <v>102</v>
      </c>
      <c r="AO151" s="56" t="s">
        <v>103</v>
      </c>
      <c r="AP151">
        <v>54714</v>
      </c>
      <c r="BA151" s="112" t="s">
        <v>90</v>
      </c>
      <c r="BB151" s="112" t="s">
        <v>91</v>
      </c>
      <c r="BC151" s="136">
        <v>7091</v>
      </c>
      <c r="BD151" s="112" t="s">
        <v>129</v>
      </c>
      <c r="BE151" s="112" t="s">
        <v>106</v>
      </c>
      <c r="BF151" s="112" t="s">
        <v>607</v>
      </c>
      <c r="BG151" s="112" t="s">
        <v>96</v>
      </c>
      <c r="BI151" s="115">
        <v>24</v>
      </c>
      <c r="BJ151" s="22" t="s">
        <v>184</v>
      </c>
      <c r="BK151" s="112">
        <v>853</v>
      </c>
      <c r="BL151" s="115">
        <v>20180419</v>
      </c>
      <c r="BM151" s="51">
        <f>IFERROR((VLOOKUP(BC151,'[2]17-23 ABR'!$A$2:$R$500,8,FALSE)),VLOOKUP(BC151,'[3]16 ABR'!$BC$50:$BW$499,11,FALSE))</f>
        <v>43577</v>
      </c>
      <c r="BN151" s="112">
        <f t="shared" si="18"/>
        <v>20180419</v>
      </c>
      <c r="BP151" s="29">
        <v>20190430</v>
      </c>
      <c r="BR151" s="28">
        <v>15000</v>
      </c>
      <c r="BS151" s="28">
        <f>IF(BM151=(VLOOKUP(BC151,'[3]16 ABR'!$BC$50:$BW$499,11,FALSE)),(VLOOKUP(BC151,'[3]16 ABR'!$BC$50:$BW$499,17,FALSE)),(VLOOKUP(BC151,'[3]16 ABR'!$BC$50:$BW$499,17,FALSE))-(VLOOKUP(BC151,'[2]17-23 ABR'!$A$2:$R$500,18,FALSE)))</f>
        <v>1706</v>
      </c>
      <c r="BT151" s="112">
        <v>0</v>
      </c>
      <c r="BU151" s="28">
        <f>'[3]2 OCT'!BU181</f>
        <v>0</v>
      </c>
      <c r="BW151" s="112" t="s">
        <v>574</v>
      </c>
      <c r="CD151" s="56">
        <v>19010101</v>
      </c>
      <c r="CE151" s="28">
        <f>IFERROR((VLOOKUP(BC151,'[3]16 ABR'!$BC$50:$CE$500,29,FALSE))-((VLOOKUP(BC151,'[2]17-23 ABR'!$A$2:$R$500,14,FALSE))),(VLOOKUP(BC151,'[3]16 ABR'!$BC$75:$CE$500,29,FALSE)))</f>
        <v>1654</v>
      </c>
      <c r="CF151" s="28">
        <f>IFERROR(((VLOOKUP(BC151,'[2]17-23 ABR'!$A$2:$R$500,18,FALSE))),'[3]16 ABR'!CF151)</f>
        <v>853</v>
      </c>
      <c r="CH151" s="28">
        <v>4716</v>
      </c>
      <c r="CI151" s="128" t="s">
        <v>574</v>
      </c>
      <c r="CJ151" s="57">
        <v>0</v>
      </c>
      <c r="CK151" s="116">
        <f t="shared" si="15"/>
        <v>364.79999999999995</v>
      </c>
      <c r="CL151" s="137">
        <f t="shared" si="20"/>
        <v>15000</v>
      </c>
      <c r="CN151" s="49">
        <f t="shared" si="16"/>
        <v>6119947.6099999994</v>
      </c>
      <c r="CO151" s="49">
        <f t="shared" si="17"/>
        <v>2668790.61</v>
      </c>
      <c r="CP151" s="18">
        <v>150</v>
      </c>
      <c r="CQ151" s="18">
        <v>150</v>
      </c>
      <c r="CR151" s="18">
        <v>150</v>
      </c>
      <c r="CS151" s="18">
        <v>150</v>
      </c>
      <c r="CT151" s="34" t="s">
        <v>91</v>
      </c>
      <c r="CU151" s="35" t="s">
        <v>112</v>
      </c>
    </row>
    <row r="152" spans="1:99" ht="16.5" customHeight="1" x14ac:dyDescent="0.25">
      <c r="A152" s="127" t="str">
        <f t="shared" si="14"/>
        <v>0003140049</v>
      </c>
      <c r="B152" s="127" t="s">
        <v>91</v>
      </c>
      <c r="C152" s="127" t="s">
        <v>92</v>
      </c>
      <c r="D152" s="18">
        <v>20190430</v>
      </c>
      <c r="F152" s="112">
        <v>4</v>
      </c>
      <c r="G152" t="s">
        <v>236</v>
      </c>
      <c r="H152" t="s">
        <v>450</v>
      </c>
      <c r="J152" t="s">
        <v>498</v>
      </c>
      <c r="K152" s="111">
        <f t="shared" si="19"/>
        <v>20953</v>
      </c>
      <c r="L152" t="s">
        <v>1042</v>
      </c>
      <c r="M152" t="s">
        <v>1043</v>
      </c>
      <c r="O152" t="s">
        <v>96</v>
      </c>
      <c r="P152" s="112">
        <v>1</v>
      </c>
      <c r="S152" s="112" t="s">
        <v>106</v>
      </c>
      <c r="U152" s="112">
        <v>0</v>
      </c>
      <c r="X152" s="22" t="s">
        <v>97</v>
      </c>
      <c r="Y152" t="s">
        <v>1044</v>
      </c>
      <c r="Z152" t="s">
        <v>1045</v>
      </c>
      <c r="AA152" t="s">
        <v>1046</v>
      </c>
      <c r="AB152" t="s">
        <v>102</v>
      </c>
      <c r="AC152" t="s">
        <v>103</v>
      </c>
      <c r="AD152" s="113" t="s">
        <v>1047</v>
      </c>
      <c r="AG152" s="112" t="s">
        <v>148</v>
      </c>
      <c r="AJ152" s="56" t="s">
        <v>548</v>
      </c>
      <c r="AK152" s="56" t="s">
        <v>549</v>
      </c>
      <c r="AL152" s="114" t="s">
        <v>550</v>
      </c>
      <c r="AM152" s="56" t="s">
        <v>292</v>
      </c>
      <c r="AN152" s="56" t="s">
        <v>102</v>
      </c>
      <c r="AO152" s="56" t="s">
        <v>120</v>
      </c>
      <c r="AP152" s="113" t="s">
        <v>551</v>
      </c>
      <c r="BA152" s="112" t="s">
        <v>90</v>
      </c>
      <c r="BB152" s="112" t="s">
        <v>91</v>
      </c>
      <c r="BC152" s="136">
        <v>7092</v>
      </c>
      <c r="BD152" s="112" t="s">
        <v>129</v>
      </c>
      <c r="BE152" s="112" t="s">
        <v>106</v>
      </c>
      <c r="BF152" s="112" t="s">
        <v>607</v>
      </c>
      <c r="BG152" s="112" t="s">
        <v>96</v>
      </c>
      <c r="BI152" s="115">
        <v>39</v>
      </c>
      <c r="BJ152" s="22" t="s">
        <v>184</v>
      </c>
      <c r="BK152" s="112">
        <v>1999</v>
      </c>
      <c r="BL152" s="115">
        <v>20180420</v>
      </c>
      <c r="BM152" s="51">
        <f>IFERROR((VLOOKUP(BC152,'[2]17-23 ABR'!$A$2:$R$500,8,FALSE)),VLOOKUP(BC152,'[3]16 ABR'!$BC$50:$BW$499,11,FALSE))</f>
        <v>43577</v>
      </c>
      <c r="BN152" s="112">
        <f t="shared" si="18"/>
        <v>20180420</v>
      </c>
      <c r="BP152" s="29">
        <v>20190430</v>
      </c>
      <c r="BR152" s="28">
        <v>52200</v>
      </c>
      <c r="BS152" s="28">
        <f>IF(BM152=(VLOOKUP(BC152,'[3]16 ABR'!$BC$50:$BW$499,11,FALSE)),(VLOOKUP(BC152,'[3]16 ABR'!$BC$50:$BW$499,17,FALSE)),(VLOOKUP(BC152,'[3]16 ABR'!$BC$50:$BW$499,17,FALSE))-(VLOOKUP(BC152,'[2]17-23 ABR'!$A$2:$R$500,18,FALSE)))</f>
        <v>33983</v>
      </c>
      <c r="BT152" s="112">
        <v>0</v>
      </c>
      <c r="BU152" s="28">
        <f>'[3]2 OCT'!BU182</f>
        <v>0</v>
      </c>
      <c r="BW152" s="112" t="s">
        <v>574</v>
      </c>
      <c r="CD152" s="56">
        <v>19010101</v>
      </c>
      <c r="CE152" s="28">
        <f>IFERROR((VLOOKUP(BC152,'[3]16 ABR'!$BC$50:$CE$500,29,FALSE))-((VLOOKUP(BC152,'[2]17-23 ABR'!$A$2:$R$500,14,FALSE))),(VLOOKUP(BC152,'[3]16 ABR'!$BC$75:$CE$500,29,FALSE)))</f>
        <v>28159</v>
      </c>
      <c r="CF152" s="28">
        <f>IFERROR(((VLOOKUP(BC152,'[2]17-23 ABR'!$A$2:$R$500,18,FALSE))),'[3]16 ABR'!CF152)</f>
        <v>1999</v>
      </c>
      <c r="CH152" s="28">
        <v>22210</v>
      </c>
      <c r="CI152" s="128" t="s">
        <v>574</v>
      </c>
      <c r="CJ152" s="57">
        <v>0</v>
      </c>
      <c r="CK152" s="116">
        <f t="shared" si="15"/>
        <v>592.79999999999995</v>
      </c>
      <c r="CL152" s="137">
        <f t="shared" si="20"/>
        <v>52200</v>
      </c>
      <c r="CN152" s="49">
        <f t="shared" si="16"/>
        <v>6153930.6099999994</v>
      </c>
      <c r="CO152" s="49">
        <f t="shared" si="17"/>
        <v>2668790.61</v>
      </c>
      <c r="CP152" s="18">
        <v>151</v>
      </c>
      <c r="CQ152" s="18">
        <v>151</v>
      </c>
      <c r="CR152" s="18">
        <v>151</v>
      </c>
      <c r="CS152" s="18">
        <v>151</v>
      </c>
      <c r="CT152" s="34" t="s">
        <v>91</v>
      </c>
      <c r="CU152" s="35" t="s">
        <v>112</v>
      </c>
    </row>
    <row r="153" spans="1:99" ht="16.5" customHeight="1" x14ac:dyDescent="0.25">
      <c r="A153" s="127" t="str">
        <f t="shared" si="14"/>
        <v>0003140049</v>
      </c>
      <c r="B153" s="127" t="s">
        <v>91</v>
      </c>
      <c r="C153" s="127" t="s">
        <v>92</v>
      </c>
      <c r="D153" s="18">
        <v>20190430</v>
      </c>
      <c r="F153" s="112">
        <v>4</v>
      </c>
      <c r="G153" t="s">
        <v>1048</v>
      </c>
      <c r="H153" t="s">
        <v>122</v>
      </c>
      <c r="J153" t="s">
        <v>1049</v>
      </c>
      <c r="K153" s="111">
        <f t="shared" si="19"/>
        <v>24458</v>
      </c>
      <c r="L153" t="s">
        <v>1050</v>
      </c>
      <c r="M153" t="s">
        <v>1051</v>
      </c>
      <c r="O153" t="s">
        <v>96</v>
      </c>
      <c r="P153" s="112">
        <v>1</v>
      </c>
      <c r="S153" s="112" t="s">
        <v>201</v>
      </c>
      <c r="U153" s="112">
        <v>0</v>
      </c>
      <c r="X153" s="22" t="s">
        <v>97</v>
      </c>
      <c r="Y153" t="s">
        <v>1052</v>
      </c>
      <c r="Z153" t="s">
        <v>1053</v>
      </c>
      <c r="AA153" t="s">
        <v>1054</v>
      </c>
      <c r="AB153" t="s">
        <v>102</v>
      </c>
      <c r="AC153" t="s">
        <v>103</v>
      </c>
      <c r="AD153">
        <v>54930</v>
      </c>
      <c r="AG153" s="112" t="s">
        <v>148</v>
      </c>
      <c r="AJ153" s="56" t="s">
        <v>548</v>
      </c>
      <c r="AK153" s="56" t="s">
        <v>549</v>
      </c>
      <c r="AL153" s="114" t="s">
        <v>550</v>
      </c>
      <c r="AM153" s="56" t="s">
        <v>292</v>
      </c>
      <c r="AN153" s="56" t="s">
        <v>102</v>
      </c>
      <c r="AO153" s="56" t="s">
        <v>120</v>
      </c>
      <c r="AP153" s="113" t="s">
        <v>551</v>
      </c>
      <c r="BA153" s="112" t="s">
        <v>90</v>
      </c>
      <c r="BB153" s="112" t="s">
        <v>91</v>
      </c>
      <c r="BC153" s="136">
        <v>7093</v>
      </c>
      <c r="BD153" s="112" t="s">
        <v>129</v>
      </c>
      <c r="BE153" s="112" t="s">
        <v>106</v>
      </c>
      <c r="BF153" s="112" t="s">
        <v>607</v>
      </c>
      <c r="BG153" s="112" t="s">
        <v>96</v>
      </c>
      <c r="BI153" s="115">
        <v>72</v>
      </c>
      <c r="BJ153" s="22" t="s">
        <v>184</v>
      </c>
      <c r="BK153" s="112">
        <v>4891</v>
      </c>
      <c r="BL153" s="115">
        <v>20180420</v>
      </c>
      <c r="BM153" s="51">
        <f>IFERROR((VLOOKUP(BC153,'[2]17-23 ABR'!$A$2:$R$500,8,FALSE)),VLOOKUP(BC153,'[3]16 ABR'!$BC$50:$BW$499,11,FALSE))</f>
        <v>43577</v>
      </c>
      <c r="BN153" s="89">
        <f t="shared" si="18"/>
        <v>20180420</v>
      </c>
      <c r="BO153" s="138"/>
      <c r="BP153" s="29">
        <v>20190430</v>
      </c>
      <c r="BQ153" s="138"/>
      <c r="BR153" s="85">
        <v>177120</v>
      </c>
      <c r="BS153" s="28">
        <f>IF(BM153=(VLOOKUP(BC153,'[3]16 ABR'!$BC$50:$BW$499,11,FALSE)),(VLOOKUP(BC153,'[3]16 ABR'!$BC$50:$BW$499,17,FALSE)),(VLOOKUP(BC153,'[3]16 ABR'!$BC$50:$BW$499,17,FALSE))-(VLOOKUP(BC153,'[2]17-23 ABR'!$A$2:$R$500,18,FALSE)))</f>
        <v>244550</v>
      </c>
      <c r="BT153" s="89">
        <v>0</v>
      </c>
      <c r="BU153" s="28">
        <f>'[3]2 OCT'!BU183</f>
        <v>0</v>
      </c>
      <c r="BV153" s="138"/>
      <c r="BW153" s="89" t="s">
        <v>574</v>
      </c>
      <c r="CD153" s="51">
        <v>43266</v>
      </c>
      <c r="CE153" s="28">
        <f>IFERROR((VLOOKUP(BC153,'[3]16 ABR'!$BC$50:$CE$500,29,FALSE))-((VLOOKUP(BC153,'[2]17-23 ABR'!$A$2:$R$500,14,FALSE))),(VLOOKUP(BC153,'[3]16 ABR'!$BC$75:$CE$500,29,FALSE)))</f>
        <v>148212</v>
      </c>
      <c r="CF153" s="28">
        <f>IFERROR(((VLOOKUP(BC153,'[2]17-23 ABR'!$A$2:$R$500,18,FALSE))),'[3]16 ABR'!CF153)</f>
        <v>4891</v>
      </c>
      <c r="CH153" s="28">
        <v>150878</v>
      </c>
      <c r="CI153" s="128" t="s">
        <v>574</v>
      </c>
      <c r="CJ153" s="57">
        <v>0</v>
      </c>
      <c r="CK153" s="116">
        <f t="shared" si="15"/>
        <v>1094.3999999999999</v>
      </c>
      <c r="CL153" s="137">
        <f t="shared" si="20"/>
        <v>177120</v>
      </c>
      <c r="CN153" s="49">
        <f t="shared" si="16"/>
        <v>6398480.6099999994</v>
      </c>
      <c r="CO153" s="49">
        <f t="shared" si="17"/>
        <v>2668790.61</v>
      </c>
      <c r="CP153" s="18">
        <v>152</v>
      </c>
      <c r="CQ153" s="18">
        <v>152</v>
      </c>
      <c r="CR153" s="18">
        <v>152</v>
      </c>
      <c r="CS153" s="18">
        <v>152</v>
      </c>
      <c r="CT153" s="34" t="s">
        <v>91</v>
      </c>
      <c r="CU153" s="35" t="s">
        <v>112</v>
      </c>
    </row>
    <row r="154" spans="1:99" ht="16.5" customHeight="1" x14ac:dyDescent="0.25">
      <c r="A154" s="127" t="str">
        <f t="shared" si="14"/>
        <v>0003140049</v>
      </c>
      <c r="B154" s="127" t="s">
        <v>91</v>
      </c>
      <c r="C154" s="127" t="s">
        <v>92</v>
      </c>
      <c r="D154" s="18">
        <v>20190430</v>
      </c>
      <c r="F154" s="112">
        <v>4</v>
      </c>
      <c r="G154" t="s">
        <v>1055</v>
      </c>
      <c r="H154" t="s">
        <v>1056</v>
      </c>
      <c r="J154" t="s">
        <v>1057</v>
      </c>
      <c r="K154" s="111">
        <f t="shared" si="19"/>
        <v>17494</v>
      </c>
      <c r="L154" t="s">
        <v>1058</v>
      </c>
      <c r="M154" t="s">
        <v>1059</v>
      </c>
      <c r="O154" t="s">
        <v>96</v>
      </c>
      <c r="P154" s="112">
        <v>1</v>
      </c>
      <c r="S154" s="112" t="s">
        <v>201</v>
      </c>
      <c r="U154" s="112">
        <v>0</v>
      </c>
      <c r="X154" s="22" t="s">
        <v>97</v>
      </c>
      <c r="Y154" t="s">
        <v>1060</v>
      </c>
      <c r="Z154" t="s">
        <v>1061</v>
      </c>
      <c r="AA154" t="s">
        <v>724</v>
      </c>
      <c r="AB154" t="s">
        <v>102</v>
      </c>
      <c r="AC154" t="s">
        <v>120</v>
      </c>
      <c r="AD154" s="113" t="s">
        <v>1062</v>
      </c>
      <c r="AG154" s="112" t="s">
        <v>148</v>
      </c>
      <c r="AJ154" s="56" t="s">
        <v>548</v>
      </c>
      <c r="AK154" s="56" t="s">
        <v>549</v>
      </c>
      <c r="AL154" s="114" t="s">
        <v>550</v>
      </c>
      <c r="AM154" s="56" t="s">
        <v>292</v>
      </c>
      <c r="AN154" s="56" t="s">
        <v>102</v>
      </c>
      <c r="AO154" s="56" t="s">
        <v>120</v>
      </c>
      <c r="AP154" s="113" t="s">
        <v>551</v>
      </c>
      <c r="BA154" s="112" t="s">
        <v>90</v>
      </c>
      <c r="BB154" s="112" t="s">
        <v>91</v>
      </c>
      <c r="BC154" s="136">
        <v>7094</v>
      </c>
      <c r="BD154" s="112" t="s">
        <v>129</v>
      </c>
      <c r="BE154" s="112" t="s">
        <v>106</v>
      </c>
      <c r="BF154" s="112" t="s">
        <v>607</v>
      </c>
      <c r="BG154" s="112" t="s">
        <v>96</v>
      </c>
      <c r="BI154" s="115">
        <v>24</v>
      </c>
      <c r="BJ154" s="22" t="s">
        <v>184</v>
      </c>
      <c r="BK154" s="112">
        <v>410</v>
      </c>
      <c r="BL154" s="115">
        <v>20180425</v>
      </c>
      <c r="BM154" s="51">
        <f>IFERROR((VLOOKUP(BC154,'[2]17-23 ABR'!$A$2:$R$500,8,FALSE)),VLOOKUP(BC154,'[3]16 ABR'!$BC$50:$BW$499,11,FALSE))</f>
        <v>43577</v>
      </c>
      <c r="BN154" s="112">
        <f t="shared" si="18"/>
        <v>20180425</v>
      </c>
      <c r="BP154" s="29">
        <v>20190430</v>
      </c>
      <c r="BR154" s="28">
        <v>7200</v>
      </c>
      <c r="BS154" s="28">
        <f>IF(BM154=(VLOOKUP(BC154,'[3]16 ABR'!$BC$50:$BW$499,11,FALSE)),(VLOOKUP(BC154,'[3]16 ABR'!$BC$50:$BW$499,17,FALSE)),(VLOOKUP(BC154,'[3]16 ABR'!$BC$50:$BW$499,17,FALSE))-(VLOOKUP(BC154,'[2]17-23 ABR'!$A$2:$R$500,18,FALSE)))</f>
        <v>820</v>
      </c>
      <c r="BT154" s="112">
        <v>0</v>
      </c>
      <c r="BU154" s="28">
        <f>'[3]2 OCT'!BU184</f>
        <v>0</v>
      </c>
      <c r="BW154" s="112" t="s">
        <v>574</v>
      </c>
      <c r="CD154">
        <v>19010101</v>
      </c>
      <c r="CE154" s="28">
        <f>IFERROR((VLOOKUP(BC154,'[3]16 ABR'!$BC$50:$CE$500,29,FALSE))-((VLOOKUP(BC154,'[2]17-23 ABR'!$A$2:$R$500,14,FALSE))),(VLOOKUP(BC154,'[3]16 ABR'!$BC$75:$CE$500,29,FALSE)))</f>
        <v>774</v>
      </c>
      <c r="CF154" s="28">
        <f>IFERROR(((VLOOKUP(BC154,'[2]17-23 ABR'!$A$2:$R$500,18,FALSE))),'[3]16 ABR'!CF154)</f>
        <v>410</v>
      </c>
      <c r="CH154" s="28">
        <v>2280</v>
      </c>
      <c r="CI154" s="128" t="s">
        <v>574</v>
      </c>
      <c r="CJ154" s="57">
        <v>0</v>
      </c>
      <c r="CK154" s="116">
        <f t="shared" si="15"/>
        <v>364.79999999999995</v>
      </c>
      <c r="CL154" s="137">
        <f t="shared" si="20"/>
        <v>7200</v>
      </c>
      <c r="CN154" s="49">
        <f t="shared" si="16"/>
        <v>6399300.6099999994</v>
      </c>
      <c r="CO154" s="49">
        <f t="shared" si="17"/>
        <v>2668790.61</v>
      </c>
      <c r="CP154" s="18">
        <v>153</v>
      </c>
      <c r="CQ154" s="18">
        <v>153</v>
      </c>
      <c r="CR154" s="18">
        <v>153</v>
      </c>
      <c r="CS154" s="18">
        <v>153</v>
      </c>
      <c r="CT154" s="34" t="s">
        <v>91</v>
      </c>
      <c r="CU154" s="35" t="s">
        <v>112</v>
      </c>
    </row>
    <row r="155" spans="1:99" ht="16.5" customHeight="1" x14ac:dyDescent="0.25">
      <c r="A155" s="127" t="str">
        <f t="shared" si="14"/>
        <v>0003140049</v>
      </c>
      <c r="B155" s="127" t="s">
        <v>91</v>
      </c>
      <c r="C155" s="127" t="s">
        <v>92</v>
      </c>
      <c r="D155" s="18">
        <v>20190430</v>
      </c>
      <c r="F155" s="112">
        <v>4</v>
      </c>
      <c r="G155" t="s">
        <v>1063</v>
      </c>
      <c r="H155" t="s">
        <v>1064</v>
      </c>
      <c r="J155" t="s">
        <v>1065</v>
      </c>
      <c r="K155" s="111">
        <f t="shared" si="19"/>
        <v>24976</v>
      </c>
      <c r="L155" t="s">
        <v>1066</v>
      </c>
      <c r="M155" t="s">
        <v>1067</v>
      </c>
      <c r="O155" t="s">
        <v>96</v>
      </c>
      <c r="P155" s="112">
        <v>1</v>
      </c>
      <c r="S155" s="112" t="s">
        <v>201</v>
      </c>
      <c r="U155" s="112">
        <v>0</v>
      </c>
      <c r="X155" s="22" t="s">
        <v>97</v>
      </c>
      <c r="Y155" t="s">
        <v>1068</v>
      </c>
      <c r="Z155" t="s">
        <v>1069</v>
      </c>
      <c r="AA155" t="s">
        <v>351</v>
      </c>
      <c r="AB155" t="s">
        <v>102</v>
      </c>
      <c r="AC155" t="s">
        <v>120</v>
      </c>
      <c r="AD155" s="113" t="s">
        <v>1070</v>
      </c>
      <c r="AG155" s="112" t="s">
        <v>148</v>
      </c>
      <c r="AJ155" s="56" t="s">
        <v>548</v>
      </c>
      <c r="AK155" s="56" t="s">
        <v>549</v>
      </c>
      <c r="AL155" s="114" t="s">
        <v>550</v>
      </c>
      <c r="AM155" s="56" t="s">
        <v>292</v>
      </c>
      <c r="AN155" s="56" t="s">
        <v>102</v>
      </c>
      <c r="AO155" s="56" t="s">
        <v>120</v>
      </c>
      <c r="AP155" s="113" t="s">
        <v>551</v>
      </c>
      <c r="BA155" s="112" t="s">
        <v>90</v>
      </c>
      <c r="BB155" s="112" t="s">
        <v>91</v>
      </c>
      <c r="BC155" s="136">
        <v>7095</v>
      </c>
      <c r="BD155" s="112" t="s">
        <v>129</v>
      </c>
      <c r="BE155" s="112" t="s">
        <v>106</v>
      </c>
      <c r="BF155" s="112" t="s">
        <v>607</v>
      </c>
      <c r="BG155" s="112" t="s">
        <v>96</v>
      </c>
      <c r="BI155" s="115">
        <v>48</v>
      </c>
      <c r="BJ155" s="22" t="s">
        <v>184</v>
      </c>
      <c r="BK155" s="112">
        <v>354</v>
      </c>
      <c r="BL155" s="115">
        <v>20180426</v>
      </c>
      <c r="BM155" s="51">
        <f>IFERROR((VLOOKUP(BC155,'[2]17-23 ABR'!$A$2:$R$500,8,FALSE)),VLOOKUP(BC155,'[3]16 ABR'!$BC$50:$BW$499,11,FALSE))</f>
        <v>43577</v>
      </c>
      <c r="BN155" s="112">
        <f t="shared" si="18"/>
        <v>20180426</v>
      </c>
      <c r="BP155" s="29">
        <v>20190430</v>
      </c>
      <c r="BR155" s="28">
        <v>10000</v>
      </c>
      <c r="BS155" s="28">
        <f>IF(BM155=(VLOOKUP(BC155,'[3]16 ABR'!$BC$50:$BW$499,11,FALSE)),(VLOOKUP(BC155,'[3]16 ABR'!$BC$50:$BW$499,17,FALSE)),(VLOOKUP(BC155,'[3]16 ABR'!$BC$50:$BW$499,17,FALSE))-(VLOOKUP(BC155,'[2]17-23 ABR'!$A$2:$R$500,18,FALSE)))</f>
        <v>9204</v>
      </c>
      <c r="BT155" s="112">
        <v>0</v>
      </c>
      <c r="BU155" s="28">
        <f>'[3]2 OCT'!BU185</f>
        <v>0</v>
      </c>
      <c r="BW155" s="112" t="s">
        <v>574</v>
      </c>
      <c r="CD155">
        <v>19010101</v>
      </c>
      <c r="CE155" s="28">
        <f>IFERROR((VLOOKUP(BC155,'[3]16 ABR'!$BC$50:$CE$500,29,FALSE))-((VLOOKUP(BC155,'[2]17-23 ABR'!$A$2:$R$500,14,FALSE))),(VLOOKUP(BC155,'[3]16 ABR'!$BC$75:$CE$500,29,FALSE)))</f>
        <v>6788</v>
      </c>
      <c r="CF155" s="28">
        <f>IFERROR(((VLOOKUP(BC155,'[2]17-23 ABR'!$A$2:$R$500,18,FALSE))),'[3]16 ABR'!CF155)</f>
        <v>354</v>
      </c>
      <c r="CH155" s="28">
        <v>6025</v>
      </c>
      <c r="CI155" s="128" t="s">
        <v>574</v>
      </c>
      <c r="CJ155" s="57">
        <v>0</v>
      </c>
      <c r="CK155" s="116">
        <f t="shared" si="15"/>
        <v>729.59999999999991</v>
      </c>
      <c r="CL155" s="137">
        <f t="shared" si="20"/>
        <v>10000</v>
      </c>
      <c r="CN155" s="49">
        <f t="shared" si="16"/>
        <v>6408504.6099999994</v>
      </c>
      <c r="CO155" s="49">
        <f t="shared" si="17"/>
        <v>2668790.61</v>
      </c>
      <c r="CP155" s="18">
        <v>154</v>
      </c>
      <c r="CQ155" s="18">
        <v>154</v>
      </c>
      <c r="CR155" s="18">
        <v>154</v>
      </c>
      <c r="CS155" s="18">
        <v>154</v>
      </c>
      <c r="CT155" s="34" t="s">
        <v>91</v>
      </c>
      <c r="CU155" s="35" t="s">
        <v>112</v>
      </c>
    </row>
    <row r="156" spans="1:99" ht="16.5" customHeight="1" x14ac:dyDescent="0.25">
      <c r="A156" s="127" t="str">
        <f t="shared" si="14"/>
        <v>0003140049</v>
      </c>
      <c r="B156" s="127" t="s">
        <v>91</v>
      </c>
      <c r="C156" s="127" t="s">
        <v>92</v>
      </c>
      <c r="D156" s="18">
        <v>20190430</v>
      </c>
      <c r="F156" s="112">
        <v>4</v>
      </c>
      <c r="G156" t="s">
        <v>1021</v>
      </c>
      <c r="H156" t="s">
        <v>433</v>
      </c>
      <c r="J156" t="s">
        <v>1022</v>
      </c>
      <c r="K156" s="111">
        <f t="shared" si="19"/>
        <v>29080</v>
      </c>
      <c r="L156" t="s">
        <v>1023</v>
      </c>
      <c r="M156" t="s">
        <v>1024</v>
      </c>
      <c r="O156" t="s">
        <v>96</v>
      </c>
      <c r="P156" s="112">
        <v>1</v>
      </c>
      <c r="S156" s="112" t="s">
        <v>201</v>
      </c>
      <c r="U156" s="112">
        <v>0</v>
      </c>
      <c r="X156" s="22" t="s">
        <v>97</v>
      </c>
      <c r="Y156" t="s">
        <v>1025</v>
      </c>
      <c r="Z156" t="s">
        <v>1026</v>
      </c>
      <c r="AA156" t="s">
        <v>351</v>
      </c>
      <c r="AB156" t="s">
        <v>102</v>
      </c>
      <c r="AC156" t="s">
        <v>120</v>
      </c>
      <c r="AD156" s="113" t="s">
        <v>1027</v>
      </c>
      <c r="AG156" s="112" t="s">
        <v>148</v>
      </c>
      <c r="AJ156" s="56" t="s">
        <v>548</v>
      </c>
      <c r="AK156" s="56" t="s">
        <v>549</v>
      </c>
      <c r="AL156" s="114" t="s">
        <v>550</v>
      </c>
      <c r="AM156" s="56" t="s">
        <v>292</v>
      </c>
      <c r="AN156" s="56" t="s">
        <v>102</v>
      </c>
      <c r="AO156" s="56" t="s">
        <v>120</v>
      </c>
      <c r="AP156" s="113" t="s">
        <v>551</v>
      </c>
      <c r="BA156" s="112" t="s">
        <v>90</v>
      </c>
      <c r="BB156" s="112" t="s">
        <v>91</v>
      </c>
      <c r="BC156" s="136">
        <v>7096</v>
      </c>
      <c r="BD156" s="112" t="s">
        <v>129</v>
      </c>
      <c r="BE156" s="112" t="s">
        <v>106</v>
      </c>
      <c r="BF156" s="112" t="s">
        <v>607</v>
      </c>
      <c r="BG156" s="112" t="s">
        <v>96</v>
      </c>
      <c r="BI156" s="115">
        <v>72</v>
      </c>
      <c r="BJ156" s="22" t="s">
        <v>184</v>
      </c>
      <c r="BK156" s="112">
        <v>3912</v>
      </c>
      <c r="BL156" s="115">
        <v>20180430</v>
      </c>
      <c r="BM156" s="51">
        <f>IFERROR((VLOOKUP(BC156,'[2]17-23 ABR'!$A$2:$R$500,8,FALSE)),VLOOKUP(BC156,'[3]16 ABR'!$BC$50:$BW$499,11,FALSE))</f>
        <v>43577</v>
      </c>
      <c r="BN156" s="89">
        <f t="shared" si="18"/>
        <v>20180430</v>
      </c>
      <c r="BO156" s="138"/>
      <c r="BP156" s="29">
        <v>20190430</v>
      </c>
      <c r="BQ156" s="138"/>
      <c r="BR156" s="85">
        <v>141673</v>
      </c>
      <c r="BS156" s="28">
        <f>IF(BM156=(VLOOKUP(BC156,'[3]16 ABR'!$BC$50:$BW$499,11,FALSE)),(VLOOKUP(BC156,'[3]16 ABR'!$BC$50:$BW$499,17,FALSE)),(VLOOKUP(BC156,'[3]16 ABR'!$BC$50:$BW$499,17,FALSE))-(VLOOKUP(BC156,'[2]17-23 ABR'!$A$2:$R$500,18,FALSE)))</f>
        <v>203424</v>
      </c>
      <c r="BT156" s="89">
        <v>0</v>
      </c>
      <c r="BU156" s="28">
        <v>0</v>
      </c>
      <c r="BW156" s="112" t="s">
        <v>574</v>
      </c>
      <c r="CD156" s="51">
        <v>43266</v>
      </c>
      <c r="CE156" s="28">
        <f>IFERROR((VLOOKUP(BC156,'[3]16 ABR'!$BC$50:$CE$500,29,FALSE))-((VLOOKUP(BC156,'[2]17-23 ABR'!$A$2:$R$500,14,FALSE))),(VLOOKUP(BC156,'[3]16 ABR'!$BC$75:$CE$500,29,FALSE)))</f>
        <v>121134</v>
      </c>
      <c r="CF156" s="28">
        <f>IFERROR(((VLOOKUP(BC156,'[2]17-23 ABR'!$A$2:$R$500,18,FALSE))),'[3]16 ABR'!CF156)</f>
        <v>3912</v>
      </c>
      <c r="CH156" s="28">
        <v>120672</v>
      </c>
      <c r="CI156" s="128" t="s">
        <v>574</v>
      </c>
      <c r="CJ156" s="57">
        <v>0</v>
      </c>
      <c r="CK156" s="116">
        <f t="shared" si="15"/>
        <v>1094.3999999999999</v>
      </c>
      <c r="CL156" s="137">
        <f t="shared" si="20"/>
        <v>141673</v>
      </c>
      <c r="CN156" s="49">
        <f t="shared" si="16"/>
        <v>6611928.6099999994</v>
      </c>
      <c r="CO156" s="49">
        <f t="shared" si="17"/>
        <v>2668790.61</v>
      </c>
      <c r="CP156" s="18">
        <v>155</v>
      </c>
      <c r="CQ156" s="18">
        <v>155</v>
      </c>
      <c r="CR156" s="18">
        <v>155</v>
      </c>
      <c r="CS156" s="18">
        <v>155</v>
      </c>
      <c r="CT156" s="34" t="s">
        <v>91</v>
      </c>
      <c r="CU156" s="35" t="s">
        <v>112</v>
      </c>
    </row>
    <row r="157" spans="1:99" ht="16.5" customHeight="1" x14ac:dyDescent="0.25">
      <c r="A157" s="127" t="str">
        <f t="shared" si="14"/>
        <v>0003140049</v>
      </c>
      <c r="B157" s="127" t="s">
        <v>91</v>
      </c>
      <c r="C157" s="127" t="s">
        <v>92</v>
      </c>
      <c r="D157" s="18">
        <v>20190430</v>
      </c>
      <c r="F157" s="112">
        <v>4</v>
      </c>
      <c r="G157" t="s">
        <v>979</v>
      </c>
      <c r="H157" t="s">
        <v>931</v>
      </c>
      <c r="J157" t="s">
        <v>980</v>
      </c>
      <c r="K157" s="111">
        <f t="shared" si="19"/>
        <v>21501</v>
      </c>
      <c r="L157" t="s">
        <v>981</v>
      </c>
      <c r="M157" t="s">
        <v>982</v>
      </c>
      <c r="O157" t="s">
        <v>96</v>
      </c>
      <c r="P157" s="112">
        <v>1</v>
      </c>
      <c r="S157" s="112" t="s">
        <v>201</v>
      </c>
      <c r="U157" s="112">
        <v>0</v>
      </c>
      <c r="X157" s="22" t="s">
        <v>97</v>
      </c>
      <c r="Y157" t="s">
        <v>983</v>
      </c>
      <c r="Z157" t="s">
        <v>760</v>
      </c>
      <c r="AA157" t="s">
        <v>292</v>
      </c>
      <c r="AB157" t="s">
        <v>102</v>
      </c>
      <c r="AC157" t="s">
        <v>120</v>
      </c>
      <c r="AD157" s="113" t="s">
        <v>761</v>
      </c>
      <c r="AG157" s="112" t="s">
        <v>148</v>
      </c>
      <c r="AJ157" s="56" t="s">
        <v>548</v>
      </c>
      <c r="AK157" s="56" t="s">
        <v>549</v>
      </c>
      <c r="AL157" s="114" t="s">
        <v>550</v>
      </c>
      <c r="AM157" s="56" t="s">
        <v>292</v>
      </c>
      <c r="AN157" s="56" t="s">
        <v>102</v>
      </c>
      <c r="AO157" s="56" t="s">
        <v>120</v>
      </c>
      <c r="AP157" s="113" t="s">
        <v>551</v>
      </c>
      <c r="BA157" s="112" t="s">
        <v>90</v>
      </c>
      <c r="BB157" s="112" t="s">
        <v>91</v>
      </c>
      <c r="BC157" s="136">
        <v>7097</v>
      </c>
      <c r="BD157" s="112" t="s">
        <v>129</v>
      </c>
      <c r="BE157" s="112" t="s">
        <v>106</v>
      </c>
      <c r="BF157" s="112" t="s">
        <v>607</v>
      </c>
      <c r="BG157" s="112" t="s">
        <v>96</v>
      </c>
      <c r="BI157" s="115">
        <v>72</v>
      </c>
      <c r="BJ157" s="22" t="s">
        <v>184</v>
      </c>
      <c r="BK157" s="112">
        <v>138</v>
      </c>
      <c r="BL157" s="115">
        <v>20180503</v>
      </c>
      <c r="BM157" s="51">
        <f>IFERROR((VLOOKUP(BC157,'[2]17-23 ABR'!$A$2:$R$500,8,FALSE)),VLOOKUP(BC157,'[3]16 ABR'!$BC$50:$BW$499,11,FALSE))</f>
        <v>43577</v>
      </c>
      <c r="BN157" s="112">
        <f t="shared" si="18"/>
        <v>20180503</v>
      </c>
      <c r="BP157" s="29">
        <v>20190430</v>
      </c>
      <c r="BR157" s="28">
        <v>5000</v>
      </c>
      <c r="BS157" s="28">
        <f>IF(BM157=(VLOOKUP(BC157,'[3]16 ABR'!$BC$50:$BW$499,11,FALSE)),(VLOOKUP(BC157,'[3]16 ABR'!$BC$50:$BW$499,17,FALSE)),(VLOOKUP(BC157,'[3]16 ABR'!$BC$50:$BW$499,17,FALSE))-(VLOOKUP(BC157,'[2]17-23 ABR'!$A$2:$R$500,18,FALSE)))</f>
        <v>6900</v>
      </c>
      <c r="BT157" s="112">
        <v>0</v>
      </c>
      <c r="BU157" s="28">
        <f>'[3]2 OCT'!BU187</f>
        <v>0</v>
      </c>
      <c r="BW157" s="112" t="s">
        <v>574</v>
      </c>
      <c r="CD157">
        <v>19010101</v>
      </c>
      <c r="CE157" s="28">
        <f>IFERROR((VLOOKUP(BC157,'[3]16 ABR'!$BC$50:$CE$500,29,FALSE))-((VLOOKUP(BC157,'[2]17-23 ABR'!$A$2:$R$500,14,FALSE))),(VLOOKUP(BC157,'[3]16 ABR'!$BC$75:$CE$500,29,FALSE)))</f>
        <v>4190</v>
      </c>
      <c r="CF157" s="28">
        <f>IFERROR(((VLOOKUP(BC157,'[2]17-23 ABR'!$A$2:$R$500,18,FALSE))),'[3]16 ABR'!CF157)</f>
        <v>138</v>
      </c>
      <c r="CH157" s="28">
        <v>4252</v>
      </c>
      <c r="CI157" s="128" t="s">
        <v>574</v>
      </c>
      <c r="CJ157" s="57">
        <v>0</v>
      </c>
      <c r="CK157" s="116">
        <f t="shared" si="15"/>
        <v>1094.3999999999999</v>
      </c>
      <c r="CL157" s="137">
        <f t="shared" si="20"/>
        <v>5000</v>
      </c>
      <c r="CN157" s="49">
        <f t="shared" si="16"/>
        <v>6618828.6099999994</v>
      </c>
      <c r="CO157" s="49">
        <f t="shared" si="17"/>
        <v>2668790.61</v>
      </c>
      <c r="CP157" s="18">
        <v>156</v>
      </c>
      <c r="CQ157" s="18">
        <v>156</v>
      </c>
      <c r="CR157" s="18">
        <v>156</v>
      </c>
      <c r="CS157" s="18">
        <v>156</v>
      </c>
      <c r="CT157" s="34" t="s">
        <v>91</v>
      </c>
      <c r="CU157" s="35" t="s">
        <v>112</v>
      </c>
    </row>
    <row r="158" spans="1:99" ht="16.5" customHeight="1" x14ac:dyDescent="0.25">
      <c r="A158" s="127" t="str">
        <f t="shared" si="14"/>
        <v>0003140049</v>
      </c>
      <c r="B158" s="127" t="s">
        <v>91</v>
      </c>
      <c r="C158" s="127" t="s">
        <v>92</v>
      </c>
      <c r="D158" s="18">
        <v>20190430</v>
      </c>
      <c r="F158" s="112">
        <v>4</v>
      </c>
      <c r="G158" t="s">
        <v>748</v>
      </c>
      <c r="H158" t="s">
        <v>394</v>
      </c>
      <c r="J158" t="s">
        <v>749</v>
      </c>
      <c r="K158" s="111">
        <f t="shared" si="19"/>
        <v>23137</v>
      </c>
      <c r="L158" t="s">
        <v>750</v>
      </c>
      <c r="M158" t="s">
        <v>751</v>
      </c>
      <c r="O158" t="s">
        <v>96</v>
      </c>
      <c r="P158" s="112">
        <v>1</v>
      </c>
      <c r="S158" s="112" t="s">
        <v>106</v>
      </c>
      <c r="U158" s="112">
        <v>0</v>
      </c>
      <c r="X158" s="22" t="s">
        <v>97</v>
      </c>
      <c r="Y158" t="s">
        <v>1071</v>
      </c>
      <c r="Z158" t="s">
        <v>1072</v>
      </c>
      <c r="AA158" t="s">
        <v>1073</v>
      </c>
      <c r="AB158" t="s">
        <v>102</v>
      </c>
      <c r="AC158" t="s">
        <v>120</v>
      </c>
      <c r="AD158" s="113" t="s">
        <v>1074</v>
      </c>
      <c r="AG158" s="112" t="s">
        <v>148</v>
      </c>
      <c r="AJ158" s="56" t="s">
        <v>548</v>
      </c>
      <c r="AK158" s="56" t="s">
        <v>549</v>
      </c>
      <c r="AL158" s="114" t="s">
        <v>550</v>
      </c>
      <c r="AM158" s="56" t="s">
        <v>292</v>
      </c>
      <c r="AN158" s="56" t="s">
        <v>102</v>
      </c>
      <c r="AO158" s="56" t="s">
        <v>120</v>
      </c>
      <c r="AP158" s="113" t="s">
        <v>551</v>
      </c>
      <c r="BA158" s="112" t="s">
        <v>90</v>
      </c>
      <c r="BB158" s="112" t="s">
        <v>91</v>
      </c>
      <c r="BC158" s="136">
        <v>7098</v>
      </c>
      <c r="BD158" s="112" t="s">
        <v>129</v>
      </c>
      <c r="BE158" s="112" t="s">
        <v>106</v>
      </c>
      <c r="BF158" s="112" t="s">
        <v>607</v>
      </c>
      <c r="BG158" s="112" t="s">
        <v>96</v>
      </c>
      <c r="BI158" s="115">
        <v>24</v>
      </c>
      <c r="BJ158" s="22" t="s">
        <v>184</v>
      </c>
      <c r="BK158" s="112">
        <v>853</v>
      </c>
      <c r="BL158" s="115">
        <v>20180508</v>
      </c>
      <c r="BM158" s="51">
        <f>IFERROR((VLOOKUP(BC158,'[2]17-23 ABR'!$A$2:$R$500,8,FALSE)),VLOOKUP(BC158,'[3]16 ABR'!$BC$50:$BW$499,11,FALSE))</f>
        <v>43577</v>
      </c>
      <c r="BN158" s="112">
        <f t="shared" si="18"/>
        <v>20180508</v>
      </c>
      <c r="BP158" s="29">
        <v>20190430</v>
      </c>
      <c r="BR158" s="28">
        <v>15000</v>
      </c>
      <c r="BS158" s="28">
        <f>IF(BM158=(VLOOKUP(BC158,'[3]16 ABR'!$BC$50:$BW$499,11,FALSE)),(VLOOKUP(BC158,'[3]16 ABR'!$BC$50:$BW$499,17,FALSE)),(VLOOKUP(BC158,'[3]16 ABR'!$BC$50:$BW$499,17,FALSE))-(VLOOKUP(BC158,'[2]17-23 ABR'!$A$2:$R$500,18,FALSE)))</f>
        <v>1706</v>
      </c>
      <c r="BT158" s="112">
        <v>0</v>
      </c>
      <c r="BU158" s="28">
        <f>'[3]2 OCT'!BU188</f>
        <v>0</v>
      </c>
      <c r="BW158" s="112" t="s">
        <v>574</v>
      </c>
      <c r="CD158">
        <v>19010101</v>
      </c>
      <c r="CE158" s="28">
        <f>IFERROR((VLOOKUP(BC158,'[3]16 ABR'!$BC$50:$CE$500,29,FALSE))-((VLOOKUP(BC158,'[2]17-23 ABR'!$A$2:$R$500,14,FALSE))),(VLOOKUP(BC158,'[3]16 ABR'!$BC$75:$CE$500,29,FALSE)))</f>
        <v>1750</v>
      </c>
      <c r="CF158" s="28">
        <f>IFERROR(((VLOOKUP(BC158,'[2]17-23 ABR'!$A$2:$R$500,18,FALSE))),'[3]16 ABR'!CF158)</f>
        <v>853</v>
      </c>
      <c r="CH158" s="28">
        <v>4716</v>
      </c>
      <c r="CI158" s="128" t="s">
        <v>574</v>
      </c>
      <c r="CJ158" s="57">
        <v>0</v>
      </c>
      <c r="CK158" s="116">
        <f t="shared" si="15"/>
        <v>364.79999999999995</v>
      </c>
      <c r="CL158" s="137">
        <f t="shared" si="20"/>
        <v>15000</v>
      </c>
      <c r="CN158" s="49">
        <f t="shared" si="16"/>
        <v>6620534.6099999994</v>
      </c>
      <c r="CO158" s="49">
        <f t="shared" si="17"/>
        <v>2668790.61</v>
      </c>
      <c r="CP158" s="18">
        <v>157</v>
      </c>
      <c r="CQ158" s="18">
        <v>157</v>
      </c>
      <c r="CR158" s="18">
        <v>157</v>
      </c>
      <c r="CS158" s="18">
        <v>157</v>
      </c>
      <c r="CT158" s="34" t="s">
        <v>91</v>
      </c>
      <c r="CU158" s="35" t="s">
        <v>112</v>
      </c>
    </row>
    <row r="159" spans="1:99" ht="16.5" customHeight="1" x14ac:dyDescent="0.25">
      <c r="A159" s="127" t="str">
        <f t="shared" si="14"/>
        <v>0003140049</v>
      </c>
      <c r="B159" s="127" t="s">
        <v>91</v>
      </c>
      <c r="C159" s="127" t="s">
        <v>92</v>
      </c>
      <c r="D159" s="18">
        <v>20190430</v>
      </c>
      <c r="F159" s="112">
        <v>4</v>
      </c>
      <c r="G159" t="s">
        <v>329</v>
      </c>
      <c r="H159" t="s">
        <v>353</v>
      </c>
      <c r="J159" t="s">
        <v>920</v>
      </c>
      <c r="K159" s="111">
        <f t="shared" si="19"/>
        <v>24134</v>
      </c>
      <c r="L159" t="s">
        <v>921</v>
      </c>
      <c r="M159" t="s">
        <v>922</v>
      </c>
      <c r="O159" t="s">
        <v>96</v>
      </c>
      <c r="P159" s="112">
        <v>1</v>
      </c>
      <c r="S159" s="112" t="s">
        <v>106</v>
      </c>
      <c r="U159" s="112">
        <v>0</v>
      </c>
      <c r="X159" s="22" t="s">
        <v>97</v>
      </c>
      <c r="Y159" t="s">
        <v>1075</v>
      </c>
      <c r="Z159" t="s">
        <v>924</v>
      </c>
      <c r="AA159" t="s">
        <v>724</v>
      </c>
      <c r="AB159" t="s">
        <v>102</v>
      </c>
      <c r="AC159" t="s">
        <v>120</v>
      </c>
      <c r="AD159" s="113" t="s">
        <v>925</v>
      </c>
      <c r="AG159" s="112" t="s">
        <v>148</v>
      </c>
      <c r="AJ159" s="56" t="s">
        <v>548</v>
      </c>
      <c r="AK159" s="56" t="s">
        <v>549</v>
      </c>
      <c r="AL159" s="114" t="s">
        <v>550</v>
      </c>
      <c r="AM159" s="56" t="s">
        <v>292</v>
      </c>
      <c r="AN159" s="56" t="s">
        <v>102</v>
      </c>
      <c r="AO159" s="56" t="s">
        <v>120</v>
      </c>
      <c r="AP159" s="113" t="s">
        <v>551</v>
      </c>
      <c r="BA159" s="112" t="s">
        <v>90</v>
      </c>
      <c r="BB159" s="112" t="s">
        <v>91</v>
      </c>
      <c r="BC159" s="136">
        <v>7099</v>
      </c>
      <c r="BD159" s="112" t="s">
        <v>129</v>
      </c>
      <c r="BE159" s="112" t="s">
        <v>106</v>
      </c>
      <c r="BF159" s="112" t="s">
        <v>607</v>
      </c>
      <c r="BG159" s="112" t="s">
        <v>96</v>
      </c>
      <c r="BI159" s="115">
        <v>72</v>
      </c>
      <c r="BJ159" s="22" t="s">
        <v>184</v>
      </c>
      <c r="BK159" s="112">
        <v>930</v>
      </c>
      <c r="BL159" s="115">
        <v>20180508</v>
      </c>
      <c r="BM159" s="51">
        <f>IFERROR((VLOOKUP(BC159,'[2]17-23 ABR'!$A$2:$R$500,8,FALSE)),VLOOKUP(BC159,'[3]16 ABR'!$BC$50:$BW$499,11,FALSE))</f>
        <v>43577</v>
      </c>
      <c r="BN159" s="112">
        <f t="shared" si="18"/>
        <v>20180508</v>
      </c>
      <c r="BO159" s="130"/>
      <c r="BP159" s="29">
        <v>20190430</v>
      </c>
      <c r="BQ159" s="130"/>
      <c r="BR159" s="28">
        <v>35514</v>
      </c>
      <c r="BS159" s="28">
        <f>IF(BM159=(VLOOKUP(BC159,'[3]16 ABR'!$BC$50:$BW$499,11,FALSE)),(VLOOKUP(BC159,'[3]16 ABR'!$BC$50:$BW$499,17,FALSE)),(VLOOKUP(BC159,'[3]16 ABR'!$BC$50:$BW$499,17,FALSE))-(VLOOKUP(BC159,'[2]17-23 ABR'!$A$2:$R$500,18,FALSE)))</f>
        <v>48360</v>
      </c>
      <c r="BT159" s="112">
        <v>0</v>
      </c>
      <c r="BU159" s="28">
        <f>'[3]2 OCT'!BU189</f>
        <v>0</v>
      </c>
      <c r="BW159" s="112" t="s">
        <v>574</v>
      </c>
      <c r="BX159" s="130"/>
      <c r="CD159">
        <v>19010101</v>
      </c>
      <c r="CE159" s="28">
        <f>IFERROR((VLOOKUP(BC159,'[3]16 ABR'!$BC$50:$CE$500,29,FALSE))-((VLOOKUP(BC159,'[2]17-23 ABR'!$A$2:$R$500,14,FALSE))),(VLOOKUP(BC159,'[3]16 ABR'!$BC$75:$CE$500,29,FALSE)))</f>
        <v>30029</v>
      </c>
      <c r="CF159" s="28">
        <f>IFERROR(((VLOOKUP(BC159,'[2]17-23 ABR'!$A$2:$R$500,18,FALSE))),'[3]16 ABR'!CF159)</f>
        <v>930</v>
      </c>
      <c r="CH159" s="28">
        <v>27104</v>
      </c>
      <c r="CI159" s="128" t="s">
        <v>574</v>
      </c>
      <c r="CJ159" s="57">
        <v>0</v>
      </c>
      <c r="CK159" s="116">
        <f t="shared" si="15"/>
        <v>1094.3999999999999</v>
      </c>
      <c r="CL159" s="137">
        <f t="shared" si="20"/>
        <v>35514</v>
      </c>
      <c r="CN159" s="49">
        <f t="shared" si="16"/>
        <v>6668894.6099999994</v>
      </c>
      <c r="CO159" s="49">
        <f t="shared" si="17"/>
        <v>2668790.61</v>
      </c>
      <c r="CP159" s="18">
        <v>158</v>
      </c>
      <c r="CQ159" s="18">
        <v>158</v>
      </c>
      <c r="CR159" s="18">
        <v>158</v>
      </c>
      <c r="CS159" s="18">
        <v>158</v>
      </c>
      <c r="CT159" s="34" t="s">
        <v>91</v>
      </c>
      <c r="CU159" s="35" t="s">
        <v>112</v>
      </c>
    </row>
    <row r="160" spans="1:99" ht="16.5" customHeight="1" x14ac:dyDescent="0.25">
      <c r="A160" s="127" t="str">
        <f t="shared" si="14"/>
        <v>0003140049</v>
      </c>
      <c r="B160" s="127" t="s">
        <v>91</v>
      </c>
      <c r="C160" s="127" t="s">
        <v>92</v>
      </c>
      <c r="D160" s="18">
        <v>20190430</v>
      </c>
      <c r="F160" s="112">
        <v>4</v>
      </c>
      <c r="G160" t="s">
        <v>1076</v>
      </c>
      <c r="H160" t="s">
        <v>1077</v>
      </c>
      <c r="J160" t="s">
        <v>1078</v>
      </c>
      <c r="K160" s="111">
        <f t="shared" si="19"/>
        <v>22180</v>
      </c>
      <c r="L160" t="s">
        <v>1079</v>
      </c>
      <c r="M160" t="s">
        <v>1080</v>
      </c>
      <c r="O160" t="s">
        <v>96</v>
      </c>
      <c r="P160" s="112">
        <v>1</v>
      </c>
      <c r="S160" s="112" t="s">
        <v>106</v>
      </c>
      <c r="U160" s="112">
        <v>0</v>
      </c>
      <c r="X160" s="22" t="s">
        <v>97</v>
      </c>
      <c r="Y160" t="s">
        <v>1081</v>
      </c>
      <c r="Z160" t="s">
        <v>1082</v>
      </c>
      <c r="AA160" t="s">
        <v>1083</v>
      </c>
      <c r="AB160" t="s">
        <v>102</v>
      </c>
      <c r="AC160" t="s">
        <v>120</v>
      </c>
      <c r="AD160" s="113" t="s">
        <v>1084</v>
      </c>
      <c r="AG160" s="112" t="s">
        <v>148</v>
      </c>
      <c r="AJ160" s="56" t="s">
        <v>548</v>
      </c>
      <c r="AK160" s="56" t="s">
        <v>549</v>
      </c>
      <c r="AL160" s="114" t="s">
        <v>550</v>
      </c>
      <c r="AM160" s="56" t="s">
        <v>292</v>
      </c>
      <c r="AN160" s="56" t="s">
        <v>102</v>
      </c>
      <c r="AO160" s="56" t="s">
        <v>120</v>
      </c>
      <c r="AP160" s="113" t="s">
        <v>551</v>
      </c>
      <c r="BA160" s="112" t="s">
        <v>90</v>
      </c>
      <c r="BB160" s="112" t="s">
        <v>91</v>
      </c>
      <c r="BC160" s="115">
        <v>7100</v>
      </c>
      <c r="BD160" s="112" t="s">
        <v>129</v>
      </c>
      <c r="BE160" s="112" t="s">
        <v>106</v>
      </c>
      <c r="BF160" s="112" t="s">
        <v>607</v>
      </c>
      <c r="BG160" s="112" t="s">
        <v>96</v>
      </c>
      <c r="BI160" s="115">
        <v>72</v>
      </c>
      <c r="BJ160" s="22" t="s">
        <v>184</v>
      </c>
      <c r="BK160" s="112">
        <v>1298</v>
      </c>
      <c r="BL160" s="115">
        <v>20180517</v>
      </c>
      <c r="BM160" s="51">
        <f>IFERROR((VLOOKUP(BC160,'[2]17-23 ABR'!$A$2:$R$500,8,FALSE)),VLOOKUP(BC160,'[3]16 ABR'!$BC$50:$BW$499,11,FALSE))</f>
        <v>43577</v>
      </c>
      <c r="BN160" s="112">
        <f t="shared" si="18"/>
        <v>20180517</v>
      </c>
      <c r="BP160" s="29">
        <v>20190430</v>
      </c>
      <c r="BR160" s="28">
        <v>47000</v>
      </c>
      <c r="BS160" s="28">
        <f>IF(BM160=(VLOOKUP(BC160,'[3]16 ABR'!$BC$50:$BW$499,11,FALSE)),(VLOOKUP(BC160,'[3]16 ABR'!$BC$50:$BW$499,17,FALSE)),(VLOOKUP(BC160,'[3]16 ABR'!$BC$50:$BW$499,17,FALSE))-(VLOOKUP(BC160,'[2]17-23 ABR'!$A$2:$R$500,18,FALSE)))</f>
        <v>68794</v>
      </c>
      <c r="BT160" s="112">
        <v>0</v>
      </c>
      <c r="BU160" s="28">
        <v>0</v>
      </c>
      <c r="BW160" s="112" t="s">
        <v>574</v>
      </c>
      <c r="CD160" s="51">
        <v>43286</v>
      </c>
      <c r="CE160" s="28">
        <f>IFERROR((VLOOKUP(BC160,'[3]16 ABR'!$BC$50:$CE$500,29,FALSE))-((VLOOKUP(BC160,'[2]17-23 ABR'!$A$2:$R$500,14,FALSE))),(VLOOKUP(BC160,'[3]16 ABR'!$BC$75:$CE$500,29,FALSE)))</f>
        <v>40599</v>
      </c>
      <c r="CF160" s="28">
        <f>IFERROR(((VLOOKUP(BC160,'[2]17-23 ABR'!$A$2:$R$500,18,FALSE))),'[3]16 ABR'!CF160)</f>
        <v>1298</v>
      </c>
      <c r="CH160" s="28">
        <v>40046</v>
      </c>
      <c r="CI160" s="128" t="s">
        <v>574</v>
      </c>
      <c r="CJ160" s="57">
        <v>0</v>
      </c>
      <c r="CK160" s="116">
        <f t="shared" si="15"/>
        <v>1094.3999999999999</v>
      </c>
      <c r="CL160" s="137">
        <f t="shared" si="20"/>
        <v>47000</v>
      </c>
      <c r="CN160" s="49">
        <f t="shared" si="16"/>
        <v>6737688.6099999994</v>
      </c>
      <c r="CO160" s="49">
        <f t="shared" si="17"/>
        <v>2668790.61</v>
      </c>
      <c r="CP160" s="18">
        <v>159</v>
      </c>
      <c r="CQ160" s="18">
        <v>159</v>
      </c>
      <c r="CR160" s="18">
        <v>159</v>
      </c>
      <c r="CS160" s="18">
        <v>159</v>
      </c>
      <c r="CT160" s="34" t="s">
        <v>91</v>
      </c>
      <c r="CU160" s="35" t="s">
        <v>112</v>
      </c>
    </row>
    <row r="161" spans="1:99" ht="16.5" customHeight="1" x14ac:dyDescent="0.25">
      <c r="A161" s="127" t="str">
        <f t="shared" si="14"/>
        <v>0003140049</v>
      </c>
      <c r="B161" s="127" t="s">
        <v>91</v>
      </c>
      <c r="C161" s="127" t="s">
        <v>92</v>
      </c>
      <c r="D161" s="18">
        <v>20190430</v>
      </c>
      <c r="F161" s="112">
        <v>4</v>
      </c>
      <c r="G161" t="s">
        <v>1085</v>
      </c>
      <c r="H161" t="s">
        <v>258</v>
      </c>
      <c r="J161" t="s">
        <v>1086</v>
      </c>
      <c r="K161" s="111">
        <f t="shared" si="19"/>
        <v>25255</v>
      </c>
      <c r="L161" t="s">
        <v>1087</v>
      </c>
      <c r="M161" s="139" t="s">
        <v>1088</v>
      </c>
      <c r="O161" s="112" t="s">
        <v>96</v>
      </c>
      <c r="P161" s="112">
        <v>1</v>
      </c>
      <c r="S161" s="112" t="s">
        <v>106</v>
      </c>
      <c r="U161" s="112">
        <v>0</v>
      </c>
      <c r="X161" s="22" t="s">
        <v>97</v>
      </c>
      <c r="Y161" t="s">
        <v>1089</v>
      </c>
      <c r="Z161" t="s">
        <v>978</v>
      </c>
      <c r="AA161" t="s">
        <v>292</v>
      </c>
      <c r="AB161" t="s">
        <v>102</v>
      </c>
      <c r="AC161" t="s">
        <v>120</v>
      </c>
      <c r="AD161" s="113" t="s">
        <v>912</v>
      </c>
      <c r="AG161" s="112" t="s">
        <v>148</v>
      </c>
      <c r="AJ161" s="56" t="s">
        <v>548</v>
      </c>
      <c r="AK161" s="56" t="s">
        <v>549</v>
      </c>
      <c r="AL161" s="114" t="s">
        <v>550</v>
      </c>
      <c r="AM161" s="56" t="s">
        <v>292</v>
      </c>
      <c r="AN161" s="56" t="s">
        <v>102</v>
      </c>
      <c r="AO161" s="56" t="s">
        <v>120</v>
      </c>
      <c r="AP161" s="113" t="s">
        <v>551</v>
      </c>
      <c r="BA161" s="112" t="s">
        <v>90</v>
      </c>
      <c r="BB161" s="112" t="s">
        <v>91</v>
      </c>
      <c r="BC161" s="115">
        <v>7102</v>
      </c>
      <c r="BD161" s="112" t="s">
        <v>129</v>
      </c>
      <c r="BE161" s="112" t="s">
        <v>106</v>
      </c>
      <c r="BF161" s="112" t="s">
        <v>607</v>
      </c>
      <c r="BG161" s="112" t="s">
        <v>96</v>
      </c>
      <c r="BI161" s="115">
        <v>67</v>
      </c>
      <c r="BJ161" s="22" t="s">
        <v>184</v>
      </c>
      <c r="BK161" s="112">
        <v>1628</v>
      </c>
      <c r="BL161" s="115">
        <v>20180521</v>
      </c>
      <c r="BM161" s="51">
        <f>IFERROR((VLOOKUP(BC161,'[2]17-23 ABR'!$A$2:$R$500,8,FALSE)),VLOOKUP(BC161,'[3]16 ABR'!$BC$50:$BW$499,11,FALSE))</f>
        <v>43577</v>
      </c>
      <c r="BN161" s="112">
        <f t="shared" si="18"/>
        <v>20180521</v>
      </c>
      <c r="BP161" s="29">
        <v>20190430</v>
      </c>
      <c r="BR161" s="28">
        <v>57158</v>
      </c>
      <c r="BS161" s="28">
        <f>IF(BM161=(VLOOKUP(BC161,'[3]16 ABR'!$BC$50:$BW$499,11,FALSE)),(VLOOKUP(BC161,'[3]16 ABR'!$BC$50:$BW$499,17,FALSE)),(VLOOKUP(BC161,'[3]16 ABR'!$BC$50:$BW$499,17,FALSE))-(VLOOKUP(BC161,'[2]17-23 ABR'!$A$2:$R$500,18,FALSE)))</f>
        <v>76516</v>
      </c>
      <c r="BT161" s="112">
        <v>0</v>
      </c>
      <c r="BU161" s="28">
        <f>'[3]2 OCT'!BU191</f>
        <v>0</v>
      </c>
      <c r="BW161" s="112" t="s">
        <v>574</v>
      </c>
      <c r="CD161">
        <v>19010101</v>
      </c>
      <c r="CE161" s="28">
        <f>IFERROR((VLOOKUP(BC161,'[3]16 ABR'!$BC$50:$CE$500,29,FALSE))-((VLOOKUP(BC161,'[2]17-23 ABR'!$A$2:$R$500,14,FALSE))),(VLOOKUP(BC161,'[3]16 ABR'!$BC$75:$CE$500,29,FALSE)))</f>
        <v>47643</v>
      </c>
      <c r="CF161" s="28">
        <f>IFERROR(((VLOOKUP(BC161,'[2]17-23 ABR'!$A$2:$R$500,18,FALSE))),'[3]16 ABR'!CF161)</f>
        <v>1628</v>
      </c>
      <c r="CH161" s="28">
        <v>44747</v>
      </c>
      <c r="CI161" s="128" t="s">
        <v>574</v>
      </c>
      <c r="CJ161" s="57">
        <v>0</v>
      </c>
      <c r="CK161" s="116">
        <f t="shared" si="15"/>
        <v>1018.4</v>
      </c>
      <c r="CL161" s="137">
        <f t="shared" si="20"/>
        <v>57158</v>
      </c>
      <c r="CN161" s="49">
        <f t="shared" si="16"/>
        <v>6814204.6099999994</v>
      </c>
      <c r="CO161" s="49">
        <f t="shared" si="17"/>
        <v>2668790.61</v>
      </c>
      <c r="CP161" s="18">
        <v>160</v>
      </c>
      <c r="CQ161" s="18">
        <v>160</v>
      </c>
      <c r="CR161" s="18">
        <v>160</v>
      </c>
      <c r="CS161" s="18">
        <v>160</v>
      </c>
      <c r="CT161" s="34" t="s">
        <v>91</v>
      </c>
      <c r="CU161" s="35" t="s">
        <v>112</v>
      </c>
    </row>
    <row r="162" spans="1:99" ht="16.5" customHeight="1" x14ac:dyDescent="0.25">
      <c r="A162" s="127" t="str">
        <f t="shared" si="14"/>
        <v>0003140049</v>
      </c>
      <c r="B162" s="127" t="s">
        <v>91</v>
      </c>
      <c r="C162" s="127" t="s">
        <v>92</v>
      </c>
      <c r="D162" s="18">
        <v>20190430</v>
      </c>
      <c r="F162" s="112">
        <v>4</v>
      </c>
      <c r="G162" t="s">
        <v>1090</v>
      </c>
      <c r="H162" t="s">
        <v>171</v>
      </c>
      <c r="J162" t="s">
        <v>1091</v>
      </c>
      <c r="K162" s="140">
        <f t="shared" si="19"/>
        <v>26214</v>
      </c>
      <c r="L162" t="s">
        <v>1092</v>
      </c>
      <c r="M162" t="s">
        <v>1093</v>
      </c>
      <c r="O162" t="s">
        <v>96</v>
      </c>
      <c r="P162">
        <v>1</v>
      </c>
      <c r="S162" t="s">
        <v>106</v>
      </c>
      <c r="U162" s="112">
        <v>0</v>
      </c>
      <c r="X162" s="22" t="s">
        <v>97</v>
      </c>
      <c r="Y162" t="s">
        <v>1094</v>
      </c>
      <c r="Z162" t="s">
        <v>1095</v>
      </c>
      <c r="AA162" t="s">
        <v>1096</v>
      </c>
      <c r="AB162" t="s">
        <v>102</v>
      </c>
      <c r="AC162" t="s">
        <v>103</v>
      </c>
      <c r="AD162">
        <v>54784</v>
      </c>
      <c r="AG162" t="s">
        <v>148</v>
      </c>
      <c r="AJ162" s="56" t="s">
        <v>548</v>
      </c>
      <c r="AK162" s="112" t="s">
        <v>1039</v>
      </c>
      <c r="AL162" s="132" t="s">
        <v>1040</v>
      </c>
      <c r="AM162" s="112" t="s">
        <v>1041</v>
      </c>
      <c r="AN162" s="112" t="s">
        <v>102</v>
      </c>
      <c r="AO162" s="56" t="s">
        <v>103</v>
      </c>
      <c r="AP162">
        <v>54714</v>
      </c>
      <c r="BA162" s="112" t="s">
        <v>90</v>
      </c>
      <c r="BB162" s="112" t="s">
        <v>91</v>
      </c>
      <c r="BC162" s="115">
        <v>7104</v>
      </c>
      <c r="BD162" s="112" t="s">
        <v>129</v>
      </c>
      <c r="BE162" s="112" t="s">
        <v>106</v>
      </c>
      <c r="BF162" s="112" t="s">
        <v>607</v>
      </c>
      <c r="BG162" s="112" t="s">
        <v>96</v>
      </c>
      <c r="BI162" s="115">
        <v>48</v>
      </c>
      <c r="BJ162" s="22" t="s">
        <v>184</v>
      </c>
      <c r="BK162" s="112">
        <v>541</v>
      </c>
      <c r="BL162" s="115">
        <v>20180523</v>
      </c>
      <c r="BM162" s="51">
        <f>IFERROR((VLOOKUP(BC162,'[2]17-23 ABR'!$A$2:$R$500,8,FALSE)),VLOOKUP(BC162,'[3]16 ABR'!$BC$50:$BW$499,11,FALSE))</f>
        <v>43577</v>
      </c>
      <c r="BN162" s="112">
        <f t="shared" si="18"/>
        <v>20180523</v>
      </c>
      <c r="BP162" s="29">
        <v>20190430</v>
      </c>
      <c r="BR162" s="28">
        <v>16010</v>
      </c>
      <c r="BS162" s="28">
        <f>IF(BM162=(VLOOKUP(BC162,'[3]16 ABR'!$BC$50:$BW$499,11,FALSE)),(VLOOKUP(BC162,'[3]16 ABR'!$BC$50:$BW$499,17,FALSE)),(VLOOKUP(BC162,'[3]16 ABR'!$BC$50:$BW$499,17,FALSE))-(VLOOKUP(BC162,'[2]17-23 ABR'!$A$2:$R$500,18,FALSE)))</f>
        <v>15689</v>
      </c>
      <c r="BT162" s="112">
        <v>0</v>
      </c>
      <c r="BU162" s="28">
        <v>0</v>
      </c>
      <c r="BW162" s="112" t="s">
        <v>574</v>
      </c>
      <c r="CD162" s="51">
        <v>43286</v>
      </c>
      <c r="CE162" s="28">
        <f>IFERROR((VLOOKUP(BC162,'[3]16 ABR'!$BC$50:$CE$500,29,FALSE))-((VLOOKUP(BC162,'[2]17-23 ABR'!$A$2:$R$500,14,FALSE))),(VLOOKUP(BC162,'[3]16 ABR'!$BC$75:$CE$500,29,FALSE)))</f>
        <v>11536</v>
      </c>
      <c r="CF162" s="28">
        <f>IFERROR(((VLOOKUP(BC162,'[2]17-23 ABR'!$A$2:$R$500,18,FALSE))),'[3]16 ABR'!CF162)</f>
        <v>541</v>
      </c>
      <c r="CH162" s="28">
        <v>8585</v>
      </c>
      <c r="CI162" s="128" t="s">
        <v>574</v>
      </c>
      <c r="CJ162" s="57">
        <v>0</v>
      </c>
      <c r="CK162" s="116">
        <f t="shared" si="15"/>
        <v>729.59999999999991</v>
      </c>
      <c r="CL162" s="137">
        <f t="shared" si="20"/>
        <v>16010</v>
      </c>
      <c r="CN162" s="49">
        <f t="shared" si="16"/>
        <v>6829893.6099999994</v>
      </c>
      <c r="CO162" s="49">
        <f t="shared" si="17"/>
        <v>2668790.61</v>
      </c>
      <c r="CP162" s="18">
        <v>161</v>
      </c>
      <c r="CQ162" s="18">
        <v>161</v>
      </c>
      <c r="CR162" s="18">
        <v>161</v>
      </c>
      <c r="CS162" s="18">
        <v>161</v>
      </c>
      <c r="CT162" s="34" t="s">
        <v>91</v>
      </c>
      <c r="CU162" s="35" t="s">
        <v>112</v>
      </c>
    </row>
    <row r="163" spans="1:99" ht="16.5" customHeight="1" x14ac:dyDescent="0.25">
      <c r="A163" s="127" t="str">
        <f t="shared" si="14"/>
        <v>0003140049</v>
      </c>
      <c r="B163" s="127" t="s">
        <v>91</v>
      </c>
      <c r="C163" s="127" t="s">
        <v>92</v>
      </c>
      <c r="D163" s="18">
        <v>20190430</v>
      </c>
      <c r="F163" s="112">
        <v>4</v>
      </c>
      <c r="G163" s="130" t="s">
        <v>979</v>
      </c>
      <c r="H163" t="s">
        <v>931</v>
      </c>
      <c r="J163" t="s">
        <v>980</v>
      </c>
      <c r="K163" s="140">
        <f t="shared" si="19"/>
        <v>21501</v>
      </c>
      <c r="L163" t="s">
        <v>981</v>
      </c>
      <c r="M163" t="s">
        <v>982</v>
      </c>
      <c r="O163" t="s">
        <v>96</v>
      </c>
      <c r="P163" s="112">
        <v>1</v>
      </c>
      <c r="S163" s="112" t="s">
        <v>201</v>
      </c>
      <c r="U163" s="112">
        <v>0</v>
      </c>
      <c r="X163" s="22" t="s">
        <v>97</v>
      </c>
      <c r="Y163" t="s">
        <v>983</v>
      </c>
      <c r="Z163" t="s">
        <v>760</v>
      </c>
      <c r="AA163" t="s">
        <v>292</v>
      </c>
      <c r="AB163" t="s">
        <v>102</v>
      </c>
      <c r="AC163" t="s">
        <v>120</v>
      </c>
      <c r="AD163" s="113" t="s">
        <v>761</v>
      </c>
      <c r="AG163" s="112" t="s">
        <v>148</v>
      </c>
      <c r="AJ163" s="56" t="s">
        <v>548</v>
      </c>
      <c r="AK163" s="56" t="s">
        <v>549</v>
      </c>
      <c r="AL163" s="114" t="s">
        <v>550</v>
      </c>
      <c r="AM163" s="56" t="s">
        <v>292</v>
      </c>
      <c r="AN163" s="56" t="s">
        <v>102</v>
      </c>
      <c r="AO163" s="56" t="s">
        <v>120</v>
      </c>
      <c r="AP163" s="113" t="s">
        <v>551</v>
      </c>
      <c r="BA163" s="112" t="s">
        <v>90</v>
      </c>
      <c r="BB163" s="112" t="s">
        <v>91</v>
      </c>
      <c r="BC163">
        <v>7105</v>
      </c>
      <c r="BD163" s="112" t="s">
        <v>129</v>
      </c>
      <c r="BE163" s="112" t="s">
        <v>106</v>
      </c>
      <c r="BF163" s="112" t="s">
        <v>607</v>
      </c>
      <c r="BG163" s="112" t="s">
        <v>96</v>
      </c>
      <c r="BI163" s="115">
        <v>72</v>
      </c>
      <c r="BJ163" s="22" t="s">
        <v>184</v>
      </c>
      <c r="BK163" s="112">
        <v>276</v>
      </c>
      <c r="BL163" s="115">
        <v>20180523</v>
      </c>
      <c r="BM163" s="51">
        <f>IFERROR((VLOOKUP(BC163,'[2]17-23 ABR'!$A$2:$R$500,8,FALSE)),VLOOKUP(BC163,'[3]16 ABR'!$BC$50:$BW$499,11,FALSE))</f>
        <v>43556</v>
      </c>
      <c r="BN163" s="115">
        <v>20180523</v>
      </c>
      <c r="BP163" s="29">
        <v>20190430</v>
      </c>
      <c r="BR163" s="28">
        <v>10000</v>
      </c>
      <c r="BS163" s="28">
        <f>IF(BM163=(VLOOKUP(BC163,'[3]16 ABR'!$BC$50:$BW$499,11,FALSE)),(VLOOKUP(BC163,'[3]16 ABR'!$BC$50:$BW$499,17,FALSE)),(VLOOKUP(BC163,'[3]16 ABR'!$BC$50:$BW$499,17,FALSE))-(VLOOKUP(BC163,'[2]17-23 ABR'!$A$2:$R$500,18,FALSE)))</f>
        <v>14904</v>
      </c>
      <c r="BT163" s="112">
        <v>0</v>
      </c>
      <c r="BU163" s="28">
        <f>'[3]2 OCT'!BU193</f>
        <v>0</v>
      </c>
      <c r="BW163" s="112" t="s">
        <v>574</v>
      </c>
      <c r="CD163">
        <v>19010101</v>
      </c>
      <c r="CE163" s="28">
        <f>IFERROR((VLOOKUP(BC163,'[3]16 ABR'!$BC$50:$CE$500,29,FALSE))-((VLOOKUP(BC163,'[2]17-23 ABR'!$A$2:$R$500,14,FALSE))),(VLOOKUP(BC163,'[3]16 ABR'!$BC$75:$CE$500,29,FALSE)))</f>
        <v>8727</v>
      </c>
      <c r="CF163" s="28">
        <f>IFERROR(((VLOOKUP(BC163,'[2]17-23 ABR'!$A$2:$R$500,18,FALSE))),'[3]16 ABR'!CF163)</f>
        <v>276</v>
      </c>
      <c r="CH163" s="28">
        <v>8509</v>
      </c>
      <c r="CI163" s="128" t="s">
        <v>574</v>
      </c>
      <c r="CJ163" s="57">
        <v>0</v>
      </c>
      <c r="CK163" s="116">
        <f t="shared" si="15"/>
        <v>1094.3999999999999</v>
      </c>
      <c r="CL163" s="137">
        <f t="shared" si="20"/>
        <v>10000</v>
      </c>
      <c r="CN163" s="49">
        <f t="shared" si="16"/>
        <v>6844797.6099999994</v>
      </c>
      <c r="CO163" s="49">
        <f t="shared" si="17"/>
        <v>2668790.61</v>
      </c>
      <c r="CP163" s="18">
        <v>162</v>
      </c>
      <c r="CQ163" s="18">
        <v>162</v>
      </c>
      <c r="CR163" s="18">
        <v>162</v>
      </c>
      <c r="CS163" s="18">
        <v>162</v>
      </c>
      <c r="CT163" s="34" t="s">
        <v>91</v>
      </c>
      <c r="CU163" s="35" t="s">
        <v>112</v>
      </c>
    </row>
    <row r="164" spans="1:99" ht="16.5" customHeight="1" x14ac:dyDescent="0.25">
      <c r="A164" s="127" t="str">
        <f t="shared" si="14"/>
        <v>0003140049</v>
      </c>
      <c r="B164" s="127" t="s">
        <v>91</v>
      </c>
      <c r="C164" s="127" t="s">
        <v>92</v>
      </c>
      <c r="D164" s="18">
        <v>20190430</v>
      </c>
      <c r="F164" s="112">
        <v>4</v>
      </c>
      <c r="G164" t="s">
        <v>1097</v>
      </c>
      <c r="H164" t="s">
        <v>122</v>
      </c>
      <c r="J164" t="s">
        <v>1098</v>
      </c>
      <c r="K164" s="140">
        <f t="shared" si="19"/>
        <v>27629</v>
      </c>
      <c r="L164" t="s">
        <v>1099</v>
      </c>
      <c r="M164" t="s">
        <v>1100</v>
      </c>
      <c r="O164" t="s">
        <v>96</v>
      </c>
      <c r="P164" s="112">
        <v>1</v>
      </c>
      <c r="S164" s="112" t="s">
        <v>201</v>
      </c>
      <c r="U164" s="112">
        <v>0</v>
      </c>
      <c r="X164" s="22" t="s">
        <v>97</v>
      </c>
      <c r="Y164" t="s">
        <v>1101</v>
      </c>
      <c r="Z164" t="s">
        <v>1102</v>
      </c>
      <c r="AA164" t="s">
        <v>702</v>
      </c>
      <c r="AB164" t="s">
        <v>102</v>
      </c>
      <c r="AC164" t="s">
        <v>120</v>
      </c>
      <c r="AD164" s="113" t="s">
        <v>1103</v>
      </c>
      <c r="AG164" s="112" t="s">
        <v>148</v>
      </c>
      <c r="AJ164" s="56" t="s">
        <v>548</v>
      </c>
      <c r="AK164" s="56" t="s">
        <v>549</v>
      </c>
      <c r="AL164" s="114" t="s">
        <v>550</v>
      </c>
      <c r="AM164" s="56" t="s">
        <v>292</v>
      </c>
      <c r="AN164" s="56" t="s">
        <v>102</v>
      </c>
      <c r="AO164" s="56" t="s">
        <v>120</v>
      </c>
      <c r="AP164" s="113" t="s">
        <v>551</v>
      </c>
      <c r="BA164" s="112" t="s">
        <v>90</v>
      </c>
      <c r="BB164" s="112" t="s">
        <v>91</v>
      </c>
      <c r="BC164" s="115">
        <v>7106</v>
      </c>
      <c r="BD164" s="112" t="s">
        <v>129</v>
      </c>
      <c r="BE164" s="112" t="s">
        <v>106</v>
      </c>
      <c r="BF164" s="112" t="s">
        <v>607</v>
      </c>
      <c r="BG164" s="112" t="s">
        <v>96</v>
      </c>
      <c r="BI164" s="115">
        <v>48</v>
      </c>
      <c r="BJ164" s="22" t="s">
        <v>184</v>
      </c>
      <c r="BK164" s="112">
        <v>1482</v>
      </c>
      <c r="BL164" s="115">
        <v>20180525</v>
      </c>
      <c r="BM164" s="51">
        <f>IFERROR((VLOOKUP(BC164,'[2]17-23 ABR'!$A$2:$R$500,8,FALSE)),VLOOKUP(BC164,'[3]16 ABR'!$BC$50:$BW$499,11,FALSE))</f>
        <v>43577</v>
      </c>
      <c r="BN164" s="112">
        <f>BL164</f>
        <v>20180525</v>
      </c>
      <c r="BP164" s="29">
        <v>20190430</v>
      </c>
      <c r="BR164" s="28">
        <v>45000</v>
      </c>
      <c r="BS164" s="28">
        <f>IF(BM164=(VLOOKUP(BC164,'[3]16 ABR'!$BC$50:$BW$499,11,FALSE)),(VLOOKUP(BC164,'[3]16 ABR'!$BC$50:$BW$499,17,FALSE)),(VLOOKUP(BC164,'[3]16 ABR'!$BC$50:$BW$499,17,FALSE))-(VLOOKUP(BC164,'[2]17-23 ABR'!$A$2:$R$500,18,FALSE)))</f>
        <v>41496</v>
      </c>
      <c r="BT164" s="112">
        <v>0</v>
      </c>
      <c r="BU164" s="28">
        <v>0</v>
      </c>
      <c r="BW164" s="112" t="s">
        <v>574</v>
      </c>
      <c r="CD164" s="51">
        <v>43286</v>
      </c>
      <c r="CE164" s="28">
        <f>IFERROR((VLOOKUP(BC164,'[3]16 ABR'!$BC$50:$CE$500,29,FALSE))-((VLOOKUP(BC164,'[2]17-23 ABR'!$A$2:$R$500,14,FALSE))),(VLOOKUP(BC164,'[3]16 ABR'!$BC$75:$CE$500,29,FALSE)))</f>
        <v>31408</v>
      </c>
      <c r="CF164" s="28">
        <f>IFERROR(((VLOOKUP(BC164,'[2]17-23 ABR'!$A$2:$R$500,18,FALSE))),'[3]16 ABR'!CF164)</f>
        <v>1482</v>
      </c>
      <c r="CH164" s="28">
        <v>22531</v>
      </c>
      <c r="CI164" s="128" t="s">
        <v>574</v>
      </c>
      <c r="CJ164" s="57">
        <v>0</v>
      </c>
      <c r="CK164" s="116">
        <f t="shared" si="15"/>
        <v>729.59999999999991</v>
      </c>
      <c r="CL164" s="137">
        <f t="shared" si="20"/>
        <v>45000</v>
      </c>
      <c r="CN164" s="49">
        <f t="shared" si="16"/>
        <v>6886293.6099999994</v>
      </c>
      <c r="CO164" s="49">
        <f t="shared" si="17"/>
        <v>2668790.61</v>
      </c>
      <c r="CP164" s="18">
        <v>163</v>
      </c>
      <c r="CQ164" s="18">
        <v>163</v>
      </c>
      <c r="CR164" s="18">
        <v>163</v>
      </c>
      <c r="CS164" s="18">
        <v>163</v>
      </c>
      <c r="CT164" s="34" t="s">
        <v>91</v>
      </c>
      <c r="CU164" s="35" t="s">
        <v>112</v>
      </c>
    </row>
    <row r="165" spans="1:99" ht="16.5" customHeight="1" x14ac:dyDescent="0.25">
      <c r="A165" s="127" t="str">
        <f t="shared" si="14"/>
        <v>0003140049</v>
      </c>
      <c r="B165" s="127" t="s">
        <v>91</v>
      </c>
      <c r="C165" s="127" t="s">
        <v>92</v>
      </c>
      <c r="D165" s="18">
        <v>20190430</v>
      </c>
      <c r="F165" s="112">
        <v>4</v>
      </c>
      <c r="G165" t="s">
        <v>822</v>
      </c>
      <c r="H165" t="s">
        <v>1104</v>
      </c>
      <c r="J165" t="s">
        <v>1105</v>
      </c>
      <c r="K165" s="140">
        <f t="shared" si="19"/>
        <v>19913</v>
      </c>
      <c r="L165" t="s">
        <v>1106</v>
      </c>
      <c r="M165" t="s">
        <v>1107</v>
      </c>
      <c r="O165" t="s">
        <v>96</v>
      </c>
      <c r="P165" s="112">
        <v>1</v>
      </c>
      <c r="S165" s="112" t="s">
        <v>106</v>
      </c>
      <c r="U165" s="112">
        <v>0</v>
      </c>
      <c r="X165" s="22" t="s">
        <v>97</v>
      </c>
      <c r="Y165" t="s">
        <v>1108</v>
      </c>
      <c r="Z165" t="s">
        <v>1109</v>
      </c>
      <c r="AA165" t="s">
        <v>699</v>
      </c>
      <c r="AB165" t="s">
        <v>102</v>
      </c>
      <c r="AC165" t="s">
        <v>120</v>
      </c>
      <c r="AD165" s="113" t="s">
        <v>1110</v>
      </c>
      <c r="AG165" s="112" t="s">
        <v>148</v>
      </c>
      <c r="AJ165" s="56" t="s">
        <v>548</v>
      </c>
      <c r="AK165" s="56" t="s">
        <v>549</v>
      </c>
      <c r="AL165" s="114" t="s">
        <v>550</v>
      </c>
      <c r="AM165" s="56" t="s">
        <v>292</v>
      </c>
      <c r="AN165" s="56" t="s">
        <v>102</v>
      </c>
      <c r="AO165" s="56" t="s">
        <v>120</v>
      </c>
      <c r="AP165" s="113" t="s">
        <v>551</v>
      </c>
      <c r="BA165" s="112" t="s">
        <v>90</v>
      </c>
      <c r="BB165" s="112" t="s">
        <v>91</v>
      </c>
      <c r="BC165" s="115">
        <v>7107</v>
      </c>
      <c r="BD165" s="112" t="s">
        <v>129</v>
      </c>
      <c r="BE165" s="112" t="s">
        <v>106</v>
      </c>
      <c r="BF165" s="112" t="s">
        <v>607</v>
      </c>
      <c r="BG165" s="112" t="s">
        <v>96</v>
      </c>
      <c r="BI165" s="115">
        <v>72</v>
      </c>
      <c r="BJ165" s="22" t="s">
        <v>184</v>
      </c>
      <c r="BK165" s="112">
        <v>414</v>
      </c>
      <c r="BL165" s="115">
        <v>20180525</v>
      </c>
      <c r="BM165" s="51">
        <f>IFERROR((VLOOKUP(BC165,'[2]17-23 ABR'!$A$2:$R$500,8,FALSE)),VLOOKUP(BC165,'[3]16 ABR'!$BC$50:$BW$499,11,FALSE))</f>
        <v>43577</v>
      </c>
      <c r="BN165" s="112">
        <f>BL165</f>
        <v>20180525</v>
      </c>
      <c r="BP165" s="29">
        <v>20190430</v>
      </c>
      <c r="BR165" s="28">
        <v>15000</v>
      </c>
      <c r="BS165" s="28">
        <f>IF(BM165=(VLOOKUP(BC165,'[3]16 ABR'!$BC$50:$BW$499,11,FALSE)),(VLOOKUP(BC165,'[3]16 ABR'!$BC$50:$BW$499,17,FALSE)),(VLOOKUP(BC165,'[3]16 ABR'!$BC$50:$BW$499,17,FALSE))-(VLOOKUP(BC165,'[2]17-23 ABR'!$A$2:$R$500,18,FALSE)))</f>
        <v>21942</v>
      </c>
      <c r="BT165" s="112">
        <v>0</v>
      </c>
      <c r="BU165" s="28">
        <v>0</v>
      </c>
      <c r="BW165" s="112" t="s">
        <v>574</v>
      </c>
      <c r="CD165" s="51">
        <v>43286</v>
      </c>
      <c r="CE165" s="28">
        <f>IFERROR((VLOOKUP(BC165,'[3]16 ABR'!$BC$50:$CE$500,29,FALSE))-((VLOOKUP(BC165,'[2]17-23 ABR'!$A$2:$R$500,14,FALSE))),(VLOOKUP(BC165,'[3]16 ABR'!$BC$75:$CE$500,29,FALSE)))</f>
        <v>12961</v>
      </c>
      <c r="CF165" s="28">
        <f>IFERROR(((VLOOKUP(BC165,'[2]17-23 ABR'!$A$2:$R$500,18,FALSE))),'[3]16 ABR'!CF165)</f>
        <v>414</v>
      </c>
      <c r="CH165" s="28">
        <v>12760</v>
      </c>
      <c r="CI165" s="128" t="s">
        <v>574</v>
      </c>
      <c r="CJ165" s="57">
        <v>0</v>
      </c>
      <c r="CK165" s="116">
        <f t="shared" si="15"/>
        <v>1094.3999999999999</v>
      </c>
      <c r="CL165" s="137">
        <f t="shared" si="20"/>
        <v>15000</v>
      </c>
      <c r="CN165" s="49">
        <f t="shared" si="16"/>
        <v>6908235.6099999994</v>
      </c>
      <c r="CO165" s="49">
        <f t="shared" si="17"/>
        <v>2668790.61</v>
      </c>
      <c r="CP165" s="18">
        <v>164</v>
      </c>
      <c r="CQ165" s="18">
        <v>164</v>
      </c>
      <c r="CR165" s="18">
        <v>164</v>
      </c>
      <c r="CS165" s="18">
        <v>164</v>
      </c>
      <c r="CT165" s="34" t="s">
        <v>91</v>
      </c>
      <c r="CU165" s="35" t="s">
        <v>112</v>
      </c>
    </row>
    <row r="166" spans="1:99" ht="16.5" customHeight="1" x14ac:dyDescent="0.25">
      <c r="A166" s="127" t="str">
        <f t="shared" si="14"/>
        <v>0003140049</v>
      </c>
      <c r="B166" s="127" t="s">
        <v>91</v>
      </c>
      <c r="C166" s="127" t="s">
        <v>92</v>
      </c>
      <c r="D166" s="18">
        <v>20190430</v>
      </c>
      <c r="F166" s="112">
        <v>4</v>
      </c>
      <c r="G166" t="s">
        <v>1111</v>
      </c>
      <c r="H166" t="s">
        <v>504</v>
      </c>
      <c r="J166" t="s">
        <v>1112</v>
      </c>
      <c r="K166" s="140">
        <f t="shared" si="19"/>
        <v>25410</v>
      </c>
      <c r="L166" t="s">
        <v>1113</v>
      </c>
      <c r="M166" t="s">
        <v>1114</v>
      </c>
      <c r="O166" t="s">
        <v>96</v>
      </c>
      <c r="P166" s="112">
        <v>1</v>
      </c>
      <c r="S166" s="112" t="s">
        <v>201</v>
      </c>
      <c r="U166" s="112">
        <v>0</v>
      </c>
      <c r="X166" s="22" t="s">
        <v>97</v>
      </c>
      <c r="Y166" t="s">
        <v>1115</v>
      </c>
      <c r="Z166" t="s">
        <v>1116</v>
      </c>
      <c r="AA166" t="s">
        <v>292</v>
      </c>
      <c r="AB166" t="s">
        <v>102</v>
      </c>
      <c r="AC166" t="s">
        <v>120</v>
      </c>
      <c r="AD166" s="113" t="s">
        <v>876</v>
      </c>
      <c r="AG166" s="112" t="s">
        <v>148</v>
      </c>
      <c r="AJ166" s="56" t="s">
        <v>548</v>
      </c>
      <c r="AK166" s="56" t="s">
        <v>549</v>
      </c>
      <c r="AL166" s="114" t="s">
        <v>550</v>
      </c>
      <c r="AM166" s="56" t="s">
        <v>292</v>
      </c>
      <c r="AN166" s="56" t="s">
        <v>102</v>
      </c>
      <c r="AO166" s="56" t="s">
        <v>120</v>
      </c>
      <c r="AP166" s="113" t="s">
        <v>551</v>
      </c>
      <c r="BA166" s="112" t="s">
        <v>90</v>
      </c>
      <c r="BB166" s="112" t="s">
        <v>91</v>
      </c>
      <c r="BC166" s="115">
        <v>7108</v>
      </c>
      <c r="BD166" s="112" t="s">
        <v>129</v>
      </c>
      <c r="BE166" s="112" t="s">
        <v>106</v>
      </c>
      <c r="BF166" s="112" t="s">
        <v>607</v>
      </c>
      <c r="BG166" s="112" t="s">
        <v>96</v>
      </c>
      <c r="BI166" s="115">
        <v>51</v>
      </c>
      <c r="BJ166" s="22" t="s">
        <v>184</v>
      </c>
      <c r="BK166" s="112">
        <v>3410</v>
      </c>
      <c r="BL166" s="115">
        <v>20180529</v>
      </c>
      <c r="BM166" s="51">
        <f>IFERROR((VLOOKUP(BC166,'[2]17-23 ABR'!$A$2:$R$500,8,FALSE)),VLOOKUP(BC166,'[3]16 ABR'!$BC$50:$BW$499,11,FALSE))</f>
        <v>43577</v>
      </c>
      <c r="BN166" s="115">
        <v>20180529</v>
      </c>
      <c r="BP166" s="29">
        <v>20190430</v>
      </c>
      <c r="BR166" s="28">
        <v>104451</v>
      </c>
      <c r="BS166" s="28">
        <f>IF(BM166=(VLOOKUP(BC166,'[3]16 ABR'!$BC$50:$BW$499,11,FALSE)),(VLOOKUP(BC166,'[3]16 ABR'!$BC$50:$BW$499,17,FALSE)),(VLOOKUP(BC166,'[3]16 ABR'!$BC$50:$BW$499,17,FALSE))-(VLOOKUP(BC166,'[2]17-23 ABR'!$A$2:$R$500,18,FALSE)))</f>
        <v>109120</v>
      </c>
      <c r="BT166" s="112">
        <v>0</v>
      </c>
      <c r="BU166" s="28">
        <f>BW166*BK166</f>
        <v>6820</v>
      </c>
      <c r="BW166" s="112">
        <v>2</v>
      </c>
      <c r="CD166" s="51">
        <v>43286</v>
      </c>
      <c r="CE166" s="28">
        <f>IFERROR((VLOOKUP(BC166,'[3]16 ABR'!$BC$50:$CE$500,29,FALSE))-((VLOOKUP(BC166,'[2]17-23 ABR'!$A$2:$R$500,14,FALSE))),(VLOOKUP(BC166,'[3]16 ABR'!$BC$75:$CE$500,29,FALSE)))</f>
        <v>78021</v>
      </c>
      <c r="CF166" s="28">
        <f>IFERROR(((VLOOKUP(BC166,'[2]17-23 ABR'!$A$2:$R$500,18,FALSE))),'[3]16 ABR'!CF166)</f>
        <v>3410</v>
      </c>
      <c r="CH166" s="28">
        <v>59879</v>
      </c>
      <c r="CI166" s="128">
        <v>2</v>
      </c>
      <c r="CJ166" s="57">
        <v>20</v>
      </c>
      <c r="CK166" s="116">
        <f t="shared" si="15"/>
        <v>775.19999999999993</v>
      </c>
      <c r="CL166" s="137">
        <f t="shared" si="20"/>
        <v>104451</v>
      </c>
      <c r="CN166" s="49">
        <f t="shared" si="16"/>
        <v>7017355.6099999994</v>
      </c>
      <c r="CO166" s="49">
        <f t="shared" si="17"/>
        <v>2675610.61</v>
      </c>
      <c r="CP166" s="18">
        <v>165</v>
      </c>
      <c r="CQ166" s="18">
        <v>165</v>
      </c>
      <c r="CR166" s="18">
        <v>165</v>
      </c>
      <c r="CS166" s="18">
        <v>165</v>
      </c>
      <c r="CT166" s="34" t="s">
        <v>91</v>
      </c>
      <c r="CU166" s="35" t="s">
        <v>112</v>
      </c>
    </row>
    <row r="167" spans="1:99" ht="16.5" customHeight="1" x14ac:dyDescent="0.25">
      <c r="A167" s="127" t="str">
        <f t="shared" si="14"/>
        <v>0003140049</v>
      </c>
      <c r="B167" s="127" t="s">
        <v>91</v>
      </c>
      <c r="C167" s="22" t="s">
        <v>92</v>
      </c>
      <c r="D167" s="18">
        <v>20190430</v>
      </c>
      <c r="F167" s="112">
        <v>4</v>
      </c>
      <c r="G167" t="s">
        <v>237</v>
      </c>
      <c r="H167" t="s">
        <v>1117</v>
      </c>
      <c r="J167" t="s">
        <v>1118</v>
      </c>
      <c r="K167" s="140">
        <f t="shared" si="19"/>
        <v>31903</v>
      </c>
      <c r="L167" t="s">
        <v>1119</v>
      </c>
      <c r="M167" t="s">
        <v>1120</v>
      </c>
      <c r="O167" t="s">
        <v>96</v>
      </c>
      <c r="P167" s="112">
        <v>1</v>
      </c>
      <c r="S167" s="112" t="s">
        <v>201</v>
      </c>
      <c r="U167" s="112">
        <v>0</v>
      </c>
      <c r="X167" s="22" t="s">
        <v>97</v>
      </c>
      <c r="Y167" t="s">
        <v>1121</v>
      </c>
      <c r="Z167" t="s">
        <v>1122</v>
      </c>
      <c r="AA167" t="s">
        <v>1123</v>
      </c>
      <c r="AB167" t="s">
        <v>102</v>
      </c>
      <c r="AC167" t="s">
        <v>103</v>
      </c>
      <c r="AD167">
        <v>56644</v>
      </c>
      <c r="AG167" s="112" t="s">
        <v>148</v>
      </c>
      <c r="AJ167" s="56" t="s">
        <v>548</v>
      </c>
      <c r="AK167" s="56" t="s">
        <v>549</v>
      </c>
      <c r="AL167" s="114" t="s">
        <v>550</v>
      </c>
      <c r="AM167" s="56" t="s">
        <v>292</v>
      </c>
      <c r="AN167" s="56" t="s">
        <v>102</v>
      </c>
      <c r="AO167" s="56" t="s">
        <v>120</v>
      </c>
      <c r="AP167" s="113" t="s">
        <v>551</v>
      </c>
      <c r="BA167" s="112" t="s">
        <v>90</v>
      </c>
      <c r="BB167" s="112" t="s">
        <v>91</v>
      </c>
      <c r="BC167" s="115">
        <v>7109</v>
      </c>
      <c r="BD167" s="112" t="s">
        <v>129</v>
      </c>
      <c r="BE167" s="112" t="s">
        <v>106</v>
      </c>
      <c r="BF167" s="112" t="s">
        <v>607</v>
      </c>
      <c r="BG167" s="112" t="s">
        <v>96</v>
      </c>
      <c r="BI167" s="115">
        <v>48</v>
      </c>
      <c r="BJ167" s="22" t="s">
        <v>184</v>
      </c>
      <c r="BK167" s="112">
        <v>709</v>
      </c>
      <c r="BL167" s="115">
        <v>20180531</v>
      </c>
      <c r="BM167" s="51">
        <f>IFERROR((VLOOKUP(BC167,'[2]17-23 ABR'!$A$2:$R$500,8,FALSE)),VLOOKUP(BC167,'[3]16 ABR'!$BC$50:$BW$499,11,FALSE))</f>
        <v>43577</v>
      </c>
      <c r="BN167" s="115">
        <v>20180531</v>
      </c>
      <c r="BP167" s="29">
        <v>20190430</v>
      </c>
      <c r="BR167" s="28">
        <v>20000</v>
      </c>
      <c r="BS167" s="28">
        <f>IF(BM167=(VLOOKUP(BC167,'[3]16 ABR'!$BC$50:$BW$499,11,FALSE)),(VLOOKUP(BC167,'[3]16 ABR'!$BC$50:$BW$499,17,FALSE)),(VLOOKUP(BC167,'[3]16 ABR'!$BC$50:$BW$499,17,FALSE))-(VLOOKUP(BC167,'[2]17-23 ABR'!$A$2:$R$500,18,FALSE)))</f>
        <v>20561</v>
      </c>
      <c r="BT167" s="112">
        <v>0</v>
      </c>
      <c r="BU167" s="28">
        <v>0</v>
      </c>
      <c r="BW167" s="112" t="s">
        <v>574</v>
      </c>
      <c r="CD167" s="51">
        <v>43286</v>
      </c>
      <c r="CE167" s="28">
        <f>IFERROR((VLOOKUP(BC167,'[3]16 ABR'!$BC$50:$CE$500,29,FALSE))-((VLOOKUP(BC167,'[2]17-23 ABR'!$A$2:$R$500,14,FALSE))),(VLOOKUP(BC167,'[3]16 ABR'!$BC$75:$CE$500,29,FALSE)))</f>
        <v>14636</v>
      </c>
      <c r="CF167" s="28">
        <f>IFERROR(((VLOOKUP(BC167,'[2]17-23 ABR'!$A$2:$R$500,18,FALSE))),'[3]16 ABR'!CF167)</f>
        <v>709</v>
      </c>
      <c r="CH167" s="28">
        <v>12104</v>
      </c>
      <c r="CI167" s="128" t="s">
        <v>574</v>
      </c>
      <c r="CJ167" s="57">
        <v>0</v>
      </c>
      <c r="CK167" s="116">
        <f t="shared" si="15"/>
        <v>729.59999999999991</v>
      </c>
      <c r="CL167" s="137">
        <f t="shared" si="20"/>
        <v>20000</v>
      </c>
      <c r="CN167" s="49">
        <f t="shared" si="16"/>
        <v>7037916.6099999994</v>
      </c>
      <c r="CO167" s="49">
        <f t="shared" si="17"/>
        <v>2675610.61</v>
      </c>
      <c r="CP167" s="18">
        <v>166</v>
      </c>
      <c r="CQ167" s="18">
        <v>166</v>
      </c>
      <c r="CR167" s="18">
        <v>166</v>
      </c>
      <c r="CS167" s="18">
        <v>166</v>
      </c>
      <c r="CT167" s="34" t="s">
        <v>91</v>
      </c>
      <c r="CU167" s="35" t="s">
        <v>112</v>
      </c>
    </row>
    <row r="168" spans="1:99" ht="16.5" customHeight="1" x14ac:dyDescent="0.25">
      <c r="A168" s="127" t="str">
        <f t="shared" si="14"/>
        <v>0003140049</v>
      </c>
      <c r="B168" s="127" t="s">
        <v>91</v>
      </c>
      <c r="C168" s="22" t="s">
        <v>92</v>
      </c>
      <c r="D168" s="18">
        <v>20190430</v>
      </c>
      <c r="F168" s="112">
        <v>4</v>
      </c>
      <c r="G168" t="s">
        <v>565</v>
      </c>
      <c r="H168" t="s">
        <v>566</v>
      </c>
      <c r="J168" t="s">
        <v>567</v>
      </c>
      <c r="K168" s="140">
        <f t="shared" si="19"/>
        <v>22940</v>
      </c>
      <c r="L168" s="29" t="s">
        <v>568</v>
      </c>
      <c r="M168" t="s">
        <v>569</v>
      </c>
      <c r="O168" s="29" t="s">
        <v>96</v>
      </c>
      <c r="P168" s="29">
        <v>1</v>
      </c>
      <c r="Q168" s="29"/>
      <c r="R168" s="29"/>
      <c r="S168" s="29" t="s">
        <v>201</v>
      </c>
      <c r="T168" s="29"/>
      <c r="U168" s="34">
        <v>0</v>
      </c>
      <c r="V168" s="29"/>
      <c r="W168" s="29"/>
      <c r="X168" s="22" t="s">
        <v>97</v>
      </c>
      <c r="Y168" s="29" t="s">
        <v>570</v>
      </c>
      <c r="Z168" s="29" t="s">
        <v>571</v>
      </c>
      <c r="AA168" s="29" t="s">
        <v>572</v>
      </c>
      <c r="AB168" s="29" t="s">
        <v>102</v>
      </c>
      <c r="AC168" s="29" t="s">
        <v>120</v>
      </c>
      <c r="AD168" s="61" t="s">
        <v>573</v>
      </c>
      <c r="AE168" s="29"/>
      <c r="AF168" s="29"/>
      <c r="AG168" s="29" t="s">
        <v>148</v>
      </c>
      <c r="AH168" s="29"/>
      <c r="AI168" s="29"/>
      <c r="AJ168" s="29" t="s">
        <v>548</v>
      </c>
      <c r="AK168" s="29" t="s">
        <v>549</v>
      </c>
      <c r="AL168" s="76" t="s">
        <v>550</v>
      </c>
      <c r="AM168" s="29" t="s">
        <v>292</v>
      </c>
      <c r="AN168" s="29" t="s">
        <v>102</v>
      </c>
      <c r="AO168" s="29" t="s">
        <v>120</v>
      </c>
      <c r="AP168" s="61" t="s">
        <v>551</v>
      </c>
      <c r="BA168" s="112" t="s">
        <v>90</v>
      </c>
      <c r="BB168" s="112" t="s">
        <v>91</v>
      </c>
      <c r="BC168" s="115">
        <v>7110</v>
      </c>
      <c r="BD168" s="112" t="s">
        <v>129</v>
      </c>
      <c r="BE168" s="112" t="s">
        <v>106</v>
      </c>
      <c r="BF168" s="112" t="s">
        <v>607</v>
      </c>
      <c r="BG168" s="112" t="s">
        <v>96</v>
      </c>
      <c r="BI168" s="115">
        <v>72</v>
      </c>
      <c r="BJ168" s="22" t="s">
        <v>184</v>
      </c>
      <c r="BK168" s="112">
        <v>1030</v>
      </c>
      <c r="BL168" s="115">
        <v>20180531</v>
      </c>
      <c r="BM168" s="51">
        <f>IFERROR((VLOOKUP(BC168,'[2]17-23 ABR'!$A$2:$R$500,8,FALSE)),VLOOKUP(BC168,'[3]16 ABR'!$BC$50:$BW$499,11,FALSE))</f>
        <v>43556</v>
      </c>
      <c r="BN168" s="115">
        <v>20180531</v>
      </c>
      <c r="BP168" s="29">
        <v>20190430</v>
      </c>
      <c r="BR168" s="28">
        <v>35000</v>
      </c>
      <c r="BS168" s="28">
        <f>IF(BM168=(VLOOKUP(BC168,'[3]16 ABR'!$BC$50:$BW$499,11,FALSE)),(VLOOKUP(BC168,'[3]16 ABR'!$BC$50:$BW$499,17,FALSE)),(VLOOKUP(BC168,'[3]16 ABR'!$BC$50:$BW$499,17,FALSE))-(VLOOKUP(BC168,'[2]17-23 ABR'!$A$2:$R$500,18,FALSE)))</f>
        <v>56650</v>
      </c>
      <c r="BT168" s="112">
        <v>0</v>
      </c>
      <c r="BU168" s="28">
        <v>0</v>
      </c>
      <c r="BW168" s="112" t="s">
        <v>574</v>
      </c>
      <c r="CD168" s="51">
        <v>43286</v>
      </c>
      <c r="CE168" s="28">
        <f>IFERROR((VLOOKUP(BC168,'[3]16 ABR'!$BC$50:$CE$500,29,FALSE))-((VLOOKUP(BC168,'[2]17-23 ABR'!$A$2:$R$500,14,FALSE))),(VLOOKUP(BC168,'[3]16 ABR'!$BC$75:$CE$500,29,FALSE)))</f>
        <v>31181</v>
      </c>
      <c r="CF168" s="28">
        <f>IFERROR(((VLOOKUP(BC168,'[2]17-23 ABR'!$A$2:$R$500,18,FALSE))),'[3]16 ABR'!CF168)</f>
        <v>1030</v>
      </c>
      <c r="CH168" s="28">
        <v>33746</v>
      </c>
      <c r="CI168" s="128" t="s">
        <v>574</v>
      </c>
      <c r="CJ168" s="57">
        <v>0</v>
      </c>
      <c r="CK168" s="116">
        <f t="shared" si="15"/>
        <v>1094.3999999999999</v>
      </c>
      <c r="CL168" s="137">
        <f t="shared" si="20"/>
        <v>35000</v>
      </c>
      <c r="CN168" s="49">
        <f t="shared" si="16"/>
        <v>7094566.6099999994</v>
      </c>
      <c r="CO168" s="49">
        <f t="shared" si="17"/>
        <v>2675610.61</v>
      </c>
      <c r="CP168" s="18">
        <v>167</v>
      </c>
      <c r="CQ168" s="18">
        <v>167</v>
      </c>
      <c r="CR168" s="18">
        <v>167</v>
      </c>
      <c r="CS168" s="18">
        <v>167</v>
      </c>
      <c r="CT168" s="34" t="s">
        <v>91</v>
      </c>
      <c r="CU168" s="35" t="s">
        <v>112</v>
      </c>
    </row>
    <row r="169" spans="1:99" ht="16.5" customHeight="1" x14ac:dyDescent="0.25">
      <c r="A169" s="127" t="str">
        <f t="shared" si="14"/>
        <v>0003140049</v>
      </c>
      <c r="B169" s="127" t="s">
        <v>91</v>
      </c>
      <c r="C169" s="22" t="s">
        <v>92</v>
      </c>
      <c r="D169" s="18">
        <v>20190430</v>
      </c>
      <c r="F169" s="112">
        <v>4</v>
      </c>
      <c r="G169" t="s">
        <v>1124</v>
      </c>
      <c r="H169" t="s">
        <v>1125</v>
      </c>
      <c r="J169" t="s">
        <v>829</v>
      </c>
      <c r="K169" s="140">
        <f t="shared" si="19"/>
        <v>22244</v>
      </c>
      <c r="L169" s="29" t="s">
        <v>1126</v>
      </c>
      <c r="M169" t="s">
        <v>1127</v>
      </c>
      <c r="O169" s="34" t="s">
        <v>96</v>
      </c>
      <c r="P169" s="34">
        <v>1</v>
      </c>
      <c r="S169" s="34" t="s">
        <v>106</v>
      </c>
      <c r="U169" s="34">
        <v>0</v>
      </c>
      <c r="X169" s="22" t="s">
        <v>97</v>
      </c>
      <c r="Y169" s="34" t="s">
        <v>1128</v>
      </c>
      <c r="Z169" s="34" t="s">
        <v>1129</v>
      </c>
      <c r="AA169" s="34" t="s">
        <v>1130</v>
      </c>
      <c r="AB169" s="34" t="s">
        <v>102</v>
      </c>
      <c r="AC169" s="34" t="s">
        <v>103</v>
      </c>
      <c r="AD169">
        <v>54080</v>
      </c>
      <c r="AG169" s="34" t="s">
        <v>148</v>
      </c>
      <c r="AJ169" s="29" t="s">
        <v>548</v>
      </c>
      <c r="AK169" s="29" t="s">
        <v>1131</v>
      </c>
      <c r="AL169" s="132" t="s">
        <v>1132</v>
      </c>
      <c r="AM169" s="34" t="s">
        <v>1046</v>
      </c>
      <c r="AN169" s="34" t="s">
        <v>102</v>
      </c>
      <c r="AO169" s="34" t="s">
        <v>103</v>
      </c>
      <c r="AP169" s="61">
        <v>57130</v>
      </c>
      <c r="BA169" s="112" t="s">
        <v>90</v>
      </c>
      <c r="BB169" s="112" t="s">
        <v>91</v>
      </c>
      <c r="BC169" s="115">
        <v>7111</v>
      </c>
      <c r="BD169" s="112" t="s">
        <v>129</v>
      </c>
      <c r="BE169" s="112" t="s">
        <v>106</v>
      </c>
      <c r="BF169" s="112" t="s">
        <v>607</v>
      </c>
      <c r="BG169" s="112" t="s">
        <v>96</v>
      </c>
      <c r="BI169" s="115">
        <v>72</v>
      </c>
      <c r="BJ169" s="22" t="s">
        <v>184</v>
      </c>
      <c r="BK169" s="112">
        <v>470</v>
      </c>
      <c r="BL169" s="115">
        <v>20180607</v>
      </c>
      <c r="BM169" s="51">
        <f>IFERROR((VLOOKUP(BC169,'[2]17-23 ABR'!$A$2:$R$500,8,FALSE)),VLOOKUP(BC169,'[3]16 ABR'!$BC$50:$BW$499,11,FALSE))</f>
        <v>43577</v>
      </c>
      <c r="BN169" s="115">
        <v>20180607</v>
      </c>
      <c r="BP169" s="29">
        <v>20190430</v>
      </c>
      <c r="BR169" s="28">
        <v>15000</v>
      </c>
      <c r="BS169" s="28">
        <f>IF(BM169=(VLOOKUP(BC169,'[3]16 ABR'!$BC$50:$BW$499,11,FALSE)),(VLOOKUP(BC169,'[3]16 ABR'!$BC$50:$BW$499,17,FALSE)),(VLOOKUP(BC169,'[3]16 ABR'!$BC$50:$BW$499,17,FALSE))-(VLOOKUP(BC169,'[2]17-23 ABR'!$A$2:$R$500,18,FALSE)))</f>
        <v>25380</v>
      </c>
      <c r="BT169" s="112">
        <v>0</v>
      </c>
      <c r="BU169" s="28">
        <f>'[3]2 OCT'!BU199</f>
        <v>0</v>
      </c>
      <c r="BW169" s="112" t="s">
        <v>574</v>
      </c>
      <c r="CD169">
        <v>19010101</v>
      </c>
      <c r="CE169" s="28">
        <f>IFERROR((VLOOKUP(BC169,'[3]16 ABR'!$BC$50:$CE$500,29,FALSE))-((VLOOKUP(BC169,'[2]17-23 ABR'!$A$2:$R$500,14,FALSE))),(VLOOKUP(BC169,'[3]16 ABR'!$BC$75:$CE$500,29,FALSE)))</f>
        <v>13379</v>
      </c>
      <c r="CF169" s="28">
        <f>IFERROR(((VLOOKUP(BC169,'[2]17-23 ABR'!$A$2:$R$500,18,FALSE))),'[3]16 ABR'!CF169)</f>
        <v>470</v>
      </c>
      <c r="CH169" s="28">
        <v>16253</v>
      </c>
      <c r="CI169" s="128" t="s">
        <v>574</v>
      </c>
      <c r="CJ169" s="57">
        <v>0</v>
      </c>
      <c r="CK169" s="116">
        <f t="shared" si="15"/>
        <v>1094.3999999999999</v>
      </c>
      <c r="CL169" s="137">
        <f t="shared" si="20"/>
        <v>15000</v>
      </c>
      <c r="CN169" s="49">
        <f t="shared" si="16"/>
        <v>7119946.6099999994</v>
      </c>
      <c r="CO169" s="49">
        <f t="shared" si="17"/>
        <v>2675610.61</v>
      </c>
      <c r="CP169" s="18">
        <v>168</v>
      </c>
      <c r="CQ169" s="18">
        <v>168</v>
      </c>
      <c r="CR169" s="18">
        <v>168</v>
      </c>
      <c r="CS169" s="18">
        <v>168</v>
      </c>
      <c r="CT169" s="34" t="s">
        <v>91</v>
      </c>
      <c r="CU169" s="35" t="s">
        <v>112</v>
      </c>
    </row>
    <row r="170" spans="1:99" ht="16.5" customHeight="1" x14ac:dyDescent="0.25">
      <c r="A170" s="127" t="str">
        <f t="shared" si="14"/>
        <v>0003140049</v>
      </c>
      <c r="B170" s="127" t="s">
        <v>91</v>
      </c>
      <c r="C170" s="22" t="s">
        <v>92</v>
      </c>
      <c r="D170" s="18">
        <v>20190430</v>
      </c>
      <c r="F170" s="112">
        <v>4</v>
      </c>
      <c r="G170" t="s">
        <v>1133</v>
      </c>
      <c r="H170" t="s">
        <v>450</v>
      </c>
      <c r="J170" t="s">
        <v>1057</v>
      </c>
      <c r="K170" s="140">
        <f t="shared" si="19"/>
        <v>28730</v>
      </c>
      <c r="L170" t="s">
        <v>1134</v>
      </c>
      <c r="M170" t="s">
        <v>1135</v>
      </c>
      <c r="O170" s="34" t="s">
        <v>96</v>
      </c>
      <c r="P170" s="34">
        <v>1</v>
      </c>
      <c r="S170" s="34" t="s">
        <v>201</v>
      </c>
      <c r="U170" s="34">
        <v>0</v>
      </c>
      <c r="X170" s="22" t="s">
        <v>97</v>
      </c>
      <c r="Y170" s="34" t="s">
        <v>1136</v>
      </c>
      <c r="Z170" s="34" t="s">
        <v>1137</v>
      </c>
      <c r="AA170" s="34" t="s">
        <v>724</v>
      </c>
      <c r="AB170" s="34" t="s">
        <v>102</v>
      </c>
      <c r="AC170" s="34" t="s">
        <v>120</v>
      </c>
      <c r="AD170" s="61" t="s">
        <v>1138</v>
      </c>
      <c r="AG170" s="34" t="s">
        <v>148</v>
      </c>
      <c r="AJ170" s="29" t="s">
        <v>548</v>
      </c>
      <c r="AK170" s="29" t="s">
        <v>549</v>
      </c>
      <c r="AL170" s="76" t="s">
        <v>550</v>
      </c>
      <c r="AM170" s="29" t="s">
        <v>292</v>
      </c>
      <c r="AN170" s="29" t="s">
        <v>102</v>
      </c>
      <c r="AO170" s="29" t="s">
        <v>120</v>
      </c>
      <c r="AP170" s="61" t="s">
        <v>551</v>
      </c>
      <c r="BA170" s="112" t="s">
        <v>90</v>
      </c>
      <c r="BB170" s="112" t="s">
        <v>91</v>
      </c>
      <c r="BC170" s="115">
        <v>7112</v>
      </c>
      <c r="BD170" s="112" t="s">
        <v>129</v>
      </c>
      <c r="BE170" s="112" t="s">
        <v>106</v>
      </c>
      <c r="BF170" s="112" t="s">
        <v>607</v>
      </c>
      <c r="BG170" s="112" t="s">
        <v>96</v>
      </c>
      <c r="BI170" s="115">
        <v>36</v>
      </c>
      <c r="BJ170" s="22" t="s">
        <v>184</v>
      </c>
      <c r="BK170" s="112">
        <v>1997</v>
      </c>
      <c r="BL170" s="115">
        <v>20180608</v>
      </c>
      <c r="BM170" s="51">
        <f>IFERROR((VLOOKUP(BC170,'[2]17-23 ABR'!$A$2:$R$500,8,FALSE)),VLOOKUP(BC170,'[3]16 ABR'!$BC$50:$BW$499,11,FALSE))</f>
        <v>43577</v>
      </c>
      <c r="BN170" s="115">
        <v>20180608</v>
      </c>
      <c r="BP170" s="29">
        <v>20190430</v>
      </c>
      <c r="BR170" s="28">
        <v>49500</v>
      </c>
      <c r="BS170" s="28">
        <f>IF(BM170=(VLOOKUP(BC170,'[3]16 ABR'!$BC$50:$BW$499,11,FALSE)),(VLOOKUP(BC170,'[3]16 ABR'!$BC$50:$BW$499,17,FALSE)),(VLOOKUP(BC170,'[3]16 ABR'!$BC$50:$BW$499,17,FALSE))-(VLOOKUP(BC170,'[2]17-23 ABR'!$A$2:$R$500,18,FALSE)))</f>
        <v>35946</v>
      </c>
      <c r="BT170" s="112">
        <v>0</v>
      </c>
      <c r="BU170" s="28">
        <f>'[3]2 OCT'!BU200</f>
        <v>0</v>
      </c>
      <c r="BW170" s="112" t="s">
        <v>574</v>
      </c>
      <c r="CD170">
        <v>19010101</v>
      </c>
      <c r="CE170" s="28">
        <f>IFERROR((VLOOKUP(BC170,'[3]16 ABR'!$BC$50:$CE$500,29,FALSE))-((VLOOKUP(BC170,'[2]17-23 ABR'!$A$2:$R$500,14,FALSE))),(VLOOKUP(BC170,'[3]16 ABR'!$BC$75:$CE$500,29,FALSE)))</f>
        <v>29484</v>
      </c>
      <c r="CF170" s="28">
        <f>IFERROR(((VLOOKUP(BC170,'[2]17-23 ABR'!$A$2:$R$500,18,FALSE))),'[3]16 ABR'!CF170)</f>
        <v>1997</v>
      </c>
      <c r="CH170" s="28">
        <v>19304</v>
      </c>
      <c r="CI170" s="128" t="s">
        <v>574</v>
      </c>
      <c r="CJ170" s="57">
        <v>0</v>
      </c>
      <c r="CK170" s="116">
        <f t="shared" si="15"/>
        <v>547.19999999999993</v>
      </c>
      <c r="CL170" s="137">
        <f t="shared" si="20"/>
        <v>49500</v>
      </c>
      <c r="CN170" s="49">
        <f t="shared" si="16"/>
        <v>7155892.6099999994</v>
      </c>
      <c r="CO170" s="49">
        <f t="shared" si="17"/>
        <v>2675610.61</v>
      </c>
      <c r="CP170" s="18">
        <v>169</v>
      </c>
      <c r="CQ170" s="18">
        <v>169</v>
      </c>
      <c r="CR170" s="18">
        <v>169</v>
      </c>
      <c r="CS170" s="18">
        <v>169</v>
      </c>
      <c r="CT170" s="34" t="s">
        <v>91</v>
      </c>
      <c r="CU170" s="35" t="s">
        <v>112</v>
      </c>
    </row>
    <row r="171" spans="1:99" ht="16.5" customHeight="1" x14ac:dyDescent="0.25">
      <c r="A171" s="127" t="str">
        <f t="shared" si="14"/>
        <v>0003140049</v>
      </c>
      <c r="B171" s="127" t="s">
        <v>91</v>
      </c>
      <c r="C171" s="22" t="s">
        <v>92</v>
      </c>
      <c r="D171" s="18">
        <v>20190430</v>
      </c>
      <c r="F171" s="112">
        <v>4</v>
      </c>
      <c r="G171" t="s">
        <v>1139</v>
      </c>
      <c r="H171" t="s">
        <v>177</v>
      </c>
      <c r="J171" t="s">
        <v>158</v>
      </c>
      <c r="K171" s="140">
        <f t="shared" si="19"/>
        <v>23855</v>
      </c>
      <c r="L171" t="s">
        <v>1140</v>
      </c>
      <c r="M171" t="s">
        <v>1141</v>
      </c>
      <c r="O171" s="34" t="s">
        <v>96</v>
      </c>
      <c r="P171" s="34">
        <v>1</v>
      </c>
      <c r="S171" s="34" t="s">
        <v>106</v>
      </c>
      <c r="U171" s="34">
        <v>0</v>
      </c>
      <c r="X171" s="22" t="s">
        <v>97</v>
      </c>
      <c r="Y171" s="34" t="s">
        <v>1142</v>
      </c>
      <c r="Z171" s="34" t="s">
        <v>1143</v>
      </c>
      <c r="AA171" s="34" t="s">
        <v>1037</v>
      </c>
      <c r="AB171" s="34" t="s">
        <v>102</v>
      </c>
      <c r="AC171" s="34" t="s">
        <v>103</v>
      </c>
      <c r="AD171">
        <v>54803</v>
      </c>
      <c r="AG171" s="34" t="s">
        <v>148</v>
      </c>
      <c r="AJ171" s="56" t="s">
        <v>548</v>
      </c>
      <c r="AK171" s="112" t="s">
        <v>1039</v>
      </c>
      <c r="AL171" s="132" t="s">
        <v>1040</v>
      </c>
      <c r="AM171" s="112" t="s">
        <v>1041</v>
      </c>
      <c r="AN171" s="112" t="s">
        <v>102</v>
      </c>
      <c r="AO171" s="56" t="s">
        <v>103</v>
      </c>
      <c r="AP171">
        <v>54714</v>
      </c>
      <c r="BA171" s="112" t="s">
        <v>90</v>
      </c>
      <c r="BB171" s="112" t="s">
        <v>91</v>
      </c>
      <c r="BC171" s="115">
        <v>7113</v>
      </c>
      <c r="BD171" s="112" t="s">
        <v>129</v>
      </c>
      <c r="BE171" s="112" t="s">
        <v>106</v>
      </c>
      <c r="BF171" s="112" t="s">
        <v>607</v>
      </c>
      <c r="BG171" s="112" t="s">
        <v>96</v>
      </c>
      <c r="BI171" s="115">
        <v>24</v>
      </c>
      <c r="BJ171" s="22" t="s">
        <v>184</v>
      </c>
      <c r="BK171" s="112">
        <v>569</v>
      </c>
      <c r="BL171" s="115">
        <v>20180611</v>
      </c>
      <c r="BM171" s="51">
        <f>IFERROR((VLOOKUP(BC171,'[2]17-23 ABR'!$A$2:$R$500,8,FALSE)),VLOOKUP(BC171,'[3]16 ABR'!$BC$50:$BW$499,11,FALSE))</f>
        <v>43314</v>
      </c>
      <c r="BN171" s="115">
        <v>20180611</v>
      </c>
      <c r="BP171" s="29">
        <v>20190430</v>
      </c>
      <c r="BR171" s="28">
        <v>10000</v>
      </c>
      <c r="BS171" s="28">
        <f>IF(BM171=(VLOOKUP(BC171,'[3]16 ABR'!$BC$50:$BW$499,11,FALSE)),(VLOOKUP(BC171,'[3]16 ABR'!$BC$50:$BW$499,17,FALSE)),(VLOOKUP(BC171,'[3]16 ABR'!$BC$50:$BW$499,17,FALSE))-(VLOOKUP(BC171,'[2]17-23 ABR'!$A$2:$R$500,18,FALSE)))</f>
        <v>14656</v>
      </c>
      <c r="BT171" s="112">
        <v>0</v>
      </c>
      <c r="BU171" s="28">
        <f>BW171*BK171</f>
        <v>5121</v>
      </c>
      <c r="BW171" s="112">
        <v>9</v>
      </c>
      <c r="CD171">
        <v>20180820</v>
      </c>
      <c r="CE171" s="28">
        <f>IFERROR((VLOOKUP(BC171,'[3]16 ABR'!$BC$50:$CE$500,29,FALSE))-((VLOOKUP(BC171,'[2]17-23 ABR'!$A$2:$R$500,14,FALSE))),(VLOOKUP(BC171,'[3]16 ABR'!$BC$75:$CE$500,29,FALSE)))</f>
        <v>9697</v>
      </c>
      <c r="CF171" s="28">
        <f>IFERROR(((VLOOKUP(BC171,'[2]17-23 ABR'!$A$2:$R$500,18,FALSE))),'[3]16 ABR'!CF171)</f>
        <v>1997</v>
      </c>
      <c r="CG171">
        <v>20180820</v>
      </c>
      <c r="CH171" s="28">
        <v>3151</v>
      </c>
      <c r="CI171" s="128">
        <v>9</v>
      </c>
      <c r="CJ171" s="57">
        <v>127</v>
      </c>
      <c r="CK171" s="116">
        <f t="shared" si="15"/>
        <v>364.79999999999995</v>
      </c>
      <c r="CL171" s="137">
        <f t="shared" si="20"/>
        <v>10000</v>
      </c>
      <c r="CN171" s="49">
        <f t="shared" si="16"/>
        <v>7170548.6099999994</v>
      </c>
      <c r="CO171" s="49">
        <f t="shared" si="17"/>
        <v>2680731.61</v>
      </c>
      <c r="CP171" s="18">
        <v>170</v>
      </c>
      <c r="CQ171" s="18">
        <v>170</v>
      </c>
      <c r="CR171" s="18">
        <v>170</v>
      </c>
      <c r="CS171" s="18">
        <v>170</v>
      </c>
      <c r="CT171" s="34" t="s">
        <v>91</v>
      </c>
      <c r="CU171" s="35" t="s">
        <v>112</v>
      </c>
    </row>
    <row r="172" spans="1:99" ht="16.5" customHeight="1" x14ac:dyDescent="0.25">
      <c r="A172" s="127" t="str">
        <f t="shared" si="14"/>
        <v>0003140049</v>
      </c>
      <c r="B172" s="127" t="s">
        <v>91</v>
      </c>
      <c r="C172" s="22" t="s">
        <v>92</v>
      </c>
      <c r="D172" s="18">
        <v>20190430</v>
      </c>
      <c r="F172" s="112">
        <v>4</v>
      </c>
      <c r="G172" t="s">
        <v>1097</v>
      </c>
      <c r="H172" t="s">
        <v>122</v>
      </c>
      <c r="J172" t="s">
        <v>1098</v>
      </c>
      <c r="K172" s="140">
        <f t="shared" si="19"/>
        <v>27629</v>
      </c>
      <c r="L172" t="s">
        <v>1099</v>
      </c>
      <c r="M172" t="s">
        <v>1100</v>
      </c>
      <c r="O172" t="s">
        <v>96</v>
      </c>
      <c r="P172" s="112">
        <v>1</v>
      </c>
      <c r="S172" s="112" t="s">
        <v>201</v>
      </c>
      <c r="U172" s="112">
        <v>0</v>
      </c>
      <c r="X172" s="22" t="s">
        <v>97</v>
      </c>
      <c r="Y172" t="s">
        <v>1101</v>
      </c>
      <c r="Z172" t="s">
        <v>1102</v>
      </c>
      <c r="AA172" t="s">
        <v>702</v>
      </c>
      <c r="AB172" t="s">
        <v>102</v>
      </c>
      <c r="AC172" t="s">
        <v>120</v>
      </c>
      <c r="AD172" s="113" t="s">
        <v>1103</v>
      </c>
      <c r="AG172" s="112" t="s">
        <v>148</v>
      </c>
      <c r="AJ172" s="56" t="s">
        <v>548</v>
      </c>
      <c r="AK172" s="56" t="s">
        <v>549</v>
      </c>
      <c r="AL172" s="114" t="s">
        <v>550</v>
      </c>
      <c r="AM172" s="56" t="s">
        <v>292</v>
      </c>
      <c r="AN172" s="56" t="s">
        <v>102</v>
      </c>
      <c r="AO172" s="56" t="s">
        <v>120</v>
      </c>
      <c r="AP172" s="113" t="s">
        <v>551</v>
      </c>
      <c r="BA172" s="112" t="s">
        <v>90</v>
      </c>
      <c r="BB172" s="112" t="s">
        <v>91</v>
      </c>
      <c r="BC172" s="115">
        <v>7114</v>
      </c>
      <c r="BD172" s="112" t="s">
        <v>129</v>
      </c>
      <c r="BE172" s="112" t="s">
        <v>106</v>
      </c>
      <c r="BF172" s="112" t="s">
        <v>607</v>
      </c>
      <c r="BG172" s="112" t="s">
        <v>96</v>
      </c>
      <c r="BI172" s="115">
        <v>48</v>
      </c>
      <c r="BJ172" s="22" t="s">
        <v>184</v>
      </c>
      <c r="BK172" s="112">
        <v>1091</v>
      </c>
      <c r="BL172" s="115">
        <v>20180618</v>
      </c>
      <c r="BM172" s="51">
        <f>IFERROR((VLOOKUP(BC172,'[2]17-23 ABR'!$A$2:$R$500,8,FALSE)),VLOOKUP(BC172,'[3]16 ABR'!$BC$50:$BW$499,11,FALSE))</f>
        <v>43556</v>
      </c>
      <c r="BN172" s="115">
        <v>20180618</v>
      </c>
      <c r="BP172" s="29">
        <v>20190430</v>
      </c>
      <c r="BR172" s="28">
        <v>32300</v>
      </c>
      <c r="BS172" s="28">
        <f>IF(BM172=(VLOOKUP(BC172,'[3]16 ABR'!$BC$50:$BW$499,11,FALSE)),(VLOOKUP(BC172,'[3]16 ABR'!$BC$50:$BW$499,17,FALSE)),(VLOOKUP(BC172,'[3]16 ABR'!$BC$50:$BW$499,17,FALSE))-(VLOOKUP(BC172,'[2]17-23 ABR'!$A$2:$R$500,18,FALSE)))</f>
        <v>37094</v>
      </c>
      <c r="BT172" s="112">
        <v>0</v>
      </c>
      <c r="BU172" s="28">
        <f>'[3]2 OCT'!BU202</f>
        <v>0</v>
      </c>
      <c r="BW172" s="112" t="s">
        <v>574</v>
      </c>
      <c r="CD172">
        <v>19010101</v>
      </c>
      <c r="CE172" s="28">
        <f>IFERROR((VLOOKUP(BC172,'[3]16 ABR'!$BC$50:$CE$500,29,FALSE))-((VLOOKUP(BC172,'[2]17-23 ABR'!$A$2:$R$500,14,FALSE))),(VLOOKUP(BC172,'[3]16 ABR'!$BC$75:$CE$500,29,FALSE)))</f>
        <v>26024</v>
      </c>
      <c r="CF172" s="28">
        <f>IFERROR(((VLOOKUP(BC172,'[2]17-23 ABR'!$A$2:$R$500,18,FALSE))),'[3]16 ABR'!CF172)</f>
        <v>1091</v>
      </c>
      <c r="CH172" s="28">
        <v>17300</v>
      </c>
      <c r="CI172" s="128" t="s">
        <v>574</v>
      </c>
      <c r="CJ172" s="57">
        <v>0</v>
      </c>
      <c r="CK172" s="116">
        <f t="shared" si="15"/>
        <v>729.59999999999991</v>
      </c>
      <c r="CL172" s="137">
        <f t="shared" si="20"/>
        <v>32300</v>
      </c>
      <c r="CN172" s="49">
        <f t="shared" si="16"/>
        <v>7207642.6099999994</v>
      </c>
      <c r="CO172" s="49">
        <f t="shared" si="17"/>
        <v>2680731.61</v>
      </c>
      <c r="CP172" s="18">
        <v>171</v>
      </c>
      <c r="CQ172" s="18">
        <v>171</v>
      </c>
      <c r="CR172" s="18">
        <v>171</v>
      </c>
      <c r="CS172" s="18">
        <v>171</v>
      </c>
      <c r="CT172" s="34" t="s">
        <v>91</v>
      </c>
      <c r="CU172" s="35" t="s">
        <v>112</v>
      </c>
    </row>
    <row r="173" spans="1:99" ht="16.5" customHeight="1" x14ac:dyDescent="0.25">
      <c r="A173" s="127" t="str">
        <f t="shared" si="14"/>
        <v>0003140049</v>
      </c>
      <c r="B173" s="127" t="s">
        <v>91</v>
      </c>
      <c r="C173" s="22" t="s">
        <v>92</v>
      </c>
      <c r="D173" s="18">
        <v>20190430</v>
      </c>
      <c r="F173" s="112">
        <v>4</v>
      </c>
      <c r="G173" t="s">
        <v>1144</v>
      </c>
      <c r="H173" t="s">
        <v>123</v>
      </c>
      <c r="J173" t="s">
        <v>1145</v>
      </c>
      <c r="K173" s="140">
        <f t="shared" si="19"/>
        <v>29621</v>
      </c>
      <c r="L173" t="s">
        <v>1146</v>
      </c>
      <c r="M173" t="s">
        <v>1147</v>
      </c>
      <c r="O173" t="s">
        <v>96</v>
      </c>
      <c r="P173" s="112">
        <v>1</v>
      </c>
      <c r="S173" s="112" t="s">
        <v>201</v>
      </c>
      <c r="U173" s="112">
        <v>0</v>
      </c>
      <c r="X173" s="22" t="s">
        <v>97</v>
      </c>
      <c r="Y173" t="s">
        <v>1148</v>
      </c>
      <c r="Z173" t="s">
        <v>1149</v>
      </c>
      <c r="AA173" t="s">
        <v>292</v>
      </c>
      <c r="AB173" t="s">
        <v>102</v>
      </c>
      <c r="AC173" t="s">
        <v>120</v>
      </c>
      <c r="AD173" s="113" t="s">
        <v>1150</v>
      </c>
      <c r="AG173" s="112" t="s">
        <v>148</v>
      </c>
      <c r="AJ173" s="56" t="s">
        <v>548</v>
      </c>
      <c r="AK173" s="56" t="s">
        <v>549</v>
      </c>
      <c r="AL173" s="114" t="s">
        <v>550</v>
      </c>
      <c r="AM173" s="56" t="s">
        <v>292</v>
      </c>
      <c r="AN173" s="56" t="s">
        <v>102</v>
      </c>
      <c r="AO173" s="56" t="s">
        <v>120</v>
      </c>
      <c r="AP173" s="113" t="s">
        <v>551</v>
      </c>
      <c r="BA173" s="112" t="s">
        <v>90</v>
      </c>
      <c r="BB173" s="112" t="s">
        <v>91</v>
      </c>
      <c r="BC173" s="115">
        <v>7115</v>
      </c>
      <c r="BD173" s="112" t="s">
        <v>129</v>
      </c>
      <c r="BE173" s="112" t="s">
        <v>106</v>
      </c>
      <c r="BF173" s="112" t="s">
        <v>607</v>
      </c>
      <c r="BG173" s="112" t="s">
        <v>96</v>
      </c>
      <c r="BI173" s="115">
        <v>48</v>
      </c>
      <c r="BJ173" s="22" t="s">
        <v>184</v>
      </c>
      <c r="BK173" s="112">
        <v>1483</v>
      </c>
      <c r="BL173" s="115">
        <v>20180619</v>
      </c>
      <c r="BM173" s="51">
        <f>IFERROR((VLOOKUP(BC173,'[2]17-23 ABR'!$A$2:$R$500,8,FALSE)),VLOOKUP(BC173,'[3]16 ABR'!$BC$50:$BW$499,11,FALSE))</f>
        <v>43577</v>
      </c>
      <c r="BN173" s="115">
        <v>20180619</v>
      </c>
      <c r="BP173" s="29">
        <v>20190430</v>
      </c>
      <c r="BR173" s="28">
        <v>43900</v>
      </c>
      <c r="BS173" s="28">
        <f>IF(BM173=(VLOOKUP(BC173,'[3]16 ABR'!$BC$50:$BW$499,11,FALSE)),(VLOOKUP(BC173,'[3]16 ABR'!$BC$50:$BW$499,17,FALSE)),(VLOOKUP(BC173,'[3]16 ABR'!$BC$50:$BW$499,17,FALSE))-(VLOOKUP(BC173,'[2]17-23 ABR'!$A$2:$R$500,18,FALSE)))</f>
        <v>45973</v>
      </c>
      <c r="BT173" s="112">
        <v>0</v>
      </c>
      <c r="BU173" s="28">
        <f>'[3]2 OCT'!BU203</f>
        <v>0</v>
      </c>
      <c r="BW173" s="112" t="s">
        <v>574</v>
      </c>
      <c r="CD173">
        <v>19010101</v>
      </c>
      <c r="CE173" s="28">
        <f>IFERROR((VLOOKUP(BC173,'[3]16 ABR'!$BC$50:$CE$500,29,FALSE))-((VLOOKUP(BC173,'[2]17-23 ABR'!$A$2:$R$500,14,FALSE))),(VLOOKUP(BC173,'[3]16 ABR'!$BC$75:$CE$500,29,FALSE)))</f>
        <v>33174</v>
      </c>
      <c r="CF173" s="28">
        <f>IFERROR(((VLOOKUP(BC173,'[2]17-23 ABR'!$A$2:$R$500,18,FALSE))),'[3]16 ABR'!CF173)</f>
        <v>1483</v>
      </c>
      <c r="CH173" s="28">
        <v>23524</v>
      </c>
      <c r="CI173" s="128" t="s">
        <v>574</v>
      </c>
      <c r="CJ173" s="57">
        <v>0</v>
      </c>
      <c r="CK173" s="116">
        <f t="shared" si="15"/>
        <v>729.59999999999991</v>
      </c>
      <c r="CL173" s="137">
        <f t="shared" si="20"/>
        <v>43900</v>
      </c>
      <c r="CN173" s="49">
        <f t="shared" si="16"/>
        <v>7253615.6099999994</v>
      </c>
      <c r="CO173" s="49">
        <f t="shared" si="17"/>
        <v>2680731.61</v>
      </c>
      <c r="CP173" s="18">
        <v>172</v>
      </c>
      <c r="CQ173" s="18">
        <v>172</v>
      </c>
      <c r="CR173" s="18">
        <v>172</v>
      </c>
      <c r="CS173" s="18">
        <v>172</v>
      </c>
      <c r="CT173" s="34" t="s">
        <v>91</v>
      </c>
      <c r="CU173" s="35" t="s">
        <v>112</v>
      </c>
    </row>
    <row r="174" spans="1:99" ht="16.5" customHeight="1" x14ac:dyDescent="0.25">
      <c r="A174" s="141" t="str">
        <f t="shared" si="14"/>
        <v>0003140049</v>
      </c>
      <c r="B174" s="127" t="s">
        <v>91</v>
      </c>
      <c r="C174" s="22" t="s">
        <v>92</v>
      </c>
      <c r="D174" s="18">
        <v>20190430</v>
      </c>
      <c r="F174" s="112">
        <v>4</v>
      </c>
      <c r="G174" t="s">
        <v>1151</v>
      </c>
      <c r="H174" t="s">
        <v>1152</v>
      </c>
      <c r="J174" t="s">
        <v>1153</v>
      </c>
      <c r="K174" s="111">
        <f t="shared" si="19"/>
        <v>24722</v>
      </c>
      <c r="L174" t="s">
        <v>1154</v>
      </c>
      <c r="M174" t="s">
        <v>1155</v>
      </c>
      <c r="O174" s="112" t="s">
        <v>96</v>
      </c>
      <c r="P174" s="112">
        <v>1</v>
      </c>
      <c r="S174" s="112" t="s">
        <v>201</v>
      </c>
      <c r="U174" s="112">
        <v>0</v>
      </c>
      <c r="X174" s="22" t="s">
        <v>97</v>
      </c>
      <c r="Y174" s="112" t="s">
        <v>1156</v>
      </c>
      <c r="Z174" s="112" t="s">
        <v>1157</v>
      </c>
      <c r="AA174" s="112" t="s">
        <v>527</v>
      </c>
      <c r="AB174" s="112" t="s">
        <v>102</v>
      </c>
      <c r="AC174" s="112" t="s">
        <v>120</v>
      </c>
      <c r="AD174">
        <v>10640</v>
      </c>
      <c r="AG174" s="112" t="s">
        <v>148</v>
      </c>
      <c r="AJ174" s="56" t="s">
        <v>548</v>
      </c>
      <c r="AK174" s="56" t="s">
        <v>549</v>
      </c>
      <c r="AL174" s="114" t="s">
        <v>550</v>
      </c>
      <c r="AM174" s="56" t="s">
        <v>292</v>
      </c>
      <c r="AN174" s="56" t="s">
        <v>102</v>
      </c>
      <c r="AO174" s="56" t="s">
        <v>120</v>
      </c>
      <c r="AP174" s="113" t="s">
        <v>551</v>
      </c>
      <c r="BA174" s="120" t="s">
        <v>90</v>
      </c>
      <c r="BB174" s="120" t="s">
        <v>91</v>
      </c>
      <c r="BC174" s="115">
        <v>7118</v>
      </c>
      <c r="BD174" s="112" t="s">
        <v>129</v>
      </c>
      <c r="BE174" s="112" t="s">
        <v>106</v>
      </c>
      <c r="BF174" s="142" t="s">
        <v>607</v>
      </c>
      <c r="BG174" s="112" t="s">
        <v>96</v>
      </c>
      <c r="BI174" s="115">
        <v>72</v>
      </c>
      <c r="BJ174" s="22" t="s">
        <v>184</v>
      </c>
      <c r="BK174" s="112">
        <v>1519</v>
      </c>
      <c r="BL174" s="115">
        <v>20180718</v>
      </c>
      <c r="BM174" s="51">
        <f>IFERROR((VLOOKUP(BC174,'[2]17-23 ABR'!$A$2:$R$500,8,FALSE)),VLOOKUP(BC174,'[3]16 ABR'!$BC$50:$BW$499,11,FALSE))</f>
        <v>43577</v>
      </c>
      <c r="BN174">
        <f t="shared" ref="BN174:BN237" si="21">BL174</f>
        <v>20180718</v>
      </c>
      <c r="BP174" s="29">
        <v>20190430</v>
      </c>
      <c r="BR174" s="28">
        <v>55000</v>
      </c>
      <c r="BS174" s="28">
        <f>IF(BM174=(VLOOKUP(BC174,'[3]16 ABR'!$BC$50:$BW$499,11,FALSE)),(VLOOKUP(BC174,'[3]16 ABR'!$BC$50:$BW$499,17,FALSE)),(VLOOKUP(BC174,'[3]16 ABR'!$BC$50:$BW$499,17,FALSE))-(VLOOKUP(BC174,'[2]17-23 ABR'!$A$2:$R$500,18,FALSE)))</f>
        <v>85064</v>
      </c>
      <c r="BT174" s="112">
        <v>0</v>
      </c>
      <c r="BU174" s="28">
        <f>'[3]2 OCT'!BU204</f>
        <v>0</v>
      </c>
      <c r="BW174" s="112" t="s">
        <v>574</v>
      </c>
      <c r="CD174">
        <v>19010101</v>
      </c>
      <c r="CE174" s="28">
        <f>IFERROR((VLOOKUP(BC174,'[3]16 ABR'!$BC$50:$CE$500,29,FALSE))-((VLOOKUP(BC174,'[2]17-23 ABR'!$A$2:$R$500,14,FALSE))),(VLOOKUP(BC174,'[3]16 ABR'!$BC$75:$CE$500,29,FALSE)))</f>
        <v>48901</v>
      </c>
      <c r="CF174" s="28">
        <f>IFERROR(((VLOOKUP(BC174,'[2]17-23 ABR'!$A$2:$R$500,18,FALSE))),'[3]16 ABR'!CF174)</f>
        <v>1519</v>
      </c>
      <c r="CH174" s="28">
        <v>46872</v>
      </c>
      <c r="CI174" s="128" t="s">
        <v>574</v>
      </c>
      <c r="CJ174" s="57">
        <v>0</v>
      </c>
      <c r="CK174" s="116">
        <f t="shared" si="15"/>
        <v>1094.3999999999999</v>
      </c>
      <c r="CL174" s="137">
        <f t="shared" si="20"/>
        <v>55000</v>
      </c>
      <c r="CN174" s="49">
        <f t="shared" si="16"/>
        <v>7338679.6099999994</v>
      </c>
      <c r="CO174" s="49">
        <f t="shared" si="17"/>
        <v>2680731.61</v>
      </c>
      <c r="CP174" s="18">
        <v>173</v>
      </c>
      <c r="CQ174" s="18">
        <v>173</v>
      </c>
      <c r="CR174" s="18">
        <v>173</v>
      </c>
      <c r="CS174" s="18">
        <v>173</v>
      </c>
      <c r="CT174" s="34" t="s">
        <v>91</v>
      </c>
      <c r="CU174" s="35" t="s">
        <v>112</v>
      </c>
    </row>
    <row r="175" spans="1:99" ht="16.5" customHeight="1" x14ac:dyDescent="0.25">
      <c r="A175" s="127" t="str">
        <f t="shared" si="14"/>
        <v>0003140049</v>
      </c>
      <c r="B175" s="127" t="s">
        <v>91</v>
      </c>
      <c r="C175" s="22" t="s">
        <v>92</v>
      </c>
      <c r="D175" s="18">
        <v>20190430</v>
      </c>
      <c r="F175" s="112">
        <v>4</v>
      </c>
      <c r="G175" t="s">
        <v>1158</v>
      </c>
      <c r="H175" t="s">
        <v>985</v>
      </c>
      <c r="J175" t="s">
        <v>1159</v>
      </c>
      <c r="K175" s="111">
        <f t="shared" si="19"/>
        <v>27473</v>
      </c>
      <c r="L175" t="s">
        <v>1160</v>
      </c>
      <c r="M175" t="s">
        <v>1161</v>
      </c>
      <c r="O175" s="112" t="s">
        <v>96</v>
      </c>
      <c r="P175" s="112">
        <v>1</v>
      </c>
      <c r="S175" s="112" t="s">
        <v>201</v>
      </c>
      <c r="U175" s="112">
        <v>0</v>
      </c>
      <c r="X175" s="22" t="s">
        <v>97</v>
      </c>
      <c r="Y175" s="112" t="s">
        <v>1162</v>
      </c>
      <c r="Z175" s="112" t="s">
        <v>1163</v>
      </c>
      <c r="AA175" s="112" t="s">
        <v>119</v>
      </c>
      <c r="AB175" s="112" t="s">
        <v>102</v>
      </c>
      <c r="AC175" s="112" t="s">
        <v>120</v>
      </c>
      <c r="AD175">
        <v>14070</v>
      </c>
      <c r="AG175" s="112" t="s">
        <v>148</v>
      </c>
      <c r="AJ175" s="56" t="s">
        <v>548</v>
      </c>
      <c r="AK175" s="56" t="s">
        <v>549</v>
      </c>
      <c r="AL175" s="114" t="s">
        <v>550</v>
      </c>
      <c r="AM175" s="56" t="s">
        <v>292</v>
      </c>
      <c r="AN175" s="56" t="s">
        <v>102</v>
      </c>
      <c r="AO175" s="56" t="s">
        <v>120</v>
      </c>
      <c r="AP175" s="113" t="s">
        <v>551</v>
      </c>
      <c r="BA175" s="120" t="s">
        <v>90</v>
      </c>
      <c r="BB175" s="120" t="s">
        <v>91</v>
      </c>
      <c r="BC175" s="115">
        <v>7119</v>
      </c>
      <c r="BD175" s="112" t="s">
        <v>129</v>
      </c>
      <c r="BE175" s="112" t="s">
        <v>106</v>
      </c>
      <c r="BF175" s="142" t="s">
        <v>607</v>
      </c>
      <c r="BG175" s="112" t="s">
        <v>96</v>
      </c>
      <c r="BI175" s="115">
        <v>72</v>
      </c>
      <c r="BJ175" s="22" t="s">
        <v>184</v>
      </c>
      <c r="BK175" s="112">
        <v>1480</v>
      </c>
      <c r="BL175" s="115">
        <v>20180718</v>
      </c>
      <c r="BM175" s="51">
        <f>IFERROR((VLOOKUP(BC175,'[2]17-23 ABR'!$A$2:$R$500,8,FALSE)),VLOOKUP(BC175,'[3]16 ABR'!$BC$50:$BW$499,11,FALSE))</f>
        <v>43577</v>
      </c>
      <c r="BN175">
        <f t="shared" si="21"/>
        <v>20180718</v>
      </c>
      <c r="BP175" s="29">
        <v>20190430</v>
      </c>
      <c r="BR175" s="28">
        <v>55000</v>
      </c>
      <c r="BS175" s="28">
        <f>IF(BM175=(VLOOKUP(BC175,'[3]16 ABR'!$BC$50:$BW$499,11,FALSE)),(VLOOKUP(BC175,'[3]16 ABR'!$BC$50:$BW$499,17,FALSE)),(VLOOKUP(BC175,'[3]16 ABR'!$BC$50:$BW$499,17,FALSE))-(VLOOKUP(BC175,'[2]17-23 ABR'!$A$2:$R$500,18,FALSE)))</f>
        <v>81400</v>
      </c>
      <c r="BT175" s="112">
        <v>0</v>
      </c>
      <c r="BU175" s="28">
        <f>'[3]2 OCT'!BU205</f>
        <v>0</v>
      </c>
      <c r="BW175" s="112" t="s">
        <v>574</v>
      </c>
      <c r="CD175">
        <v>19010101</v>
      </c>
      <c r="CE175" s="28">
        <f>IFERROR((VLOOKUP(BC175,'[3]16 ABR'!$BC$50:$CE$500,29,FALSE))-((VLOOKUP(BC175,'[2]17-23 ABR'!$A$2:$R$500,14,FALSE))),(VLOOKUP(BC175,'[3]16 ABR'!$BC$75:$CE$500,29,FALSE)))</f>
        <v>48290</v>
      </c>
      <c r="CF175" s="28">
        <f>IFERROR(((VLOOKUP(BC175,'[2]17-23 ABR'!$A$2:$R$500,18,FALSE))),'[3]16 ABR'!CF175)</f>
        <v>1480</v>
      </c>
      <c r="CH175" s="28">
        <v>44458</v>
      </c>
      <c r="CI175" s="128" t="s">
        <v>574</v>
      </c>
      <c r="CJ175" s="57">
        <v>0</v>
      </c>
      <c r="CK175" s="116">
        <f t="shared" si="15"/>
        <v>1094.3999999999999</v>
      </c>
      <c r="CL175" s="137">
        <f t="shared" si="20"/>
        <v>55000</v>
      </c>
      <c r="CN175" s="49">
        <f t="shared" si="16"/>
        <v>7420079.6099999994</v>
      </c>
      <c r="CO175" s="49">
        <f t="shared" si="17"/>
        <v>2680731.61</v>
      </c>
      <c r="CP175" s="18">
        <v>174</v>
      </c>
      <c r="CQ175" s="18">
        <v>174</v>
      </c>
      <c r="CR175" s="18">
        <v>174</v>
      </c>
      <c r="CS175" s="18">
        <v>174</v>
      </c>
      <c r="CT175" s="34" t="s">
        <v>91</v>
      </c>
      <c r="CU175" s="35" t="s">
        <v>112</v>
      </c>
    </row>
    <row r="176" spans="1:99" ht="16.5" customHeight="1" x14ac:dyDescent="0.25">
      <c r="A176" s="127" t="str">
        <f t="shared" si="14"/>
        <v>0003140049</v>
      </c>
      <c r="B176" s="127" t="s">
        <v>91</v>
      </c>
      <c r="C176" s="22" t="s">
        <v>92</v>
      </c>
      <c r="D176" s="18">
        <v>20190430</v>
      </c>
      <c r="E176" s="56"/>
      <c r="F176" s="112">
        <v>4</v>
      </c>
      <c r="G176" s="56" t="s">
        <v>662</v>
      </c>
      <c r="H176" s="90" t="s">
        <v>663</v>
      </c>
      <c r="I176" s="90"/>
      <c r="J176" s="90" t="s">
        <v>664</v>
      </c>
      <c r="K176" s="21">
        <f t="shared" si="19"/>
        <v>27894</v>
      </c>
      <c r="L176" s="29" t="s">
        <v>665</v>
      </c>
      <c r="M176" t="s">
        <v>666</v>
      </c>
      <c r="O176" s="56" t="s">
        <v>96</v>
      </c>
      <c r="P176" s="56">
        <v>1</v>
      </c>
      <c r="Q176" s="56"/>
      <c r="R176" s="56"/>
      <c r="S176" s="56" t="s">
        <v>106</v>
      </c>
      <c r="T176" s="56"/>
      <c r="U176" s="56">
        <v>2</v>
      </c>
      <c r="V176" s="56"/>
      <c r="W176" s="56"/>
      <c r="X176" s="56" t="s">
        <v>97</v>
      </c>
      <c r="Y176" s="29" t="s">
        <v>667</v>
      </c>
      <c r="Z176" s="90" t="s">
        <v>668</v>
      </c>
      <c r="AA176" s="90" t="s">
        <v>292</v>
      </c>
      <c r="AB176" s="90" t="s">
        <v>102</v>
      </c>
      <c r="AC176" s="90" t="s">
        <v>120</v>
      </c>
      <c r="AD176" s="91" t="str">
        <f>TEXT(4480,"00000")</f>
        <v>04480</v>
      </c>
      <c r="AE176" s="56"/>
      <c r="AF176" s="56"/>
      <c r="AG176" s="56" t="s">
        <v>148</v>
      </c>
      <c r="AH176" s="56"/>
      <c r="AI176" s="56"/>
      <c r="AJ176" s="29" t="s">
        <v>548</v>
      </c>
      <c r="AK176" s="29" t="s">
        <v>549</v>
      </c>
      <c r="AL176" s="76" t="s">
        <v>550</v>
      </c>
      <c r="AM176" s="29" t="s">
        <v>292</v>
      </c>
      <c r="AN176" s="29" t="s">
        <v>102</v>
      </c>
      <c r="AO176" s="29" t="s">
        <v>120</v>
      </c>
      <c r="AP176" s="61" t="s">
        <v>551</v>
      </c>
      <c r="AQ176" s="56"/>
      <c r="AR176" s="56"/>
      <c r="AS176" s="56"/>
      <c r="AT176" s="56"/>
      <c r="AU176" s="56"/>
      <c r="AV176" s="56"/>
      <c r="AW176" s="56"/>
      <c r="AX176" s="56"/>
      <c r="AY176" s="56"/>
      <c r="AZ176" s="56"/>
      <c r="BA176" s="112" t="s">
        <v>90</v>
      </c>
      <c r="BB176" s="112" t="s">
        <v>91</v>
      </c>
      <c r="BC176" s="115">
        <v>7122</v>
      </c>
      <c r="BD176" s="112" t="s">
        <v>129</v>
      </c>
      <c r="BE176" s="112" t="s">
        <v>106</v>
      </c>
      <c r="BF176" s="142" t="s">
        <v>607</v>
      </c>
      <c r="BG176" s="112" t="s">
        <v>96</v>
      </c>
      <c r="BI176" s="115">
        <v>72</v>
      </c>
      <c r="BJ176" s="22" t="s">
        <v>184</v>
      </c>
      <c r="BK176" s="112">
        <v>2006</v>
      </c>
      <c r="BL176" s="115">
        <v>20180727</v>
      </c>
      <c r="BM176" s="51">
        <f>IFERROR((VLOOKUP(BC176,'[2]17-23 ABR'!$A$2:$R$500,8,FALSE)),VLOOKUP(BC176,'[3]16 ABR'!$BC$50:$BW$499,11,FALSE))</f>
        <v>43483</v>
      </c>
      <c r="BN176">
        <f t="shared" si="21"/>
        <v>20180727</v>
      </c>
      <c r="BP176" s="29">
        <v>20190430</v>
      </c>
      <c r="BR176" s="28">
        <v>74559</v>
      </c>
      <c r="BS176" s="28">
        <f>IF(BM176=(VLOOKUP(BC176,'[3]16 ABR'!$BC$50:$BW$499,11,FALSE)),(VLOOKUP(BC176,'[3]16 ABR'!$BC$50:$BW$499,17,FALSE)),(VLOOKUP(BC176,'[3]16 ABR'!$BC$50:$BW$499,17,FALSE))-(VLOOKUP(BC176,'[2]17-23 ABR'!$A$2:$R$500,18,FALSE)))</f>
        <v>126378</v>
      </c>
      <c r="BT176" s="112">
        <v>0</v>
      </c>
      <c r="BU176" s="28">
        <v>0</v>
      </c>
      <c r="BW176" s="112" t="s">
        <v>574</v>
      </c>
      <c r="CD176">
        <v>20181007</v>
      </c>
      <c r="CE176" s="28">
        <f>IFERROR((VLOOKUP(BC176,'[3]16 ABR'!$BC$50:$CE$500,29,FALSE))-((VLOOKUP(BC176,'[2]17-23 ABR'!$A$2:$R$500,14,FALSE))),(VLOOKUP(BC176,'[3]16 ABR'!$BC$75:$CE$500,29,FALSE)))</f>
        <v>70091</v>
      </c>
      <c r="CF176" s="28">
        <f>IFERROR(((VLOOKUP(BC176,'[2]17-23 ABR'!$A$2:$R$500,18,FALSE))),'[3]16 ABR'!CF176)</f>
        <v>1480</v>
      </c>
      <c r="CH176">
        <v>60246</v>
      </c>
      <c r="CI176" s="128" t="s">
        <v>574</v>
      </c>
      <c r="CJ176" s="57">
        <v>0</v>
      </c>
      <c r="CK176" s="116">
        <f t="shared" si="15"/>
        <v>1094.3999999999999</v>
      </c>
      <c r="CL176" s="137">
        <f t="shared" si="20"/>
        <v>74559</v>
      </c>
      <c r="CN176" s="49">
        <f t="shared" si="16"/>
        <v>7546457.6099999994</v>
      </c>
      <c r="CO176" s="49">
        <f t="shared" si="17"/>
        <v>2680731.61</v>
      </c>
      <c r="CP176" s="18">
        <v>175</v>
      </c>
      <c r="CQ176" s="18">
        <v>175</v>
      </c>
      <c r="CR176" s="18">
        <v>175</v>
      </c>
      <c r="CS176" s="18">
        <v>175</v>
      </c>
      <c r="CT176" s="34" t="s">
        <v>91</v>
      </c>
      <c r="CU176" s="35" t="s">
        <v>112</v>
      </c>
    </row>
    <row r="177" spans="1:99" ht="16.5" customHeight="1" x14ac:dyDescent="0.25">
      <c r="A177" s="127" t="str">
        <f t="shared" si="14"/>
        <v>0003140049</v>
      </c>
      <c r="B177" s="127" t="s">
        <v>91</v>
      </c>
      <c r="C177" s="22" t="s">
        <v>92</v>
      </c>
      <c r="D177" s="18">
        <v>20190430</v>
      </c>
      <c r="E177" s="56"/>
      <c r="F177" s="112">
        <v>4</v>
      </c>
      <c r="G177" s="112" t="s">
        <v>460</v>
      </c>
      <c r="H177" s="112" t="s">
        <v>1164</v>
      </c>
      <c r="I177" s="56"/>
      <c r="J177" s="112" t="s">
        <v>1165</v>
      </c>
      <c r="K177" s="21">
        <f t="shared" si="19"/>
        <v>27052</v>
      </c>
      <c r="L177" s="29" t="s">
        <v>1166</v>
      </c>
      <c r="M177" t="s">
        <v>1167</v>
      </c>
      <c r="O177" s="112" t="s">
        <v>96</v>
      </c>
      <c r="P177" s="112">
        <v>1</v>
      </c>
      <c r="Q177" s="56"/>
      <c r="R177" s="56"/>
      <c r="S177" s="112" t="s">
        <v>201</v>
      </c>
      <c r="T177" s="56"/>
      <c r="U177" s="112">
        <v>2</v>
      </c>
      <c r="V177" s="56"/>
      <c r="W177" s="56"/>
      <c r="X177" s="22" t="s">
        <v>97</v>
      </c>
      <c r="Y177" s="29" t="s">
        <v>667</v>
      </c>
      <c r="Z177" s="90" t="s">
        <v>668</v>
      </c>
      <c r="AA177" s="90" t="s">
        <v>292</v>
      </c>
      <c r="AB177" s="90" t="s">
        <v>102</v>
      </c>
      <c r="AC177" s="90" t="s">
        <v>120</v>
      </c>
      <c r="AD177" s="91" t="str">
        <f>TEXT(4480,"00000")</f>
        <v>04480</v>
      </c>
      <c r="AE177" s="56"/>
      <c r="AF177" s="56"/>
      <c r="AG177" s="56" t="s">
        <v>148</v>
      </c>
      <c r="AH177" s="56"/>
      <c r="AI177" s="56"/>
      <c r="AJ177" s="29" t="s">
        <v>548</v>
      </c>
      <c r="AK177" s="29" t="s">
        <v>549</v>
      </c>
      <c r="AL177" s="76" t="s">
        <v>550</v>
      </c>
      <c r="AM177" s="29" t="s">
        <v>292</v>
      </c>
      <c r="AN177" s="29" t="s">
        <v>102</v>
      </c>
      <c r="AO177" s="29" t="s">
        <v>120</v>
      </c>
      <c r="AP177" s="61" t="s">
        <v>551</v>
      </c>
      <c r="AQ177" s="56"/>
      <c r="AR177" s="56"/>
      <c r="AS177" s="56"/>
      <c r="AT177" s="56"/>
      <c r="AU177" s="56"/>
      <c r="AV177" s="56"/>
      <c r="AW177" s="56"/>
      <c r="AX177" s="56"/>
      <c r="AY177" s="56"/>
      <c r="AZ177" s="56"/>
      <c r="BA177" s="112" t="s">
        <v>90</v>
      </c>
      <c r="BB177" s="112" t="s">
        <v>91</v>
      </c>
      <c r="BC177" s="115">
        <v>7123</v>
      </c>
      <c r="BD177" s="112" t="s">
        <v>129</v>
      </c>
      <c r="BE177" s="112" t="s">
        <v>106</v>
      </c>
      <c r="BF177" s="142" t="s">
        <v>607</v>
      </c>
      <c r="BG177" s="112" t="s">
        <v>96</v>
      </c>
      <c r="BI177" s="115">
        <v>72</v>
      </c>
      <c r="BJ177" s="22" t="s">
        <v>184</v>
      </c>
      <c r="BK177" s="112">
        <v>1488</v>
      </c>
      <c r="BL177" s="115">
        <v>20180727</v>
      </c>
      <c r="BM177" s="51">
        <f>IFERROR((VLOOKUP(BC177,'[2]17-23 ABR'!$A$2:$R$500,8,FALSE)),VLOOKUP(BC177,'[3]16 ABR'!$BC$50:$BW$499,11,FALSE))</f>
        <v>43577</v>
      </c>
      <c r="BN177">
        <f t="shared" si="21"/>
        <v>20180727</v>
      </c>
      <c r="BP177" s="29">
        <v>20190430</v>
      </c>
      <c r="BR177" s="28">
        <v>55320</v>
      </c>
      <c r="BS177" s="28">
        <f>IF(BM177=(VLOOKUP(BC177,'[3]16 ABR'!$BC$50:$BW$499,11,FALSE)),(VLOOKUP(BC177,'[3]16 ABR'!$BC$50:$BW$499,17,FALSE)),(VLOOKUP(BC177,'[3]16 ABR'!$BC$50:$BW$499,17,FALSE))-(VLOOKUP(BC177,'[2]17-23 ABR'!$A$2:$R$500,18,FALSE)))</f>
        <v>83328</v>
      </c>
      <c r="BT177" s="112">
        <v>0</v>
      </c>
      <c r="BU177" s="28">
        <f>'[3]2 OCT'!BU207</f>
        <v>0</v>
      </c>
      <c r="BW177" s="112" t="s">
        <v>574</v>
      </c>
      <c r="CD177">
        <v>19010101</v>
      </c>
      <c r="CE177" s="28">
        <f>IFERROR((VLOOKUP(BC177,'[3]16 ABR'!$BC$50:$CE$500,29,FALSE))-((VLOOKUP(BC177,'[2]17-23 ABR'!$A$2:$R$500,14,FALSE))),(VLOOKUP(BC177,'[3]16 ABR'!$BC$75:$CE$500,29,FALSE)))</f>
        <v>48981</v>
      </c>
      <c r="CF177" s="28">
        <f>IFERROR(((VLOOKUP(BC177,'[2]17-23 ABR'!$A$2:$R$500,18,FALSE))),'[3]16 ABR'!CF177)</f>
        <v>1488</v>
      </c>
      <c r="CH177">
        <v>44666</v>
      </c>
      <c r="CI177" s="128" t="s">
        <v>574</v>
      </c>
      <c r="CJ177" s="57">
        <v>0</v>
      </c>
      <c r="CK177" s="116">
        <f t="shared" si="15"/>
        <v>1094.3999999999999</v>
      </c>
      <c r="CL177" s="137">
        <f t="shared" si="20"/>
        <v>55320</v>
      </c>
      <c r="CN177" s="49">
        <f t="shared" si="16"/>
        <v>7629785.6099999994</v>
      </c>
      <c r="CO177" s="49">
        <f t="shared" si="17"/>
        <v>2680731.61</v>
      </c>
      <c r="CP177" s="18">
        <v>176</v>
      </c>
      <c r="CQ177" s="18">
        <v>176</v>
      </c>
      <c r="CR177" s="18">
        <v>176</v>
      </c>
      <c r="CS177" s="18">
        <v>176</v>
      </c>
      <c r="CT177" s="34" t="s">
        <v>91</v>
      </c>
      <c r="CU177" s="35" t="s">
        <v>112</v>
      </c>
    </row>
    <row r="178" spans="1:99" ht="16.5" customHeight="1" x14ac:dyDescent="0.25">
      <c r="A178" s="127" t="str">
        <f t="shared" si="14"/>
        <v>0003140049</v>
      </c>
      <c r="B178" s="127" t="s">
        <v>91</v>
      </c>
      <c r="C178" s="22" t="s">
        <v>92</v>
      </c>
      <c r="D178" s="18">
        <v>20190430</v>
      </c>
      <c r="E178" s="56"/>
      <c r="F178" s="112">
        <v>4</v>
      </c>
      <c r="G178" s="112" t="s">
        <v>1168</v>
      </c>
      <c r="H178" s="112" t="s">
        <v>1169</v>
      </c>
      <c r="I178" s="56"/>
      <c r="J178" s="56" t="s">
        <v>172</v>
      </c>
      <c r="K178" s="21">
        <f t="shared" si="19"/>
        <v>19091</v>
      </c>
      <c r="L178" s="29" t="s">
        <v>1170</v>
      </c>
      <c r="M178" t="s">
        <v>1171</v>
      </c>
      <c r="O178" s="112" t="s">
        <v>96</v>
      </c>
      <c r="P178" s="112">
        <v>1</v>
      </c>
      <c r="Q178" s="56"/>
      <c r="R178" s="56"/>
      <c r="S178" s="112" t="s">
        <v>106</v>
      </c>
      <c r="T178" s="56"/>
      <c r="U178" s="112">
        <v>0</v>
      </c>
      <c r="V178" s="56"/>
      <c r="W178" s="56"/>
      <c r="X178" s="22" t="s">
        <v>97</v>
      </c>
      <c r="Y178" s="34" t="s">
        <v>1172</v>
      </c>
      <c r="Z178" s="112" t="s">
        <v>1173</v>
      </c>
      <c r="AA178" s="112" t="s">
        <v>644</v>
      </c>
      <c r="AB178" s="112" t="s">
        <v>102</v>
      </c>
      <c r="AC178" s="112" t="s">
        <v>120</v>
      </c>
      <c r="AD178" s="56">
        <v>11200</v>
      </c>
      <c r="AE178" s="56"/>
      <c r="AF178" s="56"/>
      <c r="AG178" s="112" t="s">
        <v>148</v>
      </c>
      <c r="AH178" s="56"/>
      <c r="AI178" s="56"/>
      <c r="AJ178" s="29" t="s">
        <v>548</v>
      </c>
      <c r="AK178" s="29" t="s">
        <v>549</v>
      </c>
      <c r="AL178" s="76" t="s">
        <v>550</v>
      </c>
      <c r="AM178" s="29" t="s">
        <v>292</v>
      </c>
      <c r="AN178" s="29" t="s">
        <v>102</v>
      </c>
      <c r="AO178" s="29" t="s">
        <v>120</v>
      </c>
      <c r="AP178" s="61" t="s">
        <v>551</v>
      </c>
      <c r="AQ178" s="56"/>
      <c r="AR178" s="56"/>
      <c r="AS178" s="56"/>
      <c r="AT178" s="56"/>
      <c r="AU178" s="56"/>
      <c r="AV178" s="56"/>
      <c r="AW178" s="56"/>
      <c r="AX178" s="56"/>
      <c r="AY178" s="56"/>
      <c r="AZ178" s="56"/>
      <c r="BA178" s="112" t="s">
        <v>90</v>
      </c>
      <c r="BB178" s="112" t="s">
        <v>91</v>
      </c>
      <c r="BC178" s="115">
        <v>7124</v>
      </c>
      <c r="BD178" s="112" t="s">
        <v>129</v>
      </c>
      <c r="BE178" s="112" t="s">
        <v>106</v>
      </c>
      <c r="BF178" s="142" t="s">
        <v>607</v>
      </c>
      <c r="BG178" s="112" t="s">
        <v>96</v>
      </c>
      <c r="BI178" s="115">
        <v>48</v>
      </c>
      <c r="BJ178" s="22" t="s">
        <v>184</v>
      </c>
      <c r="BK178" s="112">
        <v>1250</v>
      </c>
      <c r="BL178" s="115">
        <v>20180731</v>
      </c>
      <c r="BM178" s="51">
        <f>IFERROR((VLOOKUP(BC178,'[2]17-23 ABR'!$A$2:$R$500,8,FALSE)),VLOOKUP(BC178,'[3]16 ABR'!$BC$50:$BW$499,11,FALSE))</f>
        <v>43577</v>
      </c>
      <c r="BN178">
        <f t="shared" si="21"/>
        <v>20180731</v>
      </c>
      <c r="BP178" s="29">
        <v>20190430</v>
      </c>
      <c r="BR178" s="28">
        <v>37000</v>
      </c>
      <c r="BS178" s="28">
        <f>IF(BM178=(VLOOKUP(BC178,'[3]16 ABR'!$BC$50:$BW$499,11,FALSE)),(VLOOKUP(BC178,'[3]16 ABR'!$BC$50:$BW$499,17,FALSE)),(VLOOKUP(BC178,'[3]16 ABR'!$BC$50:$BW$499,17,FALSE))-(VLOOKUP(BC178,'[2]17-23 ABR'!$A$2:$R$500,18,FALSE)))</f>
        <v>40000</v>
      </c>
      <c r="BT178" s="112">
        <v>0</v>
      </c>
      <c r="BU178" s="28">
        <f>'[3]2 OCT'!BU208</f>
        <v>0</v>
      </c>
      <c r="BW178" s="112" t="s">
        <v>574</v>
      </c>
      <c r="CD178">
        <v>19010101</v>
      </c>
      <c r="CE178" s="28">
        <f>IFERROR((VLOOKUP(BC178,'[3]16 ABR'!$BC$50:$CE$500,29,FALSE))-((VLOOKUP(BC178,'[2]17-23 ABR'!$A$2:$R$500,14,FALSE))),(VLOOKUP(BC178,'[3]16 ABR'!$BC$75:$CE$500,29,FALSE)))</f>
        <v>28589</v>
      </c>
      <c r="CF178" s="28">
        <f>IFERROR(((VLOOKUP(BC178,'[2]17-23 ABR'!$A$2:$R$500,18,FALSE))),'[3]16 ABR'!CF178)</f>
        <v>1250</v>
      </c>
      <c r="CH178">
        <v>19831</v>
      </c>
      <c r="CI178" s="128" t="s">
        <v>574</v>
      </c>
      <c r="CJ178" s="57">
        <v>0</v>
      </c>
      <c r="CK178" s="116">
        <f t="shared" si="15"/>
        <v>729.59999999999991</v>
      </c>
      <c r="CL178" s="137">
        <f t="shared" si="20"/>
        <v>37000</v>
      </c>
      <c r="CN178" s="49">
        <f t="shared" si="16"/>
        <v>7669785.6099999994</v>
      </c>
      <c r="CO178" s="49">
        <f t="shared" si="17"/>
        <v>2680731.61</v>
      </c>
      <c r="CP178" s="18">
        <v>177</v>
      </c>
      <c r="CQ178" s="18">
        <v>177</v>
      </c>
      <c r="CR178" s="18">
        <v>177</v>
      </c>
      <c r="CS178" s="18">
        <v>177</v>
      </c>
      <c r="CT178" s="34" t="s">
        <v>91</v>
      </c>
      <c r="CU178" s="35" t="s">
        <v>112</v>
      </c>
    </row>
    <row r="179" spans="1:99" ht="16.5" customHeight="1" x14ac:dyDescent="0.25">
      <c r="A179" s="127" t="str">
        <f t="shared" si="14"/>
        <v>0003140049</v>
      </c>
      <c r="B179" s="127" t="s">
        <v>91</v>
      </c>
      <c r="C179" s="22" t="s">
        <v>92</v>
      </c>
      <c r="D179" s="18">
        <v>20190430</v>
      </c>
      <c r="F179" s="112">
        <v>4</v>
      </c>
      <c r="G179" t="s">
        <v>931</v>
      </c>
      <c r="H179" t="s">
        <v>1174</v>
      </c>
      <c r="J179" t="s">
        <v>1175</v>
      </c>
      <c r="K179" s="21">
        <f t="shared" si="19"/>
        <v>26212</v>
      </c>
      <c r="L179" t="s">
        <v>1176</v>
      </c>
      <c r="M179" t="s">
        <v>1177</v>
      </c>
      <c r="O179" s="112" t="s">
        <v>96</v>
      </c>
      <c r="P179" s="112">
        <v>1</v>
      </c>
      <c r="S179" s="112" t="s">
        <v>106</v>
      </c>
      <c r="U179" s="112">
        <v>0</v>
      </c>
      <c r="X179" s="22" t="s">
        <v>97</v>
      </c>
      <c r="Y179" s="34" t="s">
        <v>1178</v>
      </c>
      <c r="Z179" s="112" t="s">
        <v>1179</v>
      </c>
      <c r="AA179" s="112" t="s">
        <v>119</v>
      </c>
      <c r="AB179" s="112" t="s">
        <v>102</v>
      </c>
      <c r="AC179" s="112" t="s">
        <v>120</v>
      </c>
      <c r="AD179">
        <v>14160</v>
      </c>
      <c r="AG179" s="112" t="s">
        <v>148</v>
      </c>
      <c r="AJ179" s="29" t="s">
        <v>548</v>
      </c>
      <c r="AK179" s="29" t="s">
        <v>549</v>
      </c>
      <c r="AL179" s="76" t="s">
        <v>550</v>
      </c>
      <c r="AM179" s="29" t="s">
        <v>292</v>
      </c>
      <c r="AN179" s="29" t="s">
        <v>102</v>
      </c>
      <c r="AO179" s="29" t="s">
        <v>120</v>
      </c>
      <c r="AP179" s="61" t="s">
        <v>551</v>
      </c>
      <c r="BA179" s="112" t="s">
        <v>90</v>
      </c>
      <c r="BB179" s="112" t="s">
        <v>91</v>
      </c>
      <c r="BC179" s="115">
        <v>7125</v>
      </c>
      <c r="BD179" s="112" t="s">
        <v>129</v>
      </c>
      <c r="BE179" s="112" t="s">
        <v>106</v>
      </c>
      <c r="BF179" s="142" t="s">
        <v>607</v>
      </c>
      <c r="BG179" s="112" t="s">
        <v>96</v>
      </c>
      <c r="BI179" s="115">
        <v>36</v>
      </c>
      <c r="BJ179" s="22" t="s">
        <v>184</v>
      </c>
      <c r="BK179" s="112">
        <v>739</v>
      </c>
      <c r="BL179" s="115">
        <v>20180806</v>
      </c>
      <c r="BM179" s="51">
        <f>IFERROR((VLOOKUP(BC179,'[2]17-23 ABR'!$A$2:$R$500,8,FALSE)),VLOOKUP(BC179,'[3]16 ABR'!$BC$50:$BW$499,11,FALSE))</f>
        <v>43577</v>
      </c>
      <c r="BN179">
        <f t="shared" si="21"/>
        <v>20180806</v>
      </c>
      <c r="BP179" s="29">
        <v>20190430</v>
      </c>
      <c r="BR179" s="28">
        <v>17000</v>
      </c>
      <c r="BS179" s="28">
        <f>IF(BM179=(VLOOKUP(BC179,'[3]16 ABR'!$BC$50:$BW$499,11,FALSE)),(VLOOKUP(BC179,'[3]16 ABR'!$BC$50:$BW$499,17,FALSE)),(VLOOKUP(BC179,'[3]16 ABR'!$BC$50:$BW$499,17,FALSE))-(VLOOKUP(BC179,'[2]17-23 ABR'!$A$2:$R$500,18,FALSE)))</f>
        <v>15519</v>
      </c>
      <c r="BT179" s="112">
        <v>0</v>
      </c>
      <c r="BU179" s="28">
        <f>'[3]2 OCT'!BU209</f>
        <v>0</v>
      </c>
      <c r="BW179" s="112" t="s">
        <v>574</v>
      </c>
      <c r="CD179">
        <v>19010101</v>
      </c>
      <c r="CE179" s="28">
        <f>IFERROR((VLOOKUP(BC179,'[3]16 ABR'!$BC$50:$CE$500,29,FALSE))-((VLOOKUP(BC179,'[2]17-23 ABR'!$A$2:$R$500,14,FALSE))),(VLOOKUP(BC179,'[3]16 ABR'!$BC$75:$CE$500,29,FALSE)))</f>
        <v>11792</v>
      </c>
      <c r="CF179" s="28">
        <f>IFERROR(((VLOOKUP(BC179,'[2]17-23 ABR'!$A$2:$R$500,18,FALSE))),'[3]16 ABR'!CF179)</f>
        <v>739</v>
      </c>
      <c r="CH179">
        <v>8275</v>
      </c>
      <c r="CI179" s="128" t="s">
        <v>574</v>
      </c>
      <c r="CJ179" s="57">
        <v>0</v>
      </c>
      <c r="CK179" s="116">
        <f t="shared" si="15"/>
        <v>547.19999999999993</v>
      </c>
      <c r="CL179" s="137">
        <f t="shared" si="20"/>
        <v>17000</v>
      </c>
      <c r="CN179" s="49">
        <f t="shared" si="16"/>
        <v>7685304.6099999994</v>
      </c>
      <c r="CO179" s="49">
        <f t="shared" si="17"/>
        <v>2680731.61</v>
      </c>
      <c r="CP179" s="18">
        <v>178</v>
      </c>
      <c r="CQ179" s="18">
        <v>178</v>
      </c>
      <c r="CR179" s="18">
        <v>178</v>
      </c>
      <c r="CS179" s="18">
        <v>178</v>
      </c>
      <c r="CT179" s="34" t="s">
        <v>91</v>
      </c>
      <c r="CU179" s="35" t="s">
        <v>112</v>
      </c>
    </row>
    <row r="180" spans="1:99" ht="16.5" customHeight="1" x14ac:dyDescent="0.25">
      <c r="A180" s="127" t="str">
        <f t="shared" si="14"/>
        <v>0003140049</v>
      </c>
      <c r="B180" s="127" t="s">
        <v>91</v>
      </c>
      <c r="C180" s="22" t="s">
        <v>92</v>
      </c>
      <c r="D180" s="18">
        <v>20190430</v>
      </c>
      <c r="F180" s="112">
        <v>4</v>
      </c>
      <c r="G180" t="s">
        <v>194</v>
      </c>
      <c r="H180" t="s">
        <v>1180</v>
      </c>
      <c r="J180" t="s">
        <v>1181</v>
      </c>
      <c r="K180" s="140">
        <f t="shared" si="19"/>
        <v>22452</v>
      </c>
      <c r="L180" t="s">
        <v>1182</v>
      </c>
      <c r="M180" t="s">
        <v>1183</v>
      </c>
      <c r="O180" t="s">
        <v>96</v>
      </c>
      <c r="P180">
        <v>1</v>
      </c>
      <c r="S180" t="s">
        <v>106</v>
      </c>
      <c r="U180" s="112">
        <v>0</v>
      </c>
      <c r="X180" s="22" t="s">
        <v>97</v>
      </c>
      <c r="Y180" t="s">
        <v>1184</v>
      </c>
      <c r="Z180" t="s">
        <v>1185</v>
      </c>
      <c r="AA180" t="s">
        <v>351</v>
      </c>
      <c r="AB180" t="s">
        <v>102</v>
      </c>
      <c r="AC180" t="s">
        <v>120</v>
      </c>
      <c r="AD180" s="143" t="s">
        <v>1186</v>
      </c>
      <c r="AG180" t="s">
        <v>148</v>
      </c>
      <c r="AJ180" s="29" t="s">
        <v>548</v>
      </c>
      <c r="AK180" s="29" t="s">
        <v>549</v>
      </c>
      <c r="AL180" s="76" t="s">
        <v>550</v>
      </c>
      <c r="AM180" s="29" t="s">
        <v>292</v>
      </c>
      <c r="AN180" s="29" t="s">
        <v>102</v>
      </c>
      <c r="AO180" s="29" t="s">
        <v>120</v>
      </c>
      <c r="AP180" s="61" t="s">
        <v>551</v>
      </c>
      <c r="BA180" s="112" t="s">
        <v>90</v>
      </c>
      <c r="BB180" s="112" t="s">
        <v>91</v>
      </c>
      <c r="BC180" s="115">
        <v>7128</v>
      </c>
      <c r="BD180" s="112" t="s">
        <v>129</v>
      </c>
      <c r="BE180" s="112" t="s">
        <v>106</v>
      </c>
      <c r="BF180" s="142" t="s">
        <v>607</v>
      </c>
      <c r="BG180" s="112" t="s">
        <v>96</v>
      </c>
      <c r="BI180" s="115">
        <v>52</v>
      </c>
      <c r="BJ180" s="22" t="s">
        <v>184</v>
      </c>
      <c r="BK180" s="112">
        <v>1974</v>
      </c>
      <c r="BL180" s="115">
        <v>20180813</v>
      </c>
      <c r="BM180" s="51">
        <f>IFERROR((VLOOKUP(BC180,'[2]17-23 ABR'!$A$2:$R$500,8,FALSE)),VLOOKUP(BC180,'[3]16 ABR'!$BC$50:$BW$499,11,FALSE))</f>
        <v>43556</v>
      </c>
      <c r="BN180">
        <f t="shared" si="21"/>
        <v>20180813</v>
      </c>
      <c r="BP180" s="29">
        <v>20190430</v>
      </c>
      <c r="BR180" s="28">
        <v>61117</v>
      </c>
      <c r="BS180" s="28">
        <f>IF(BM180=(VLOOKUP(BC180,'[3]16 ABR'!$BC$50:$BW$499,11,FALSE)),(VLOOKUP(BC180,'[3]16 ABR'!$BC$50:$BW$499,17,FALSE)),(VLOOKUP(BC180,'[3]16 ABR'!$BC$50:$BW$499,17,FALSE))-(VLOOKUP(BC180,'[2]17-23 ABR'!$A$2:$R$500,18,FALSE)))</f>
        <v>76986</v>
      </c>
      <c r="BT180" s="112">
        <v>0</v>
      </c>
      <c r="BU180" s="28">
        <f>BW180*BK180</f>
        <v>1974</v>
      </c>
      <c r="BW180" s="112">
        <v>1</v>
      </c>
      <c r="CD180">
        <v>20190207</v>
      </c>
      <c r="CE180" s="28">
        <f>IFERROR((VLOOKUP(BC180,'[3]16 ABR'!$BC$50:$CE$500,29,FALSE))-((VLOOKUP(BC180,'[2]17-23 ABR'!$A$2:$R$500,14,FALSE))),(VLOOKUP(BC180,'[3]16 ABR'!$BC$75:$CE$500,29,FALSE)))</f>
        <v>51565</v>
      </c>
      <c r="CF180" s="28">
        <f>IFERROR(((VLOOKUP(BC180,'[2]17-23 ABR'!$A$2:$R$500,18,FALSE))),'[3]16 ABR'!CF180)</f>
        <v>1974</v>
      </c>
      <c r="CH180">
        <v>35807</v>
      </c>
      <c r="CI180" s="128">
        <v>1</v>
      </c>
      <c r="CJ180" s="57">
        <v>4</v>
      </c>
      <c r="CK180" s="116">
        <f t="shared" si="15"/>
        <v>790.4</v>
      </c>
      <c r="CL180" s="137">
        <f t="shared" si="20"/>
        <v>61117</v>
      </c>
      <c r="CN180" s="49">
        <f t="shared" si="16"/>
        <v>7762290.6099999994</v>
      </c>
      <c r="CO180" s="49">
        <f t="shared" si="17"/>
        <v>2682705.61</v>
      </c>
      <c r="CP180" s="18">
        <v>179</v>
      </c>
      <c r="CQ180" s="18">
        <v>179</v>
      </c>
      <c r="CR180" s="18">
        <v>179</v>
      </c>
      <c r="CS180" s="18">
        <v>179</v>
      </c>
      <c r="CT180" s="34" t="s">
        <v>91</v>
      </c>
      <c r="CU180" s="35" t="s">
        <v>112</v>
      </c>
    </row>
    <row r="181" spans="1:99" ht="16.5" customHeight="1" x14ac:dyDescent="0.25">
      <c r="A181" s="127" t="str">
        <f t="shared" si="14"/>
        <v>0003140049</v>
      </c>
      <c r="B181" s="127" t="s">
        <v>91</v>
      </c>
      <c r="C181" s="22" t="s">
        <v>92</v>
      </c>
      <c r="D181" s="18">
        <v>20190430</v>
      </c>
      <c r="F181" s="29">
        <v>4</v>
      </c>
      <c r="G181" t="s">
        <v>674</v>
      </c>
      <c r="H181" s="90" t="s">
        <v>123</v>
      </c>
      <c r="I181" s="90"/>
      <c r="J181" s="90" t="s">
        <v>675</v>
      </c>
      <c r="K181" s="21">
        <f t="shared" si="19"/>
        <v>24779</v>
      </c>
      <c r="L181" s="29" t="s">
        <v>676</v>
      </c>
      <c r="M181" t="s">
        <v>677</v>
      </c>
      <c r="O181" s="29" t="s">
        <v>96</v>
      </c>
      <c r="P181" s="29">
        <v>1</v>
      </c>
      <c r="Q181" s="29"/>
      <c r="R181" s="29"/>
      <c r="S181" s="34" t="s">
        <v>106</v>
      </c>
      <c r="T181" s="29"/>
      <c r="U181" s="34">
        <v>0</v>
      </c>
      <c r="V181" s="29"/>
      <c r="W181" s="29"/>
      <c r="X181" s="22" t="s">
        <v>97</v>
      </c>
      <c r="Y181" s="29" t="s">
        <v>678</v>
      </c>
      <c r="Z181" s="90" t="s">
        <v>679</v>
      </c>
      <c r="AA181" s="90" t="s">
        <v>680</v>
      </c>
      <c r="AB181" s="90" t="s">
        <v>102</v>
      </c>
      <c r="AC181" s="90" t="s">
        <v>103</v>
      </c>
      <c r="AD181" s="61" t="s">
        <v>681</v>
      </c>
      <c r="AE181" s="29"/>
      <c r="AF181" s="29"/>
      <c r="AG181" s="29" t="s">
        <v>148</v>
      </c>
      <c r="AH181" s="29"/>
      <c r="AI181" s="29"/>
      <c r="AJ181" s="29" t="s">
        <v>548</v>
      </c>
      <c r="AK181" s="29" t="s">
        <v>549</v>
      </c>
      <c r="AL181" s="76" t="s">
        <v>550</v>
      </c>
      <c r="AM181" s="29" t="s">
        <v>292</v>
      </c>
      <c r="AN181" s="29" t="s">
        <v>102</v>
      </c>
      <c r="AO181" s="29" t="s">
        <v>120</v>
      </c>
      <c r="AP181" s="61" t="s">
        <v>551</v>
      </c>
      <c r="AQ181" s="29"/>
      <c r="AR181" s="29"/>
      <c r="AS181" s="29"/>
      <c r="AT181" s="29"/>
      <c r="AU181" s="29"/>
      <c r="AV181" s="29"/>
      <c r="AW181" s="29"/>
      <c r="AX181" s="29"/>
      <c r="AY181" s="29"/>
      <c r="AZ181" s="29"/>
      <c r="BA181" s="34" t="s">
        <v>90</v>
      </c>
      <c r="BB181" s="34" t="s">
        <v>91</v>
      </c>
      <c r="BC181" s="115">
        <v>7129</v>
      </c>
      <c r="BD181" s="112" t="s">
        <v>129</v>
      </c>
      <c r="BE181" s="112" t="s">
        <v>106</v>
      </c>
      <c r="BF181" s="112" t="s">
        <v>107</v>
      </c>
      <c r="BG181" s="112" t="s">
        <v>96</v>
      </c>
      <c r="BI181" s="115">
        <v>48</v>
      </c>
      <c r="BJ181" s="22" t="s">
        <v>184</v>
      </c>
      <c r="BK181" s="112">
        <v>1617</v>
      </c>
      <c r="BL181" s="115">
        <v>20180814</v>
      </c>
      <c r="BM181" s="51">
        <f>IFERROR((VLOOKUP(BC181,'[2]17-23 ABR'!$A$2:$R$500,8,FALSE)),VLOOKUP(BC181,'[3]16 ABR'!$BC$50:$BW$499,11,FALSE))</f>
        <v>43577</v>
      </c>
      <c r="BN181">
        <f t="shared" si="21"/>
        <v>20180814</v>
      </c>
      <c r="BP181" s="29">
        <v>20190430</v>
      </c>
      <c r="BR181" s="28">
        <v>47872</v>
      </c>
      <c r="BS181" s="28">
        <f>IF(BM181=(VLOOKUP(BC181,'[3]16 ABR'!$BC$50:$BW$499,11,FALSE)),(VLOOKUP(BC181,'[3]16 ABR'!$BC$50:$BW$499,17,FALSE)),(VLOOKUP(BC181,'[3]16 ABR'!$BC$50:$BW$499,17,FALSE))-(VLOOKUP(BC181,'[2]17-23 ABR'!$A$2:$R$500,18,FALSE)))</f>
        <v>53361</v>
      </c>
      <c r="BT181" s="112">
        <v>0</v>
      </c>
      <c r="BU181" s="28">
        <f>'[3]2 OCT'!BU212</f>
        <v>0</v>
      </c>
      <c r="BW181" s="112" t="s">
        <v>574</v>
      </c>
      <c r="CD181">
        <v>19010101</v>
      </c>
      <c r="CE181" s="28">
        <f>IFERROR((VLOOKUP(BC181,'[3]16 ABR'!$BC$50:$CE$500,29,FALSE))-((VLOOKUP(BC181,'[2]17-23 ABR'!$A$2:$R$500,14,FALSE))),(VLOOKUP(BC181,'[3]16 ABR'!$BC$75:$CE$500,29,FALSE)))</f>
        <v>37788</v>
      </c>
      <c r="CF181" s="28">
        <f>IFERROR(((VLOOKUP(BC181,'[2]17-23 ABR'!$A$2:$R$500,18,FALSE))),'[3]16 ABR'!CF181)</f>
        <v>1617</v>
      </c>
      <c r="CH181">
        <v>25644</v>
      </c>
      <c r="CI181" s="128" t="s">
        <v>574</v>
      </c>
      <c r="CJ181" s="57">
        <v>0</v>
      </c>
      <c r="CK181" s="116">
        <f t="shared" si="15"/>
        <v>729.59999999999991</v>
      </c>
      <c r="CL181" s="137">
        <f t="shared" si="20"/>
        <v>47872</v>
      </c>
      <c r="CN181" s="49">
        <f t="shared" si="16"/>
        <v>7815651.6099999994</v>
      </c>
      <c r="CO181" s="49">
        <f t="shared" si="17"/>
        <v>2682705.61</v>
      </c>
      <c r="CP181" s="18">
        <v>180</v>
      </c>
      <c r="CQ181" s="18">
        <v>180</v>
      </c>
      <c r="CR181" s="18">
        <v>180</v>
      </c>
      <c r="CS181" s="18">
        <v>180</v>
      </c>
      <c r="CT181" s="34" t="s">
        <v>91</v>
      </c>
      <c r="CU181" s="35" t="s">
        <v>112</v>
      </c>
    </row>
    <row r="182" spans="1:99" s="145" customFormat="1" ht="16.5" customHeight="1" x14ac:dyDescent="0.25">
      <c r="A182" s="144" t="str">
        <f t="shared" si="14"/>
        <v>0003140049</v>
      </c>
      <c r="B182" s="144" t="s">
        <v>91</v>
      </c>
      <c r="C182" s="144" t="s">
        <v>92</v>
      </c>
      <c r="D182" s="18">
        <v>20190430</v>
      </c>
      <c r="F182" s="146">
        <v>4</v>
      </c>
      <c r="G182" s="145" t="s">
        <v>1187</v>
      </c>
      <c r="H182" s="145" t="s">
        <v>1188</v>
      </c>
      <c r="J182" s="145" t="s">
        <v>1189</v>
      </c>
      <c r="K182" s="147">
        <f t="shared" si="19"/>
        <v>21705</v>
      </c>
      <c r="L182" s="145" t="s">
        <v>1190</v>
      </c>
      <c r="M182" s="145" t="s">
        <v>1191</v>
      </c>
      <c r="O182" s="146" t="s">
        <v>96</v>
      </c>
      <c r="P182" s="146">
        <v>1</v>
      </c>
      <c r="S182" s="145" t="s">
        <v>201</v>
      </c>
      <c r="U182" s="146">
        <v>0</v>
      </c>
      <c r="X182" s="144" t="s">
        <v>97</v>
      </c>
      <c r="Y182" s="145" t="s">
        <v>1192</v>
      </c>
      <c r="Z182" s="145" t="s">
        <v>1193</v>
      </c>
      <c r="AA182" s="145" t="s">
        <v>1194</v>
      </c>
      <c r="AB182" s="145" t="s">
        <v>102</v>
      </c>
      <c r="AC182" s="145" t="s">
        <v>120</v>
      </c>
      <c r="AD182" s="148" t="s">
        <v>1195</v>
      </c>
      <c r="AG182" s="146" t="s">
        <v>148</v>
      </c>
      <c r="AJ182" s="146" t="s">
        <v>548</v>
      </c>
      <c r="AK182" s="146" t="s">
        <v>549</v>
      </c>
      <c r="AL182" s="149" t="s">
        <v>550</v>
      </c>
      <c r="AM182" s="146" t="s">
        <v>292</v>
      </c>
      <c r="AN182" s="146" t="s">
        <v>102</v>
      </c>
      <c r="AO182" s="146" t="s">
        <v>120</v>
      </c>
      <c r="AP182" s="148" t="s">
        <v>551</v>
      </c>
      <c r="BA182" s="150" t="s">
        <v>90</v>
      </c>
      <c r="BB182" s="146" t="s">
        <v>91</v>
      </c>
      <c r="BC182" s="151">
        <v>7130</v>
      </c>
      <c r="BD182" s="150" t="s">
        <v>129</v>
      </c>
      <c r="BE182" s="150" t="s">
        <v>106</v>
      </c>
      <c r="BF182" s="150" t="s">
        <v>107</v>
      </c>
      <c r="BG182" s="150" t="s">
        <v>96</v>
      </c>
      <c r="BI182" s="151">
        <v>72</v>
      </c>
      <c r="BJ182" s="144" t="s">
        <v>184</v>
      </c>
      <c r="BK182" s="150">
        <v>542</v>
      </c>
      <c r="BL182" s="151">
        <v>20180815</v>
      </c>
      <c r="BM182" s="51">
        <f>IFERROR((VLOOKUP(BC182,'[2]17-23 ABR'!$A$2:$R$500,8,FALSE)),VLOOKUP(BC182,'[3]16 ABR'!$BC$50:$BW$499,11,FALSE))</f>
        <v>43577</v>
      </c>
      <c r="BN182" s="145">
        <f t="shared" si="21"/>
        <v>20180815</v>
      </c>
      <c r="BP182" s="29">
        <v>20190430</v>
      </c>
      <c r="BR182" s="152">
        <v>17300</v>
      </c>
      <c r="BS182" s="28">
        <f>IF(BM182=(VLOOKUP(BC182,'[3]16 ABR'!$BC$50:$BW$499,11,FALSE)),(VLOOKUP(BC182,'[3]16 ABR'!$BC$50:$BW$499,17,FALSE)),(VLOOKUP(BC182,'[3]16 ABR'!$BC$50:$BW$499,17,FALSE))-(VLOOKUP(BC182,'[2]17-23 ABR'!$A$2:$R$500,18,FALSE)))</f>
        <v>30894</v>
      </c>
      <c r="BT182" s="150">
        <v>0</v>
      </c>
      <c r="BU182" s="152">
        <f>'[3]2 OCT'!BU213</f>
        <v>0</v>
      </c>
      <c r="BW182" s="150" t="s">
        <v>574</v>
      </c>
      <c r="CD182" s="145">
        <v>19010101</v>
      </c>
      <c r="CE182" s="28">
        <f>IFERROR((VLOOKUP(BC182,'[3]16 ABR'!$BC$50:$CE$500,29,FALSE))-((VLOOKUP(BC182,'[2]17-23 ABR'!$A$2:$R$500,14,FALSE))),(VLOOKUP(BC182,'[3]16 ABR'!$BC$75:$CE$500,29,FALSE)))</f>
        <v>15554</v>
      </c>
      <c r="CF182" s="28">
        <f>IFERROR(((VLOOKUP(BC182,'[2]17-23 ABR'!$A$2:$R$500,18,FALSE))),'[3]16 ABR'!CF182)</f>
        <v>542</v>
      </c>
      <c r="CH182" s="145">
        <v>18730</v>
      </c>
      <c r="CI182" s="153" t="s">
        <v>574</v>
      </c>
      <c r="CJ182" s="154">
        <v>0</v>
      </c>
      <c r="CK182" s="155">
        <f t="shared" si="15"/>
        <v>1094.3999999999999</v>
      </c>
      <c r="CL182" s="156">
        <f t="shared" si="20"/>
        <v>17300</v>
      </c>
      <c r="CN182" s="49">
        <f t="shared" si="16"/>
        <v>7846545.6099999994</v>
      </c>
      <c r="CO182" s="49">
        <f t="shared" si="17"/>
        <v>2682705.61</v>
      </c>
      <c r="CP182" s="18">
        <v>181</v>
      </c>
      <c r="CQ182" s="18">
        <v>181</v>
      </c>
      <c r="CR182" s="18">
        <v>181</v>
      </c>
      <c r="CS182" s="18">
        <v>181</v>
      </c>
      <c r="CT182" s="146" t="s">
        <v>91</v>
      </c>
      <c r="CU182" s="157" t="s">
        <v>112</v>
      </c>
    </row>
    <row r="183" spans="1:99" ht="16.5" customHeight="1" x14ac:dyDescent="0.25">
      <c r="A183" s="127" t="str">
        <f t="shared" si="14"/>
        <v>0003140049</v>
      </c>
      <c r="B183" s="127" t="s">
        <v>91</v>
      </c>
      <c r="C183" s="22" t="s">
        <v>92</v>
      </c>
      <c r="D183" s="18">
        <v>20190430</v>
      </c>
      <c r="F183" s="29">
        <v>4</v>
      </c>
      <c r="G183" t="s">
        <v>1196</v>
      </c>
      <c r="H183" t="s">
        <v>1197</v>
      </c>
      <c r="J183" t="s">
        <v>1198</v>
      </c>
      <c r="K183" s="21">
        <f t="shared" si="19"/>
        <v>31485</v>
      </c>
      <c r="L183" t="s">
        <v>1199</v>
      </c>
      <c r="M183" t="s">
        <v>1200</v>
      </c>
      <c r="O183" s="34" t="s">
        <v>96</v>
      </c>
      <c r="P183" s="34">
        <v>1</v>
      </c>
      <c r="S183" t="s">
        <v>201</v>
      </c>
      <c r="U183" s="34">
        <v>0</v>
      </c>
      <c r="X183" s="22" t="s">
        <v>97</v>
      </c>
      <c r="Y183" t="s">
        <v>1201</v>
      </c>
      <c r="Z183" t="s">
        <v>1202</v>
      </c>
      <c r="AA183" t="s">
        <v>1203</v>
      </c>
      <c r="AB183" t="s">
        <v>102</v>
      </c>
      <c r="AC183" t="s">
        <v>103</v>
      </c>
      <c r="AD183">
        <v>56563</v>
      </c>
      <c r="AG183" s="34" t="s">
        <v>148</v>
      </c>
      <c r="AJ183" s="29" t="s">
        <v>548</v>
      </c>
      <c r="AK183" s="29" t="s">
        <v>549</v>
      </c>
      <c r="AL183" s="76" t="s">
        <v>550</v>
      </c>
      <c r="AM183" s="29" t="s">
        <v>292</v>
      </c>
      <c r="AN183" s="29" t="s">
        <v>102</v>
      </c>
      <c r="AO183" s="29" t="s">
        <v>120</v>
      </c>
      <c r="AP183" s="61" t="s">
        <v>551</v>
      </c>
      <c r="BA183" s="112" t="s">
        <v>90</v>
      </c>
      <c r="BB183" s="34" t="s">
        <v>91</v>
      </c>
      <c r="BC183" s="115">
        <v>7133</v>
      </c>
      <c r="BD183" s="112" t="s">
        <v>129</v>
      </c>
      <c r="BE183" s="112" t="s">
        <v>106</v>
      </c>
      <c r="BF183" s="112" t="s">
        <v>107</v>
      </c>
      <c r="BG183" s="112" t="s">
        <v>96</v>
      </c>
      <c r="BI183" s="115">
        <v>60</v>
      </c>
      <c r="BJ183" s="22" t="s">
        <v>184</v>
      </c>
      <c r="BK183" s="112">
        <v>754</v>
      </c>
      <c r="BL183" s="115">
        <v>20180820</v>
      </c>
      <c r="BM183" s="51">
        <f>IFERROR((VLOOKUP(BC183,'[2]17-23 ABR'!$A$2:$R$500,8,FALSE)),VLOOKUP(BC183,'[3]16 ABR'!$BC$50:$BW$499,11,FALSE))</f>
        <v>43577</v>
      </c>
      <c r="BN183">
        <f t="shared" si="21"/>
        <v>20180820</v>
      </c>
      <c r="BP183" s="29">
        <v>20190430</v>
      </c>
      <c r="BR183" s="28">
        <v>25133</v>
      </c>
      <c r="BS183" s="28">
        <f>IF(BM183=(VLOOKUP(BC183,'[3]16 ABR'!$BC$50:$BW$499,11,FALSE)),(VLOOKUP(BC183,'[3]16 ABR'!$BC$50:$BW$499,17,FALSE)),(VLOOKUP(BC183,'[3]16 ABR'!$BC$50:$BW$499,17,FALSE))-(VLOOKUP(BC183,'[2]17-23 ABR'!$A$2:$R$500,18,FALSE)))</f>
        <v>34684</v>
      </c>
      <c r="BT183" s="112">
        <v>0</v>
      </c>
      <c r="BU183" s="28">
        <f>'[3]2 OCT'!BU216</f>
        <v>0</v>
      </c>
      <c r="BW183" s="112" t="s">
        <v>574</v>
      </c>
      <c r="CD183">
        <v>19010101</v>
      </c>
      <c r="CE183" s="28">
        <f>IFERROR((VLOOKUP(BC183,'[3]16 ABR'!$BC$50:$CE$500,29,FALSE))-((VLOOKUP(BC183,'[2]17-23 ABR'!$A$2:$R$500,14,FALSE))),(VLOOKUP(BC183,'[3]16 ABR'!$BC$75:$CE$500,29,FALSE)))</f>
        <v>21780</v>
      </c>
      <c r="CF183" s="28">
        <f>IFERROR(((VLOOKUP(BC183,'[2]17-23 ABR'!$A$2:$R$500,18,FALSE))),'[3]16 ABR'!CF183)</f>
        <v>754</v>
      </c>
      <c r="CH183">
        <v>17337</v>
      </c>
      <c r="CI183" s="128" t="s">
        <v>574</v>
      </c>
      <c r="CJ183" s="57">
        <v>0</v>
      </c>
      <c r="CK183" s="116">
        <f t="shared" si="15"/>
        <v>912</v>
      </c>
      <c r="CL183" s="137">
        <f t="shared" si="20"/>
        <v>25133</v>
      </c>
      <c r="CN183" s="49">
        <f t="shared" si="16"/>
        <v>7881229.6099999994</v>
      </c>
      <c r="CO183" s="49">
        <f t="shared" si="17"/>
        <v>2682705.61</v>
      </c>
      <c r="CP183" s="18">
        <v>182</v>
      </c>
      <c r="CQ183" s="18">
        <v>182</v>
      </c>
      <c r="CR183" s="18">
        <v>182</v>
      </c>
      <c r="CS183" s="18">
        <v>182</v>
      </c>
      <c r="CT183" s="34" t="s">
        <v>91</v>
      </c>
      <c r="CU183" s="35" t="s">
        <v>112</v>
      </c>
    </row>
    <row r="184" spans="1:99" ht="16.5" customHeight="1" x14ac:dyDescent="0.25">
      <c r="A184" s="127" t="str">
        <f t="shared" si="14"/>
        <v>0003140049</v>
      </c>
      <c r="B184" s="127" t="s">
        <v>91</v>
      </c>
      <c r="C184" s="22" t="s">
        <v>92</v>
      </c>
      <c r="D184" s="18">
        <v>20190430</v>
      </c>
      <c r="F184" s="34">
        <v>4</v>
      </c>
      <c r="G184" t="s">
        <v>194</v>
      </c>
      <c r="H184" t="s">
        <v>1180</v>
      </c>
      <c r="J184" t="s">
        <v>1181</v>
      </c>
      <c r="K184" s="140">
        <f t="shared" si="19"/>
        <v>22452</v>
      </c>
      <c r="L184" t="s">
        <v>1182</v>
      </c>
      <c r="M184" t="s">
        <v>1183</v>
      </c>
      <c r="O184" t="s">
        <v>96</v>
      </c>
      <c r="P184">
        <v>1</v>
      </c>
      <c r="S184" t="s">
        <v>106</v>
      </c>
      <c r="U184" s="112">
        <v>0</v>
      </c>
      <c r="X184" s="22" t="s">
        <v>97</v>
      </c>
      <c r="Y184" t="s">
        <v>1184</v>
      </c>
      <c r="Z184" t="s">
        <v>1185</v>
      </c>
      <c r="AA184" t="s">
        <v>351</v>
      </c>
      <c r="AB184" t="s">
        <v>102</v>
      </c>
      <c r="AC184" t="s">
        <v>120</v>
      </c>
      <c r="AD184" s="143" t="s">
        <v>1186</v>
      </c>
      <c r="AG184" t="s">
        <v>148</v>
      </c>
      <c r="AJ184" s="29" t="s">
        <v>548</v>
      </c>
      <c r="AK184" s="29" t="s">
        <v>549</v>
      </c>
      <c r="AL184" s="76" t="s">
        <v>550</v>
      </c>
      <c r="AM184" s="29" t="s">
        <v>292</v>
      </c>
      <c r="AN184" s="29" t="s">
        <v>102</v>
      </c>
      <c r="AO184" s="29" t="s">
        <v>120</v>
      </c>
      <c r="AP184" s="61" t="s">
        <v>551</v>
      </c>
      <c r="BA184" s="112" t="s">
        <v>90</v>
      </c>
      <c r="BB184" s="112" t="s">
        <v>91</v>
      </c>
      <c r="BC184" s="115">
        <v>7134</v>
      </c>
      <c r="BD184" s="112" t="s">
        <v>129</v>
      </c>
      <c r="BE184" s="112" t="s">
        <v>106</v>
      </c>
      <c r="BF184" s="112" t="s">
        <v>107</v>
      </c>
      <c r="BG184" s="112" t="s">
        <v>96</v>
      </c>
      <c r="BI184" s="115">
        <v>50</v>
      </c>
      <c r="BJ184" s="22" t="s">
        <v>184</v>
      </c>
      <c r="BK184" s="112">
        <v>895</v>
      </c>
      <c r="BL184" s="115">
        <v>20180822</v>
      </c>
      <c r="BM184" s="51">
        <f>IFERROR((VLOOKUP(BC184,'[2]17-23 ABR'!$A$2:$R$500,8,FALSE)),VLOOKUP(BC184,'[3]16 ABR'!$BC$50:$BW$499,11,FALSE))</f>
        <v>43577</v>
      </c>
      <c r="BN184">
        <f t="shared" si="21"/>
        <v>20180822</v>
      </c>
      <c r="BP184" s="29">
        <v>20190430</v>
      </c>
      <c r="BR184" s="28">
        <v>27117</v>
      </c>
      <c r="BS184" s="28">
        <f>IF(BM184=(VLOOKUP(BC184,'[3]16 ABR'!$BC$50:$BW$499,11,FALSE)),(VLOOKUP(BC184,'[3]16 ABR'!$BC$50:$BW$499,17,FALSE)),(VLOOKUP(BC184,'[3]16 ABR'!$BC$50:$BW$499,17,FALSE))-(VLOOKUP(BC184,'[2]17-23 ABR'!$A$2:$R$500,18,FALSE)))</f>
        <v>33115</v>
      </c>
      <c r="BT184" s="112">
        <v>0</v>
      </c>
      <c r="BU184" s="28">
        <f>'[3]2 OCT'!BU217</f>
        <v>0</v>
      </c>
      <c r="BW184" s="112" t="s">
        <v>574</v>
      </c>
      <c r="CD184">
        <v>19010101</v>
      </c>
      <c r="CE184" s="28">
        <f>IFERROR((VLOOKUP(BC184,'[3]16 ABR'!$BC$50:$CE$500,29,FALSE))-((VLOOKUP(BC184,'[2]17-23 ABR'!$A$2:$R$500,14,FALSE))),(VLOOKUP(BC184,'[3]16 ABR'!$BC$75:$CE$500,29,FALSE)))</f>
        <v>22589</v>
      </c>
      <c r="CF184" s="28">
        <f>IFERROR(((VLOOKUP(BC184,'[2]17-23 ABR'!$A$2:$R$500,18,FALSE))),'[3]16 ABR'!CF184)</f>
        <v>895</v>
      </c>
      <c r="CH184">
        <v>15199</v>
      </c>
      <c r="CI184" s="128" t="s">
        <v>574</v>
      </c>
      <c r="CJ184" s="57">
        <v>0</v>
      </c>
      <c r="CK184" s="116">
        <f t="shared" si="15"/>
        <v>760</v>
      </c>
      <c r="CL184" s="137">
        <f t="shared" si="20"/>
        <v>27117</v>
      </c>
      <c r="CN184" s="49">
        <f t="shared" si="16"/>
        <v>7914344.6099999994</v>
      </c>
      <c r="CO184" s="49">
        <f t="shared" si="17"/>
        <v>2682705.61</v>
      </c>
      <c r="CP184" s="18">
        <v>183</v>
      </c>
      <c r="CQ184" s="18">
        <v>183</v>
      </c>
      <c r="CR184" s="18">
        <v>183</v>
      </c>
      <c r="CS184" s="18">
        <v>183</v>
      </c>
      <c r="CT184" s="34" t="s">
        <v>91</v>
      </c>
      <c r="CU184" s="35" t="s">
        <v>112</v>
      </c>
    </row>
    <row r="185" spans="1:99" ht="16.5" customHeight="1" x14ac:dyDescent="0.25">
      <c r="A185" s="127" t="str">
        <f t="shared" si="14"/>
        <v>0003140049</v>
      </c>
      <c r="B185" s="127" t="s">
        <v>91</v>
      </c>
      <c r="C185" s="22" t="s">
        <v>92</v>
      </c>
      <c r="D185" s="18">
        <v>20190430</v>
      </c>
      <c r="F185" s="34">
        <v>4</v>
      </c>
      <c r="G185" t="s">
        <v>1204</v>
      </c>
      <c r="H185" t="s">
        <v>258</v>
      </c>
      <c r="J185" t="s">
        <v>1205</v>
      </c>
      <c r="K185" s="140">
        <f t="shared" si="19"/>
        <v>22377</v>
      </c>
      <c r="L185" t="s">
        <v>1206</v>
      </c>
      <c r="M185" t="s">
        <v>1207</v>
      </c>
      <c r="O185" t="s">
        <v>96</v>
      </c>
      <c r="P185">
        <v>1</v>
      </c>
      <c r="S185" t="s">
        <v>201</v>
      </c>
      <c r="U185" s="112">
        <v>0</v>
      </c>
      <c r="X185" s="22" t="s">
        <v>97</v>
      </c>
      <c r="Y185" t="s">
        <v>1208</v>
      </c>
      <c r="Z185" t="s">
        <v>644</v>
      </c>
      <c r="AA185" t="s">
        <v>119</v>
      </c>
      <c r="AB185" t="s">
        <v>102</v>
      </c>
      <c r="AC185" t="s">
        <v>120</v>
      </c>
      <c r="AD185">
        <v>14260</v>
      </c>
      <c r="AG185" t="s">
        <v>148</v>
      </c>
      <c r="AJ185" s="29" t="s">
        <v>548</v>
      </c>
      <c r="AK185" s="29" t="s">
        <v>549</v>
      </c>
      <c r="AL185" s="76" t="s">
        <v>550</v>
      </c>
      <c r="AM185" s="29" t="s">
        <v>292</v>
      </c>
      <c r="AN185" s="29" t="s">
        <v>102</v>
      </c>
      <c r="AO185" s="29" t="s">
        <v>120</v>
      </c>
      <c r="AP185" s="61" t="s">
        <v>551</v>
      </c>
      <c r="BA185" s="112" t="s">
        <v>90</v>
      </c>
      <c r="BB185" s="34" t="s">
        <v>91</v>
      </c>
      <c r="BC185" s="115">
        <v>7135</v>
      </c>
      <c r="BD185" s="112" t="s">
        <v>129</v>
      </c>
      <c r="BE185" s="112" t="s">
        <v>106</v>
      </c>
      <c r="BF185" s="112" t="s">
        <v>107</v>
      </c>
      <c r="BG185" s="112" t="s">
        <v>96</v>
      </c>
      <c r="BI185" s="115">
        <v>48</v>
      </c>
      <c r="BJ185" s="22" t="s">
        <v>184</v>
      </c>
      <c r="BK185" s="112">
        <v>5498</v>
      </c>
      <c r="BL185" s="115">
        <v>20180830</v>
      </c>
      <c r="BM185" s="51">
        <f>IFERROR((VLOOKUP(BC185,'[2]17-23 ABR'!$A$2:$R$500,8,FALSE)),VLOOKUP(BC185,'[3]16 ABR'!$BC$50:$BW$499,11,FALSE))</f>
        <v>43577</v>
      </c>
      <c r="BN185">
        <f t="shared" si="21"/>
        <v>20180830</v>
      </c>
      <c r="BP185" s="29">
        <v>20190430</v>
      </c>
      <c r="BR185" s="28">
        <v>167609</v>
      </c>
      <c r="BS185" s="28">
        <f>IF(BM185=(VLOOKUP(BC185,'[3]16 ABR'!$BC$50:$BW$499,11,FALSE)),(VLOOKUP(BC185,'[3]16 ABR'!$BC$50:$BW$499,17,FALSE)),(VLOOKUP(BC185,'[3]16 ABR'!$BC$50:$BW$499,17,FALSE))-(VLOOKUP(BC185,'[2]17-23 ABR'!$A$2:$R$500,18,FALSE)))</f>
        <v>192430</v>
      </c>
      <c r="BT185" s="112">
        <v>0</v>
      </c>
      <c r="BU185" s="28">
        <f>'[3]2 OCT'!BU218</f>
        <v>0</v>
      </c>
      <c r="BW185" s="112" t="s">
        <v>574</v>
      </c>
      <c r="CD185">
        <v>19010101</v>
      </c>
      <c r="CE185" s="28">
        <f>IFERROR((VLOOKUP(BC185,'[3]16 ABR'!$BC$50:$CE$500,29,FALSE))-((VLOOKUP(BC185,'[2]17-23 ABR'!$A$2:$R$500,14,FALSE))),(VLOOKUP(BC185,'[3]16 ABR'!$BC$75:$CE$500,29,FALSE)))</f>
        <v>136786</v>
      </c>
      <c r="CF185" s="28">
        <f>IFERROR(((VLOOKUP(BC185,'[2]17-23 ABR'!$A$2:$R$500,18,FALSE))),'[3]16 ABR'!CF185)</f>
        <v>5498</v>
      </c>
      <c r="CH185">
        <v>83017</v>
      </c>
      <c r="CI185" s="128" t="s">
        <v>574</v>
      </c>
      <c r="CJ185" s="57">
        <v>0</v>
      </c>
      <c r="CK185" s="116">
        <f t="shared" si="15"/>
        <v>729.59999999999991</v>
      </c>
      <c r="CL185" s="137">
        <f t="shared" si="20"/>
        <v>167609</v>
      </c>
      <c r="CN185" s="49">
        <f t="shared" si="16"/>
        <v>8106774.6099999994</v>
      </c>
      <c r="CO185" s="49">
        <f t="shared" si="17"/>
        <v>2682705.61</v>
      </c>
      <c r="CP185" s="18">
        <v>184</v>
      </c>
      <c r="CQ185" s="18">
        <v>184</v>
      </c>
      <c r="CR185" s="18">
        <v>184</v>
      </c>
      <c r="CS185" s="18">
        <v>184</v>
      </c>
      <c r="CT185" s="34" t="s">
        <v>91</v>
      </c>
      <c r="CU185" s="35" t="s">
        <v>112</v>
      </c>
    </row>
    <row r="186" spans="1:99" ht="16.5" customHeight="1" x14ac:dyDescent="0.25">
      <c r="A186" s="127" t="str">
        <f t="shared" si="14"/>
        <v>0003140049</v>
      </c>
      <c r="B186" s="127" t="s">
        <v>91</v>
      </c>
      <c r="C186" s="22" t="s">
        <v>92</v>
      </c>
      <c r="D186" s="18">
        <v>20190430</v>
      </c>
      <c r="F186" s="34">
        <v>4</v>
      </c>
      <c r="G186" t="s">
        <v>1209</v>
      </c>
      <c r="H186" t="s">
        <v>123</v>
      </c>
      <c r="J186" t="s">
        <v>1210</v>
      </c>
      <c r="K186" s="140">
        <f t="shared" si="19"/>
        <v>23748</v>
      </c>
      <c r="L186" t="s">
        <v>1211</v>
      </c>
      <c r="M186" t="s">
        <v>1212</v>
      </c>
      <c r="O186" t="s">
        <v>96</v>
      </c>
      <c r="P186">
        <v>1</v>
      </c>
      <c r="S186" t="s">
        <v>201</v>
      </c>
      <c r="U186" s="112">
        <v>0</v>
      </c>
      <c r="X186" s="22" t="s">
        <v>97</v>
      </c>
      <c r="Y186" t="s">
        <v>1213</v>
      </c>
      <c r="Z186" t="s">
        <v>1214</v>
      </c>
      <c r="AA186" t="s">
        <v>656</v>
      </c>
      <c r="AB186" t="s">
        <v>102</v>
      </c>
      <c r="AC186" t="s">
        <v>120</v>
      </c>
      <c r="AD186">
        <v>13000</v>
      </c>
      <c r="AG186" t="s">
        <v>148</v>
      </c>
      <c r="AJ186" s="29" t="s">
        <v>548</v>
      </c>
      <c r="AK186" s="29" t="s">
        <v>549</v>
      </c>
      <c r="AL186" s="76" t="s">
        <v>550</v>
      </c>
      <c r="AM186" s="29" t="s">
        <v>292</v>
      </c>
      <c r="AN186" s="29" t="s">
        <v>102</v>
      </c>
      <c r="AO186" s="29" t="s">
        <v>120</v>
      </c>
      <c r="AP186" s="61" t="s">
        <v>551</v>
      </c>
      <c r="BA186" s="112" t="s">
        <v>90</v>
      </c>
      <c r="BB186" s="34" t="s">
        <v>91</v>
      </c>
      <c r="BC186" s="115">
        <v>7136</v>
      </c>
      <c r="BD186" s="112" t="s">
        <v>129</v>
      </c>
      <c r="BE186" s="112" t="s">
        <v>106</v>
      </c>
      <c r="BF186" s="112" t="s">
        <v>107</v>
      </c>
      <c r="BG186" s="112" t="s">
        <v>96</v>
      </c>
      <c r="BI186" s="115">
        <v>72</v>
      </c>
      <c r="BJ186" s="22" t="s">
        <v>184</v>
      </c>
      <c r="BK186" s="112">
        <v>157</v>
      </c>
      <c r="BL186" s="115">
        <v>20180831</v>
      </c>
      <c r="BM186" s="51">
        <f>IFERROR((VLOOKUP(BC186,'[2]17-23 ABR'!$A$2:$R$500,8,FALSE)),VLOOKUP(BC186,'[3]16 ABR'!$BC$50:$BW$499,11,FALSE))</f>
        <v>43528</v>
      </c>
      <c r="BN186">
        <f t="shared" si="21"/>
        <v>20180831</v>
      </c>
      <c r="BP186" s="29">
        <v>20190430</v>
      </c>
      <c r="BR186" s="28">
        <v>5000</v>
      </c>
      <c r="BS186" s="28">
        <f>IF(BM186=(VLOOKUP(BC186,'[3]16 ABR'!$BC$50:$BW$499,11,FALSE)),(VLOOKUP(BC186,'[3]16 ABR'!$BC$50:$BW$499,17,FALSE)),(VLOOKUP(BC186,'[3]16 ABR'!$BC$50:$BW$499,17,FALSE))-(VLOOKUP(BC186,'[2]17-23 ABR'!$A$2:$R$500,18,FALSE)))</f>
        <v>9577</v>
      </c>
      <c r="BT186" s="112">
        <v>0</v>
      </c>
      <c r="BU186" s="28">
        <f>'[3]2 OCT'!BU219</f>
        <v>0</v>
      </c>
      <c r="BW186" s="112" t="s">
        <v>574</v>
      </c>
      <c r="CD186">
        <v>19010101</v>
      </c>
      <c r="CE186" s="28">
        <f>IFERROR((VLOOKUP(BC186,'[3]16 ABR'!$BC$50:$CE$500,29,FALSE))-((VLOOKUP(BC186,'[2]17-23 ABR'!$A$2:$R$500,14,FALSE))),(VLOOKUP(BC186,'[3]16 ABR'!$BC$75:$CE$500,29,FALSE)))</f>
        <v>4696</v>
      </c>
      <c r="CF186" s="28">
        <f>IFERROR(((VLOOKUP(BC186,'[2]17-23 ABR'!$A$2:$R$500,18,FALSE))),'[3]16 ABR'!CF186)</f>
        <v>5498</v>
      </c>
      <c r="CH186">
        <v>5447</v>
      </c>
      <c r="CI186" s="128" t="s">
        <v>574</v>
      </c>
      <c r="CJ186" s="57">
        <v>0</v>
      </c>
      <c r="CK186" s="116">
        <f t="shared" si="15"/>
        <v>1094.3999999999999</v>
      </c>
      <c r="CL186" s="137">
        <f t="shared" si="20"/>
        <v>5000</v>
      </c>
      <c r="CN186" s="49">
        <f t="shared" si="16"/>
        <v>8116351.6099999994</v>
      </c>
      <c r="CO186" s="49">
        <f t="shared" si="17"/>
        <v>2682705.61</v>
      </c>
      <c r="CP186" s="18">
        <v>185</v>
      </c>
      <c r="CQ186" s="18">
        <v>185</v>
      </c>
      <c r="CR186" s="18">
        <v>185</v>
      </c>
      <c r="CS186" s="18">
        <v>185</v>
      </c>
      <c r="CT186" s="34" t="s">
        <v>91</v>
      </c>
      <c r="CU186" s="35" t="s">
        <v>112</v>
      </c>
    </row>
    <row r="187" spans="1:99" ht="16.5" customHeight="1" x14ac:dyDescent="0.25">
      <c r="A187" s="127" t="str">
        <f t="shared" ref="A187:A250" si="22">TEXT(3140049,"0000000000")</f>
        <v>0003140049</v>
      </c>
      <c r="B187" s="127" t="s">
        <v>91</v>
      </c>
      <c r="C187" s="22" t="s">
        <v>92</v>
      </c>
      <c r="D187" s="18">
        <v>20190430</v>
      </c>
      <c r="F187" s="34">
        <v>4</v>
      </c>
      <c r="G187" t="s">
        <v>130</v>
      </c>
      <c r="H187" t="s">
        <v>1215</v>
      </c>
      <c r="J187" t="s">
        <v>809</v>
      </c>
      <c r="K187" s="140">
        <f t="shared" si="19"/>
        <v>23940</v>
      </c>
      <c r="L187" t="s">
        <v>1216</v>
      </c>
      <c r="M187" t="s">
        <v>1217</v>
      </c>
      <c r="O187" t="s">
        <v>96</v>
      </c>
      <c r="P187">
        <v>1</v>
      </c>
      <c r="S187" t="s">
        <v>201</v>
      </c>
      <c r="U187" s="112">
        <v>0</v>
      </c>
      <c r="X187" s="22" t="s">
        <v>97</v>
      </c>
      <c r="Y187" t="s">
        <v>1218</v>
      </c>
      <c r="Z187" t="s">
        <v>1219</v>
      </c>
      <c r="AA187" t="s">
        <v>292</v>
      </c>
      <c r="AB187" t="s">
        <v>102</v>
      </c>
      <c r="AC187" t="s">
        <v>120</v>
      </c>
      <c r="AD187" s="143" t="s">
        <v>1220</v>
      </c>
      <c r="AG187" t="s">
        <v>148</v>
      </c>
      <c r="AJ187" s="29" t="s">
        <v>548</v>
      </c>
      <c r="AK187" s="29" t="s">
        <v>549</v>
      </c>
      <c r="AL187" s="76" t="s">
        <v>550</v>
      </c>
      <c r="AM187" s="29" t="s">
        <v>292</v>
      </c>
      <c r="AN187" s="29" t="s">
        <v>102</v>
      </c>
      <c r="AO187" s="29" t="s">
        <v>120</v>
      </c>
      <c r="AP187" s="61" t="s">
        <v>551</v>
      </c>
      <c r="BA187" s="112" t="s">
        <v>90</v>
      </c>
      <c r="BB187" s="34" t="s">
        <v>91</v>
      </c>
      <c r="BC187" s="115">
        <v>7137</v>
      </c>
      <c r="BD187" s="112" t="s">
        <v>129</v>
      </c>
      <c r="BE187" s="112" t="s">
        <v>106</v>
      </c>
      <c r="BF187" s="112" t="s">
        <v>107</v>
      </c>
      <c r="BG187" s="112" t="s">
        <v>96</v>
      </c>
      <c r="BI187" s="115">
        <v>48</v>
      </c>
      <c r="BJ187" s="22" t="s">
        <v>184</v>
      </c>
      <c r="BK187" s="112">
        <v>844</v>
      </c>
      <c r="BL187" s="115">
        <v>20180831</v>
      </c>
      <c r="BM187" s="51">
        <f>IFERROR((VLOOKUP(BC187,'[2]17-23 ABR'!$A$2:$R$500,8,FALSE)),VLOOKUP(BC187,'[3]16 ABR'!$BC$50:$BW$499,11,FALSE))</f>
        <v>43577</v>
      </c>
      <c r="BN187">
        <f t="shared" si="21"/>
        <v>20180831</v>
      </c>
      <c r="BP187" s="29">
        <v>20190430</v>
      </c>
      <c r="BR187" s="28">
        <v>25000</v>
      </c>
      <c r="BS187" s="28">
        <f>IF(BM187=(VLOOKUP(BC187,'[3]16 ABR'!$BC$50:$BW$499,11,FALSE)),(VLOOKUP(BC187,'[3]16 ABR'!$BC$50:$BW$499,17,FALSE)),(VLOOKUP(BC187,'[3]16 ABR'!$BC$50:$BW$499,17,FALSE))-(VLOOKUP(BC187,'[2]17-23 ABR'!$A$2:$R$500,18,FALSE)))</f>
        <v>29540</v>
      </c>
      <c r="BT187" s="112">
        <v>0</v>
      </c>
      <c r="BU187" s="28">
        <f>'[3]2 OCT'!BU220</f>
        <v>0</v>
      </c>
      <c r="BW187" s="112" t="s">
        <v>574</v>
      </c>
      <c r="CD187">
        <v>19010101</v>
      </c>
      <c r="CE187" s="28">
        <f>IFERROR((VLOOKUP(BC187,'[3]16 ABR'!$BC$50:$CE$500,29,FALSE))-((VLOOKUP(BC187,'[2]17-23 ABR'!$A$2:$R$500,14,FALSE))),(VLOOKUP(BC187,'[3]16 ABR'!$BC$75:$CE$500,29,FALSE)))</f>
        <v>20541</v>
      </c>
      <c r="CF187" s="28">
        <f>IFERROR(((VLOOKUP(BC187,'[2]17-23 ABR'!$A$2:$R$500,18,FALSE))),'[3]16 ABR'!CF187)</f>
        <v>844</v>
      </c>
      <c r="CH187">
        <v>13373</v>
      </c>
      <c r="CI187" s="128" t="s">
        <v>574</v>
      </c>
      <c r="CJ187" s="57">
        <v>0</v>
      </c>
      <c r="CK187" s="116">
        <f t="shared" ref="CK187:CK192" si="23">(BI187/2)*30.4</f>
        <v>729.59999999999991</v>
      </c>
      <c r="CL187" s="137">
        <f t="shared" si="20"/>
        <v>25000</v>
      </c>
      <c r="CN187" s="49">
        <f t="shared" si="16"/>
        <v>8145891.6099999994</v>
      </c>
      <c r="CO187" s="49">
        <f t="shared" si="17"/>
        <v>2682705.61</v>
      </c>
      <c r="CP187" s="18">
        <v>186</v>
      </c>
      <c r="CQ187" s="18">
        <v>186</v>
      </c>
      <c r="CR187" s="18">
        <v>186</v>
      </c>
      <c r="CS187" s="18">
        <v>186</v>
      </c>
      <c r="CT187" s="34" t="s">
        <v>91</v>
      </c>
      <c r="CU187" s="35" t="s">
        <v>112</v>
      </c>
    </row>
    <row r="188" spans="1:99" ht="16.5" customHeight="1" x14ac:dyDescent="0.25">
      <c r="A188" s="127" t="str">
        <f t="shared" si="22"/>
        <v>0003140049</v>
      </c>
      <c r="B188" s="127" t="s">
        <v>91</v>
      </c>
      <c r="C188" s="22" t="s">
        <v>92</v>
      </c>
      <c r="D188" s="18">
        <v>20190430</v>
      </c>
      <c r="F188" s="34">
        <v>4</v>
      </c>
      <c r="G188" t="s">
        <v>1221</v>
      </c>
      <c r="H188" t="s">
        <v>163</v>
      </c>
      <c r="J188" t="s">
        <v>1222</v>
      </c>
      <c r="K188" s="140">
        <f t="shared" si="19"/>
        <v>23183</v>
      </c>
      <c r="L188" t="s">
        <v>1223</v>
      </c>
      <c r="M188" t="s">
        <v>1224</v>
      </c>
      <c r="O188" s="112" t="s">
        <v>96</v>
      </c>
      <c r="P188" s="112">
        <v>1</v>
      </c>
      <c r="S188" s="112" t="s">
        <v>106</v>
      </c>
      <c r="U188" s="112">
        <v>0</v>
      </c>
      <c r="X188" s="22" t="s">
        <v>97</v>
      </c>
      <c r="Y188" t="s">
        <v>1225</v>
      </c>
      <c r="Z188" t="s">
        <v>1226</v>
      </c>
      <c r="AA188" t="s">
        <v>1227</v>
      </c>
      <c r="AB188" t="s">
        <v>102</v>
      </c>
      <c r="AC188" t="s">
        <v>120</v>
      </c>
      <c r="AD188">
        <v>15270</v>
      </c>
      <c r="AG188" s="112" t="s">
        <v>148</v>
      </c>
      <c r="AJ188" s="29" t="s">
        <v>548</v>
      </c>
      <c r="AK188" s="29" t="s">
        <v>549</v>
      </c>
      <c r="AL188" s="76" t="s">
        <v>550</v>
      </c>
      <c r="AM188" s="29" t="s">
        <v>292</v>
      </c>
      <c r="AN188" s="29" t="s">
        <v>102</v>
      </c>
      <c r="AO188" s="29" t="s">
        <v>120</v>
      </c>
      <c r="AP188" s="61" t="s">
        <v>551</v>
      </c>
      <c r="BA188" s="112" t="s">
        <v>90</v>
      </c>
      <c r="BB188" s="34" t="s">
        <v>91</v>
      </c>
      <c r="BC188" s="115">
        <v>7139</v>
      </c>
      <c r="BD188" s="112" t="s">
        <v>129</v>
      </c>
      <c r="BE188" s="112" t="s">
        <v>106</v>
      </c>
      <c r="BF188" s="112" t="s">
        <v>107</v>
      </c>
      <c r="BG188" s="112" t="s">
        <v>96</v>
      </c>
      <c r="BI188" s="115">
        <v>60</v>
      </c>
      <c r="BJ188" s="22" t="s">
        <v>184</v>
      </c>
      <c r="BK188" s="112">
        <v>476</v>
      </c>
      <c r="BL188" s="115">
        <v>20180906</v>
      </c>
      <c r="BM188" s="51">
        <f>IFERROR((VLOOKUP(BC188,'[2]17-23 ABR'!$A$2:$R$500,8,FALSE)),VLOOKUP(BC188,'[3]16 ABR'!$BC$50:$BW$499,11,FALSE))</f>
        <v>43577</v>
      </c>
      <c r="BN188">
        <f t="shared" si="21"/>
        <v>20180906</v>
      </c>
      <c r="BP188" s="29">
        <v>20190430</v>
      </c>
      <c r="BR188" s="28">
        <v>15000</v>
      </c>
      <c r="BS188" s="28">
        <f>IF(BM188=(VLOOKUP(BC188,'[3]16 ABR'!$BC$50:$BW$499,11,FALSE)),(VLOOKUP(BC188,'[3]16 ABR'!$BC$50:$BW$499,17,FALSE)),(VLOOKUP(BC188,'[3]16 ABR'!$BC$50:$BW$499,17,FALSE))-(VLOOKUP(BC188,'[2]17-23 ABR'!$A$2:$R$500,18,FALSE)))</f>
        <v>22372</v>
      </c>
      <c r="BT188" s="112">
        <v>0</v>
      </c>
      <c r="BU188" s="28">
        <f>'[3]2 OCT'!BU222</f>
        <v>0</v>
      </c>
      <c r="BW188" s="112" t="s">
        <v>574</v>
      </c>
      <c r="CD188">
        <v>19010101</v>
      </c>
      <c r="CE188" s="28">
        <f>IFERROR((VLOOKUP(BC188,'[3]16 ABR'!$BC$50:$CE$500,29,FALSE))-((VLOOKUP(BC188,'[2]17-23 ABR'!$A$2:$R$500,14,FALSE))),(VLOOKUP(BC188,'[3]16 ABR'!$BC$75:$CE$500,29,FALSE)))</f>
        <v>13291</v>
      </c>
      <c r="CF188" s="28">
        <f>IFERROR(((VLOOKUP(BC188,'[2]17-23 ABR'!$A$2:$R$500,18,FALSE))),'[3]16 ABR'!CF188)</f>
        <v>476</v>
      </c>
      <c r="CH188">
        <v>11684</v>
      </c>
      <c r="CI188" s="128" t="s">
        <v>574</v>
      </c>
      <c r="CJ188" s="57">
        <v>0</v>
      </c>
      <c r="CK188" s="116">
        <f t="shared" si="23"/>
        <v>912</v>
      </c>
      <c r="CL188" s="137">
        <f t="shared" si="20"/>
        <v>15000</v>
      </c>
      <c r="CN188" s="49">
        <f t="shared" si="16"/>
        <v>8168263.6099999994</v>
      </c>
      <c r="CO188" s="49">
        <f t="shared" si="17"/>
        <v>2682705.61</v>
      </c>
      <c r="CP188" s="18">
        <v>187</v>
      </c>
      <c r="CQ188" s="18">
        <v>187</v>
      </c>
      <c r="CR188" s="18">
        <v>187</v>
      </c>
      <c r="CS188" s="18">
        <v>187</v>
      </c>
      <c r="CT188" s="34" t="s">
        <v>91</v>
      </c>
      <c r="CU188" s="35" t="s">
        <v>112</v>
      </c>
    </row>
    <row r="189" spans="1:99" ht="16.5" customHeight="1" x14ac:dyDescent="0.25">
      <c r="A189" s="127" t="str">
        <f t="shared" si="22"/>
        <v>0003140049</v>
      </c>
      <c r="B189" s="127" t="s">
        <v>91</v>
      </c>
      <c r="C189" s="22" t="s">
        <v>92</v>
      </c>
      <c r="D189" s="18">
        <v>20190430</v>
      </c>
      <c r="F189" s="34">
        <v>4</v>
      </c>
      <c r="G189" t="s">
        <v>94</v>
      </c>
      <c r="H189" t="s">
        <v>1228</v>
      </c>
      <c r="J189" t="s">
        <v>1229</v>
      </c>
      <c r="K189" s="140">
        <f t="shared" si="19"/>
        <v>25008</v>
      </c>
      <c r="L189" t="s">
        <v>1230</v>
      </c>
      <c r="M189" t="s">
        <v>1231</v>
      </c>
      <c r="O189" s="112" t="s">
        <v>96</v>
      </c>
      <c r="P189" s="112">
        <v>1</v>
      </c>
      <c r="S189" s="112" t="s">
        <v>201</v>
      </c>
      <c r="U189" s="112">
        <v>0</v>
      </c>
      <c r="X189" s="22" t="s">
        <v>97</v>
      </c>
      <c r="Y189" t="s">
        <v>1232</v>
      </c>
      <c r="Z189" t="s">
        <v>1233</v>
      </c>
      <c r="AA189" t="s">
        <v>572</v>
      </c>
      <c r="AB189" t="s">
        <v>102</v>
      </c>
      <c r="AC189" t="s">
        <v>120</v>
      </c>
      <c r="AD189" s="143" t="s">
        <v>1234</v>
      </c>
      <c r="AG189" s="112" t="s">
        <v>148</v>
      </c>
      <c r="AJ189" s="29" t="s">
        <v>548</v>
      </c>
      <c r="AK189" s="29" t="s">
        <v>549</v>
      </c>
      <c r="AL189" s="76" t="s">
        <v>550</v>
      </c>
      <c r="AM189" s="29" t="s">
        <v>292</v>
      </c>
      <c r="AN189" s="29" t="s">
        <v>102</v>
      </c>
      <c r="AO189" s="29" t="s">
        <v>120</v>
      </c>
      <c r="AP189" s="61" t="s">
        <v>551</v>
      </c>
      <c r="BA189" s="112" t="s">
        <v>90</v>
      </c>
      <c r="BB189" s="34" t="s">
        <v>91</v>
      </c>
      <c r="BC189" s="115">
        <v>7140</v>
      </c>
      <c r="BD189" s="112" t="s">
        <v>129</v>
      </c>
      <c r="BE189" s="112" t="s">
        <v>106</v>
      </c>
      <c r="BF189" s="112" t="s">
        <v>107</v>
      </c>
      <c r="BG189" s="112" t="s">
        <v>96</v>
      </c>
      <c r="BI189" s="115">
        <v>72</v>
      </c>
      <c r="BJ189" s="22" t="s">
        <v>184</v>
      </c>
      <c r="BK189" s="112">
        <v>1439</v>
      </c>
      <c r="BL189" s="115">
        <v>20180907</v>
      </c>
      <c r="BM189" s="51">
        <f>IFERROR((VLOOKUP(BC189,'[2]17-23 ABR'!$A$2:$R$500,8,FALSE)),VLOOKUP(BC189,'[3]16 ABR'!$BC$50:$BW$499,11,FALSE))</f>
        <v>43556</v>
      </c>
      <c r="BN189">
        <f t="shared" si="21"/>
        <v>20180907</v>
      </c>
      <c r="BP189" s="29">
        <v>20190430</v>
      </c>
      <c r="BR189" s="28">
        <v>50000</v>
      </c>
      <c r="BS189" s="28">
        <f>IF(BM189=(VLOOKUP(BC189,'[3]16 ABR'!$BC$50:$BW$499,11,FALSE)),(VLOOKUP(BC189,'[3]16 ABR'!$BC$50:$BW$499,17,FALSE)),(VLOOKUP(BC189,'[3]16 ABR'!$BC$50:$BW$499,17,FALSE))-(VLOOKUP(BC189,'[2]17-23 ABR'!$A$2:$R$500,18,FALSE)))</f>
        <v>87779</v>
      </c>
      <c r="BT189" s="112">
        <v>0</v>
      </c>
      <c r="BU189" s="28">
        <f>'[3]2 OCT'!BU223</f>
        <v>0</v>
      </c>
      <c r="BW189" s="112" t="s">
        <v>574</v>
      </c>
      <c r="CD189">
        <v>19010101</v>
      </c>
      <c r="CE189" s="28">
        <f>IFERROR((VLOOKUP(BC189,'[3]16 ABR'!$BC$50:$CE$500,29,FALSE))-((VLOOKUP(BC189,'[2]17-23 ABR'!$A$2:$R$500,14,FALSE))),(VLOOKUP(BC189,'[3]16 ABR'!$BC$75:$CE$500,29,FALSE)))</f>
        <v>46607</v>
      </c>
      <c r="CF189" s="28">
        <f>IFERROR(((VLOOKUP(BC189,'[2]17-23 ABR'!$A$2:$R$500,18,FALSE))),'[3]16 ABR'!CF189)</f>
        <v>1439</v>
      </c>
      <c r="CH189">
        <v>1439</v>
      </c>
      <c r="CI189" s="128" t="s">
        <v>574</v>
      </c>
      <c r="CJ189" s="57">
        <v>0</v>
      </c>
      <c r="CK189" s="116">
        <f t="shared" si="23"/>
        <v>1094.3999999999999</v>
      </c>
      <c r="CL189" s="137">
        <f t="shared" si="20"/>
        <v>50000</v>
      </c>
      <c r="CN189" s="49">
        <f t="shared" si="16"/>
        <v>8256042.6099999994</v>
      </c>
      <c r="CO189" s="49">
        <f t="shared" si="17"/>
        <v>2682705.61</v>
      </c>
      <c r="CP189" s="18">
        <v>188</v>
      </c>
      <c r="CQ189" s="18">
        <v>188</v>
      </c>
      <c r="CR189" s="18">
        <v>188</v>
      </c>
      <c r="CS189" s="18">
        <v>188</v>
      </c>
      <c r="CT189" s="34" t="s">
        <v>91</v>
      </c>
      <c r="CU189" s="35" t="s">
        <v>112</v>
      </c>
    </row>
    <row r="190" spans="1:99" ht="16.5" customHeight="1" x14ac:dyDescent="0.25">
      <c r="A190" s="127" t="str">
        <f t="shared" si="22"/>
        <v>0003140049</v>
      </c>
      <c r="B190" s="127" t="s">
        <v>91</v>
      </c>
      <c r="C190" s="22" t="s">
        <v>92</v>
      </c>
      <c r="D190" s="18">
        <v>20190430</v>
      </c>
      <c r="F190" s="34">
        <v>4</v>
      </c>
      <c r="G190" t="s">
        <v>130</v>
      </c>
      <c r="H190" t="s">
        <v>1215</v>
      </c>
      <c r="J190" t="s">
        <v>809</v>
      </c>
      <c r="K190" s="140">
        <f t="shared" si="19"/>
        <v>23940</v>
      </c>
      <c r="L190" t="s">
        <v>1216</v>
      </c>
      <c r="M190" t="s">
        <v>1217</v>
      </c>
      <c r="O190" s="112" t="s">
        <v>96</v>
      </c>
      <c r="P190" s="112">
        <v>1</v>
      </c>
      <c r="S190" s="112" t="s">
        <v>201</v>
      </c>
      <c r="U190" s="112">
        <v>0</v>
      </c>
      <c r="X190" s="22" t="s">
        <v>97</v>
      </c>
      <c r="Y190" t="s">
        <v>1218</v>
      </c>
      <c r="Z190" t="s">
        <v>1219</v>
      </c>
      <c r="AA190" t="s">
        <v>351</v>
      </c>
      <c r="AB190" t="s">
        <v>102</v>
      </c>
      <c r="AC190" t="s">
        <v>120</v>
      </c>
      <c r="AD190" s="143" t="s">
        <v>1235</v>
      </c>
      <c r="AG190" s="112" t="s">
        <v>148</v>
      </c>
      <c r="AJ190" s="29" t="s">
        <v>548</v>
      </c>
      <c r="AK190" s="29" t="s">
        <v>549</v>
      </c>
      <c r="AL190" s="76" t="s">
        <v>550</v>
      </c>
      <c r="AM190" s="29" t="s">
        <v>292</v>
      </c>
      <c r="AN190" s="29" t="s">
        <v>102</v>
      </c>
      <c r="AO190" s="29" t="s">
        <v>120</v>
      </c>
      <c r="AP190" s="61" t="s">
        <v>551</v>
      </c>
      <c r="BA190" s="112" t="s">
        <v>90</v>
      </c>
      <c r="BB190" s="34" t="s">
        <v>91</v>
      </c>
      <c r="BC190" s="115">
        <v>7144</v>
      </c>
      <c r="BD190" s="112" t="s">
        <v>129</v>
      </c>
      <c r="BE190" s="112" t="s">
        <v>106</v>
      </c>
      <c r="BF190" s="112" t="s">
        <v>107</v>
      </c>
      <c r="BG190" s="112" t="s">
        <v>96</v>
      </c>
      <c r="BI190" s="115">
        <v>57</v>
      </c>
      <c r="BJ190" s="22" t="s">
        <v>184</v>
      </c>
      <c r="BK190" s="112">
        <v>770</v>
      </c>
      <c r="BL190" s="115">
        <v>20180907</v>
      </c>
      <c r="BM190" s="51">
        <f>IFERROR((VLOOKUP(BC190,'[2]17-23 ABR'!$A$2:$R$500,8,FALSE)),VLOOKUP(BC190,'[3]16 ABR'!$BC$50:$BW$499,11,FALSE))</f>
        <v>43577</v>
      </c>
      <c r="BN190">
        <f t="shared" si="21"/>
        <v>20180907</v>
      </c>
      <c r="BP190" s="29">
        <v>20190430</v>
      </c>
      <c r="BR190" s="28">
        <v>25020</v>
      </c>
      <c r="BS190" s="28">
        <f>IF(BM190=(VLOOKUP(BC190,'[3]16 ABR'!$BC$50:$BW$499,11,FALSE)),(VLOOKUP(BC190,'[3]16 ABR'!$BC$50:$BW$499,17,FALSE)),(VLOOKUP(BC190,'[3]16 ABR'!$BC$50:$BW$499,17,FALSE))-(VLOOKUP(BC190,'[2]17-23 ABR'!$A$2:$R$500,18,FALSE)))</f>
        <v>34650</v>
      </c>
      <c r="BT190" s="112">
        <v>0</v>
      </c>
      <c r="BU190" s="28">
        <f>'[3]2 OCT'!BU224</f>
        <v>0</v>
      </c>
      <c r="BW190" s="112" t="s">
        <v>574</v>
      </c>
      <c r="CD190">
        <v>19010101</v>
      </c>
      <c r="CE190" s="28">
        <f>IFERROR((VLOOKUP(BC190,'[3]16 ABR'!$BC$50:$CE$500,29,FALSE))-((VLOOKUP(BC190,'[2]17-23 ABR'!$A$2:$R$500,14,FALSE))),(VLOOKUP(BC190,'[3]16 ABR'!$BC$75:$CE$500,29,FALSE)))</f>
        <v>21962</v>
      </c>
      <c r="CF190" s="28">
        <f>IFERROR(((VLOOKUP(BC190,'[2]17-23 ABR'!$A$2:$R$500,18,FALSE))),'[3]16 ABR'!CF190)</f>
        <v>770</v>
      </c>
      <c r="CH190">
        <v>16269</v>
      </c>
      <c r="CI190" s="128" t="s">
        <v>574</v>
      </c>
      <c r="CJ190" s="57">
        <v>0</v>
      </c>
      <c r="CK190" s="116">
        <f t="shared" si="23"/>
        <v>866.4</v>
      </c>
      <c r="CL190" s="137">
        <f t="shared" si="20"/>
        <v>25020</v>
      </c>
      <c r="CN190" s="49">
        <f t="shared" si="16"/>
        <v>8290692.6099999994</v>
      </c>
      <c r="CO190" s="49">
        <f t="shared" si="17"/>
        <v>2682705.61</v>
      </c>
      <c r="CP190" s="18">
        <v>189</v>
      </c>
      <c r="CQ190" s="18">
        <v>189</v>
      </c>
      <c r="CR190" s="18">
        <v>189</v>
      </c>
      <c r="CS190" s="18">
        <v>189</v>
      </c>
      <c r="CT190" s="34" t="s">
        <v>91</v>
      </c>
      <c r="CU190" s="35" t="s">
        <v>112</v>
      </c>
    </row>
    <row r="191" spans="1:99" ht="16.5" customHeight="1" x14ac:dyDescent="0.25">
      <c r="A191" s="127" t="str">
        <f t="shared" si="22"/>
        <v>0003140049</v>
      </c>
      <c r="B191" s="127" t="s">
        <v>91</v>
      </c>
      <c r="C191" s="22" t="s">
        <v>92</v>
      </c>
      <c r="D191" s="18">
        <v>20190430</v>
      </c>
      <c r="F191" s="34">
        <v>4</v>
      </c>
      <c r="G191" t="s">
        <v>1104</v>
      </c>
      <c r="H191" s="29" t="s">
        <v>584</v>
      </c>
      <c r="I191" s="29"/>
      <c r="J191" s="29" t="s">
        <v>1236</v>
      </c>
      <c r="K191" s="21">
        <f t="shared" si="19"/>
        <v>25746</v>
      </c>
      <c r="L191" s="29" t="s">
        <v>1237</v>
      </c>
      <c r="M191" t="s">
        <v>1238</v>
      </c>
      <c r="O191" t="s">
        <v>96</v>
      </c>
      <c r="P191" s="29">
        <v>1</v>
      </c>
      <c r="Q191" s="29"/>
      <c r="R191" s="29"/>
      <c r="S191" s="29" t="s">
        <v>106</v>
      </c>
      <c r="T191" s="29"/>
      <c r="U191" s="29">
        <v>1</v>
      </c>
      <c r="V191" s="29"/>
      <c r="W191" s="29"/>
      <c r="X191" s="22" t="s">
        <v>97</v>
      </c>
      <c r="Y191" s="29" t="s">
        <v>1239</v>
      </c>
      <c r="Z191" s="29" t="s">
        <v>1240</v>
      </c>
      <c r="AA191" s="29" t="s">
        <v>688</v>
      </c>
      <c r="AB191" s="29" t="s">
        <v>102</v>
      </c>
      <c r="AC191" s="29" t="s">
        <v>120</v>
      </c>
      <c r="AD191" s="61" t="s">
        <v>1241</v>
      </c>
      <c r="AE191" s="29"/>
      <c r="AF191" s="29"/>
      <c r="AG191" s="29" t="s">
        <v>148</v>
      </c>
      <c r="AH191" s="29"/>
      <c r="AI191" s="29"/>
      <c r="AJ191" s="29" t="s">
        <v>548</v>
      </c>
      <c r="AK191" s="29" t="s">
        <v>549</v>
      </c>
      <c r="AL191" s="29" t="s">
        <v>550</v>
      </c>
      <c r="AM191" s="29" t="s">
        <v>292</v>
      </c>
      <c r="AN191" s="29" t="s">
        <v>102</v>
      </c>
      <c r="AO191" s="29" t="s">
        <v>120</v>
      </c>
      <c r="AP191" s="61" t="s">
        <v>551</v>
      </c>
      <c r="AQ191" s="29"/>
      <c r="AR191" s="29"/>
      <c r="AS191" s="29"/>
      <c r="AT191" s="29"/>
      <c r="AU191" s="29"/>
      <c r="AV191" s="29"/>
      <c r="AW191" s="29"/>
      <c r="AX191" s="29"/>
      <c r="AY191" s="29"/>
      <c r="AZ191" s="29"/>
      <c r="BA191" s="34" t="s">
        <v>90</v>
      </c>
      <c r="BB191" s="34" t="s">
        <v>91</v>
      </c>
      <c r="BC191">
        <v>7145</v>
      </c>
      <c r="BD191" s="112" t="s">
        <v>129</v>
      </c>
      <c r="BE191" s="112" t="s">
        <v>106</v>
      </c>
      <c r="BF191" s="112" t="s">
        <v>107</v>
      </c>
      <c r="BG191" s="112" t="s">
        <v>96</v>
      </c>
      <c r="BI191" s="115">
        <v>60</v>
      </c>
      <c r="BJ191" s="22" t="s">
        <v>184</v>
      </c>
      <c r="BK191" s="112">
        <v>1228</v>
      </c>
      <c r="BL191" s="115">
        <v>20180920</v>
      </c>
      <c r="BM191" s="51">
        <f>IFERROR((VLOOKUP(BC191,'[2]17-23 ABR'!$A$2:$R$500,8,FALSE)),VLOOKUP(BC191,'[3]16 ABR'!$BC$50:$BW$499,11,FALSE))</f>
        <v>43577</v>
      </c>
      <c r="BN191">
        <f t="shared" si="21"/>
        <v>20180920</v>
      </c>
      <c r="BP191" s="29">
        <v>20190430</v>
      </c>
      <c r="BR191" s="28">
        <v>38687</v>
      </c>
      <c r="BS191" s="28">
        <f>IF(BM191=(VLOOKUP(BC191,'[3]16 ABR'!$BC$50:$BW$499,11,FALSE)),(VLOOKUP(BC191,'[3]16 ABR'!$BC$50:$BW$499,17,FALSE)),(VLOOKUP(BC191,'[3]16 ABR'!$BC$50:$BW$499,17,FALSE))-(VLOOKUP(BC191,'[2]17-23 ABR'!$A$2:$R$500,18,FALSE)))</f>
        <v>58944</v>
      </c>
      <c r="BT191" s="112">
        <v>0</v>
      </c>
      <c r="BU191" s="28">
        <f>'[3]2 OCT'!BU225</f>
        <v>0</v>
      </c>
      <c r="BW191" s="112" t="s">
        <v>574</v>
      </c>
      <c r="CD191">
        <v>19010101</v>
      </c>
      <c r="CE191" s="28">
        <f>IFERROR((VLOOKUP(BC191,'[3]16 ABR'!$BC$50:$CE$500,29,FALSE))-((VLOOKUP(BC191,'[2]17-23 ABR'!$A$2:$R$500,14,FALSE))),(VLOOKUP(BC191,'[3]16 ABR'!$BC$75:$CE$500,29,FALSE)))</f>
        <v>34664</v>
      </c>
      <c r="CF191" s="28">
        <f>IFERROR(((VLOOKUP(BC191,'[2]17-23 ABR'!$A$2:$R$500,18,FALSE))),'[3]16 ABR'!CF191)</f>
        <v>1228</v>
      </c>
      <c r="CH191">
        <v>4829</v>
      </c>
      <c r="CI191" s="128" t="s">
        <v>574</v>
      </c>
      <c r="CJ191" s="57">
        <v>0</v>
      </c>
      <c r="CK191" s="116">
        <f t="shared" si="23"/>
        <v>912</v>
      </c>
      <c r="CL191" s="137">
        <f t="shared" si="20"/>
        <v>38687</v>
      </c>
      <c r="CN191" s="49">
        <f t="shared" si="16"/>
        <v>8349636.6099999994</v>
      </c>
      <c r="CO191" s="49">
        <f t="shared" si="17"/>
        <v>2682705.61</v>
      </c>
      <c r="CP191" s="18">
        <v>190</v>
      </c>
      <c r="CQ191" s="18">
        <v>190</v>
      </c>
      <c r="CR191" s="18">
        <v>190</v>
      </c>
      <c r="CS191" s="18">
        <v>190</v>
      </c>
      <c r="CT191" s="34" t="s">
        <v>91</v>
      </c>
      <c r="CU191" s="35" t="s">
        <v>112</v>
      </c>
    </row>
    <row r="192" spans="1:99" ht="16.5" customHeight="1" x14ac:dyDescent="0.25">
      <c r="A192" s="127" t="str">
        <f t="shared" si="22"/>
        <v>0003140049</v>
      </c>
      <c r="B192" s="127" t="s">
        <v>91</v>
      </c>
      <c r="C192" s="22" t="s">
        <v>92</v>
      </c>
      <c r="D192" s="18">
        <v>20190430</v>
      </c>
      <c r="F192" s="34">
        <v>4</v>
      </c>
      <c r="G192" t="s">
        <v>373</v>
      </c>
      <c r="H192" t="s">
        <v>1242</v>
      </c>
      <c r="J192" t="s">
        <v>523</v>
      </c>
      <c r="K192" s="21">
        <f t="shared" si="19"/>
        <v>25028</v>
      </c>
      <c r="L192" t="s">
        <v>1243</v>
      </c>
      <c r="M192" t="s">
        <v>1244</v>
      </c>
      <c r="O192" t="s">
        <v>96</v>
      </c>
      <c r="P192" s="34">
        <v>1</v>
      </c>
      <c r="S192" s="34" t="s">
        <v>201</v>
      </c>
      <c r="U192" s="34">
        <v>0</v>
      </c>
      <c r="X192" s="22" t="s">
        <v>97</v>
      </c>
      <c r="Y192" t="s">
        <v>1245</v>
      </c>
      <c r="Z192" t="s">
        <v>1246</v>
      </c>
      <c r="AA192" s="34" t="s">
        <v>572</v>
      </c>
      <c r="AB192" s="34" t="s">
        <v>102</v>
      </c>
      <c r="AC192" s="34" t="s">
        <v>120</v>
      </c>
      <c r="AD192" s="61" t="s">
        <v>1247</v>
      </c>
      <c r="AG192" s="34" t="s">
        <v>148</v>
      </c>
      <c r="AJ192" s="34" t="s">
        <v>548</v>
      </c>
      <c r="AK192" s="29" t="s">
        <v>549</v>
      </c>
      <c r="AL192" s="29" t="s">
        <v>550</v>
      </c>
      <c r="AM192" s="29" t="s">
        <v>292</v>
      </c>
      <c r="AN192" s="29" t="s">
        <v>102</v>
      </c>
      <c r="AO192" s="29" t="s">
        <v>120</v>
      </c>
      <c r="AP192" s="61" t="s">
        <v>551</v>
      </c>
      <c r="BA192" s="34" t="s">
        <v>90</v>
      </c>
      <c r="BB192" s="34" t="s">
        <v>91</v>
      </c>
      <c r="BC192" s="115">
        <v>7146</v>
      </c>
      <c r="BD192" s="112" t="s">
        <v>129</v>
      </c>
      <c r="BE192" s="112" t="s">
        <v>106</v>
      </c>
      <c r="BF192" s="112" t="s">
        <v>107</v>
      </c>
      <c r="BG192" s="112" t="s">
        <v>96</v>
      </c>
      <c r="BI192" s="115">
        <v>72</v>
      </c>
      <c r="BJ192" s="22" t="s">
        <v>184</v>
      </c>
      <c r="BK192" s="112">
        <v>2762</v>
      </c>
      <c r="BL192" s="115">
        <v>20180928</v>
      </c>
      <c r="BM192" s="51">
        <f>IFERROR((VLOOKUP(BC192,'[2]17-23 ABR'!$A$2:$R$500,8,FALSE)),VLOOKUP(BC192,'[3]16 ABR'!$BC$50:$BW$499,11,FALSE))</f>
        <v>43577</v>
      </c>
      <c r="BN192">
        <f t="shared" si="21"/>
        <v>20180928</v>
      </c>
      <c r="BP192" s="29">
        <v>20190430</v>
      </c>
      <c r="BR192" s="28">
        <v>100000</v>
      </c>
      <c r="BS192" s="28">
        <f>IF(BM192=(VLOOKUP(BC192,'[3]16 ABR'!$BC$50:$BW$499,11,FALSE)),(VLOOKUP(BC192,'[3]16 ABR'!$BC$50:$BW$499,17,FALSE)),(VLOOKUP(BC192,'[3]16 ABR'!$BC$50:$BW$499,17,FALSE))-(VLOOKUP(BC192,'[2]17-23 ABR'!$A$2:$R$500,18,FALSE)))</f>
        <v>165720</v>
      </c>
      <c r="BT192" s="112">
        <v>0</v>
      </c>
      <c r="BU192" s="28">
        <f>'[3]2 OCT'!BU226</f>
        <v>0</v>
      </c>
      <c r="BW192" s="112" t="s">
        <v>574</v>
      </c>
      <c r="CD192">
        <v>19010101</v>
      </c>
      <c r="CE192" s="28">
        <f>IFERROR((VLOOKUP(BC192,'[3]16 ABR'!$BC$50:$CE$500,29,FALSE))-((VLOOKUP(BC192,'[2]17-23 ABR'!$A$2:$R$500,14,FALSE))),(VLOOKUP(BC192,'[3]16 ABR'!$BC$75:$CE$500,29,FALSE)))</f>
        <v>92258</v>
      </c>
      <c r="CF192" s="28">
        <f>IFERROR(((VLOOKUP(BC192,'[2]17-23 ABR'!$A$2:$R$500,18,FALSE))),'[3]16 ABR'!CF192)</f>
        <v>2762</v>
      </c>
      <c r="CH192">
        <v>85233</v>
      </c>
      <c r="CI192" s="128" t="s">
        <v>574</v>
      </c>
      <c r="CJ192" s="57">
        <v>0</v>
      </c>
      <c r="CK192" s="116">
        <f t="shared" si="23"/>
        <v>1094.3999999999999</v>
      </c>
      <c r="CL192" s="137">
        <f t="shared" si="20"/>
        <v>100000</v>
      </c>
      <c r="CN192" s="49">
        <f t="shared" si="16"/>
        <v>8515356.6099999994</v>
      </c>
      <c r="CO192" s="49">
        <f t="shared" si="17"/>
        <v>2682705.61</v>
      </c>
      <c r="CP192" s="18">
        <v>191</v>
      </c>
      <c r="CQ192" s="18">
        <v>191</v>
      </c>
      <c r="CR192" s="18">
        <v>191</v>
      </c>
      <c r="CS192" s="18">
        <v>191</v>
      </c>
      <c r="CT192" s="34" t="s">
        <v>91</v>
      </c>
      <c r="CU192" s="35" t="s">
        <v>112</v>
      </c>
    </row>
    <row r="193" spans="1:99" ht="16.5" customHeight="1" x14ac:dyDescent="0.25">
      <c r="A193" s="127" t="str">
        <f t="shared" si="22"/>
        <v>0003140049</v>
      </c>
      <c r="B193" s="127" t="s">
        <v>91</v>
      </c>
      <c r="C193" s="22" t="s">
        <v>92</v>
      </c>
      <c r="D193" s="18">
        <v>20190430</v>
      </c>
      <c r="F193" s="34">
        <v>4</v>
      </c>
      <c r="G193" t="s">
        <v>163</v>
      </c>
      <c r="H193" t="s">
        <v>1248</v>
      </c>
      <c r="J193" t="s">
        <v>1249</v>
      </c>
      <c r="K193" s="21">
        <f t="shared" si="19"/>
        <v>27628</v>
      </c>
      <c r="L193" t="s">
        <v>1250</v>
      </c>
      <c r="M193" t="s">
        <v>1251</v>
      </c>
      <c r="O193" t="s">
        <v>96</v>
      </c>
      <c r="P193" s="34">
        <v>1</v>
      </c>
      <c r="S193" s="34" t="s">
        <v>106</v>
      </c>
      <c r="U193" s="34">
        <v>0</v>
      </c>
      <c r="X193" s="22" t="s">
        <v>97</v>
      </c>
      <c r="Y193" t="s">
        <v>1252</v>
      </c>
      <c r="Z193" t="s">
        <v>1253</v>
      </c>
      <c r="AA193" t="s">
        <v>724</v>
      </c>
      <c r="AB193" s="34" t="s">
        <v>102</v>
      </c>
      <c r="AC193" s="34" t="s">
        <v>120</v>
      </c>
      <c r="AD193" s="61" t="s">
        <v>1254</v>
      </c>
      <c r="AG193" s="34" t="s">
        <v>148</v>
      </c>
      <c r="AJ193" s="34" t="s">
        <v>548</v>
      </c>
      <c r="AK193" s="29" t="s">
        <v>549</v>
      </c>
      <c r="AL193" s="29" t="s">
        <v>550</v>
      </c>
      <c r="AM193" s="29" t="s">
        <v>292</v>
      </c>
      <c r="AN193" s="29" t="s">
        <v>102</v>
      </c>
      <c r="AO193" s="29" t="s">
        <v>120</v>
      </c>
      <c r="AP193" s="61" t="s">
        <v>551</v>
      </c>
      <c r="BA193" s="34" t="s">
        <v>90</v>
      </c>
      <c r="BB193" s="34" t="s">
        <v>91</v>
      </c>
      <c r="BC193" s="115">
        <v>7148</v>
      </c>
      <c r="BD193" s="112" t="s">
        <v>129</v>
      </c>
      <c r="BE193" s="112" t="s">
        <v>106</v>
      </c>
      <c r="BF193" s="112" t="s">
        <v>107</v>
      </c>
      <c r="BG193" s="112" t="s">
        <v>96</v>
      </c>
      <c r="BI193" s="115">
        <v>48</v>
      </c>
      <c r="BJ193" s="22" t="s">
        <v>184</v>
      </c>
      <c r="BK193" s="112">
        <v>557</v>
      </c>
      <c r="BL193" s="115">
        <v>20181003</v>
      </c>
      <c r="BM193" s="51">
        <f>IFERROR((VLOOKUP(BC193,'[2]17-23 ABR'!$A$2:$R$500,8,FALSE)),VLOOKUP(BC193,'[3]16 ABR'!$BC$50:$BW$499,11,FALSE))</f>
        <v>43577</v>
      </c>
      <c r="BN193">
        <f t="shared" si="21"/>
        <v>20181003</v>
      </c>
      <c r="BP193" s="29">
        <v>20190430</v>
      </c>
      <c r="BR193" s="28">
        <v>15000</v>
      </c>
      <c r="BS193" s="28">
        <f>IF(BM193=(VLOOKUP(BC193,'[3]16 ABR'!$BC$50:$BW$499,11,FALSE)),(VLOOKUP(BC193,'[3]16 ABR'!$BC$50:$BW$499,17,FALSE)),(VLOOKUP(BC193,'[3]16 ABR'!$BC$50:$BW$499,17,FALSE))-(VLOOKUP(BC193,'[2]17-23 ABR'!$A$2:$R$500,18,FALSE)))</f>
        <v>20609</v>
      </c>
      <c r="BT193" s="112">
        <v>0</v>
      </c>
      <c r="BU193" s="28">
        <f>'[3]2 OCT'!BU228</f>
        <v>0</v>
      </c>
      <c r="BW193" s="112" t="s">
        <v>574</v>
      </c>
      <c r="CD193">
        <v>19010101</v>
      </c>
      <c r="CE193" s="28">
        <f>IFERROR((VLOOKUP(BC193,'[3]16 ABR'!$BC$50:$CE$500,29,FALSE))-((VLOOKUP(BC193,'[2]17-23 ABR'!$A$2:$R$500,14,FALSE))),(VLOOKUP(BC193,'[3]16 ABR'!$BC$75:$CE$500,29,FALSE)))</f>
        <v>13009</v>
      </c>
      <c r="CF193" s="28">
        <f>IFERROR(((VLOOKUP(BC193,'[2]17-23 ABR'!$A$2:$R$500,18,FALSE))),'[3]16 ABR'!CF193)</f>
        <v>557</v>
      </c>
      <c r="CH193">
        <v>10118</v>
      </c>
      <c r="CI193" s="128" t="s">
        <v>574</v>
      </c>
      <c r="CJ193" s="57">
        <v>0</v>
      </c>
      <c r="CK193" s="33">
        <f t="shared" ref="CK193:CK256" si="24">IF(OR(BJ193="Q",BJ193="C"),(BI193/2)*30.4,IF(BJ193="S",(BI193/4)*30.4,BI193*30.4))</f>
        <v>729.59999999999991</v>
      </c>
      <c r="CL193" s="137">
        <f t="shared" si="20"/>
        <v>15000</v>
      </c>
      <c r="CN193" s="49">
        <f t="shared" si="16"/>
        <v>8535965.6099999994</v>
      </c>
      <c r="CO193" s="49">
        <f t="shared" si="17"/>
        <v>2682705.61</v>
      </c>
      <c r="CP193" s="18">
        <v>192</v>
      </c>
      <c r="CQ193" s="18">
        <v>192</v>
      </c>
      <c r="CR193" s="18">
        <v>192</v>
      </c>
      <c r="CS193" s="18">
        <v>192</v>
      </c>
      <c r="CT193" s="34" t="s">
        <v>91</v>
      </c>
      <c r="CU193" s="35" t="s">
        <v>112</v>
      </c>
    </row>
    <row r="194" spans="1:99" ht="16.5" customHeight="1" x14ac:dyDescent="0.25">
      <c r="A194" s="127" t="str">
        <f t="shared" si="22"/>
        <v>0003140049</v>
      </c>
      <c r="B194" s="127" t="s">
        <v>91</v>
      </c>
      <c r="C194" s="22" t="s">
        <v>92</v>
      </c>
      <c r="D194" s="18">
        <v>20190430</v>
      </c>
      <c r="F194" s="34">
        <v>4</v>
      </c>
      <c r="G194" t="s">
        <v>1221</v>
      </c>
      <c r="H194" t="s">
        <v>163</v>
      </c>
      <c r="J194" t="s">
        <v>1222</v>
      </c>
      <c r="K194" s="21">
        <f t="shared" si="19"/>
        <v>23183</v>
      </c>
      <c r="L194" t="s">
        <v>1223</v>
      </c>
      <c r="M194" t="s">
        <v>1224</v>
      </c>
      <c r="O194" t="s">
        <v>96</v>
      </c>
      <c r="P194" s="34">
        <v>1</v>
      </c>
      <c r="S194" s="34" t="s">
        <v>106</v>
      </c>
      <c r="U194" s="34">
        <v>0</v>
      </c>
      <c r="X194" s="22" t="s">
        <v>97</v>
      </c>
      <c r="Y194" t="s">
        <v>1255</v>
      </c>
      <c r="Z194" t="s">
        <v>1226</v>
      </c>
      <c r="AA194" t="s">
        <v>1256</v>
      </c>
      <c r="AB194" s="34" t="s">
        <v>102</v>
      </c>
      <c r="AC194" s="34" t="s">
        <v>120</v>
      </c>
      <c r="AD194" s="61" t="s">
        <v>1257</v>
      </c>
      <c r="AG194" s="34" t="s">
        <v>148</v>
      </c>
      <c r="AJ194" s="34" t="s">
        <v>548</v>
      </c>
      <c r="AK194" s="29" t="s">
        <v>549</v>
      </c>
      <c r="AL194" s="29" t="s">
        <v>550</v>
      </c>
      <c r="AM194" s="29" t="s">
        <v>292</v>
      </c>
      <c r="AN194" s="29" t="s">
        <v>102</v>
      </c>
      <c r="AO194" s="29" t="s">
        <v>120</v>
      </c>
      <c r="AP194" s="61" t="s">
        <v>551</v>
      </c>
      <c r="BA194" s="34" t="s">
        <v>90</v>
      </c>
      <c r="BB194" s="34" t="s">
        <v>91</v>
      </c>
      <c r="BC194" s="115">
        <v>7149</v>
      </c>
      <c r="BD194" s="112" t="s">
        <v>129</v>
      </c>
      <c r="BE194" s="112" t="s">
        <v>106</v>
      </c>
      <c r="BF194" s="112" t="s">
        <v>107</v>
      </c>
      <c r="BG194" s="112" t="s">
        <v>96</v>
      </c>
      <c r="BI194" s="115">
        <v>50</v>
      </c>
      <c r="BJ194" s="22" t="s">
        <v>184</v>
      </c>
      <c r="BK194" s="112">
        <v>2871</v>
      </c>
      <c r="BL194" s="115">
        <v>20181004</v>
      </c>
      <c r="BM194" s="51">
        <f>IFERROR((VLOOKUP(BC194,'[2]17-23 ABR'!$A$2:$R$500,8,FALSE)),VLOOKUP(BC194,'[3]16 ABR'!$BC$50:$BW$499,11,FALSE))</f>
        <v>43577</v>
      </c>
      <c r="BN194">
        <f t="shared" si="21"/>
        <v>20181004</v>
      </c>
      <c r="BP194" s="29">
        <v>20190430</v>
      </c>
      <c r="BR194" s="28">
        <v>87000</v>
      </c>
      <c r="BS194" s="28">
        <f>IF(BM194=(VLOOKUP(BC194,'[3]16 ABR'!$BC$50:$BW$499,11,FALSE)),(VLOOKUP(BC194,'[3]16 ABR'!$BC$50:$BW$499,17,FALSE)),(VLOOKUP(BC194,'[3]16 ABR'!$BC$50:$BW$499,17,FALSE))-(VLOOKUP(BC194,'[2]17-23 ABR'!$A$2:$R$500,18,FALSE)))</f>
        <v>111969</v>
      </c>
      <c r="BT194" s="112">
        <v>0</v>
      </c>
      <c r="BU194" s="28">
        <f>'[3]2 OCT'!BU229</f>
        <v>0</v>
      </c>
      <c r="BW194" s="112" t="s">
        <v>574</v>
      </c>
      <c r="CD194">
        <v>19010101</v>
      </c>
      <c r="CE194" s="28">
        <f>IFERROR((VLOOKUP(BC194,'[3]16 ABR'!$BC$50:$CE$500,29,FALSE))-((VLOOKUP(BC194,'[2]17-23 ABR'!$A$2:$R$500,14,FALSE))),(VLOOKUP(BC194,'[3]16 ABR'!$BC$75:$CE$500,29,FALSE)))</f>
        <v>74983</v>
      </c>
      <c r="CF194" s="28">
        <f>IFERROR(((VLOOKUP(BC194,'[2]17-23 ABR'!$A$2:$R$500,18,FALSE))),'[3]16 ABR'!CF194)</f>
        <v>2871</v>
      </c>
      <c r="CH194">
        <v>48743</v>
      </c>
      <c r="CI194" s="128" t="s">
        <v>574</v>
      </c>
      <c r="CJ194" s="57">
        <v>0</v>
      </c>
      <c r="CK194" s="33">
        <f t="shared" si="24"/>
        <v>760</v>
      </c>
      <c r="CL194" s="137">
        <f t="shared" si="20"/>
        <v>87000</v>
      </c>
      <c r="CN194" s="49">
        <f t="shared" si="16"/>
        <v>8647934.6099999994</v>
      </c>
      <c r="CO194" s="49">
        <f t="shared" si="17"/>
        <v>2682705.61</v>
      </c>
      <c r="CP194" s="18">
        <v>193</v>
      </c>
      <c r="CQ194" s="18">
        <v>193</v>
      </c>
      <c r="CR194" s="18">
        <v>193</v>
      </c>
      <c r="CS194" s="18">
        <v>193</v>
      </c>
      <c r="CT194" s="34" t="s">
        <v>91</v>
      </c>
      <c r="CU194" s="35" t="s">
        <v>112</v>
      </c>
    </row>
    <row r="195" spans="1:99" ht="16.5" customHeight="1" x14ac:dyDescent="0.25">
      <c r="A195" s="127" t="str">
        <f t="shared" si="22"/>
        <v>0003140049</v>
      </c>
      <c r="B195" s="127" t="s">
        <v>91</v>
      </c>
      <c r="C195" s="22" t="s">
        <v>92</v>
      </c>
      <c r="D195" s="18">
        <v>20190430</v>
      </c>
      <c r="F195" s="34">
        <v>4</v>
      </c>
      <c r="G195" t="s">
        <v>1104</v>
      </c>
      <c r="H195" s="29" t="s">
        <v>584</v>
      </c>
      <c r="I195" s="29"/>
      <c r="J195" t="s">
        <v>1236</v>
      </c>
      <c r="K195" s="21">
        <f t="shared" si="19"/>
        <v>25746</v>
      </c>
      <c r="L195" s="29" t="s">
        <v>1237</v>
      </c>
      <c r="M195" t="s">
        <v>1238</v>
      </c>
      <c r="O195" t="s">
        <v>96</v>
      </c>
      <c r="P195" s="29">
        <v>1</v>
      </c>
      <c r="Q195" s="29"/>
      <c r="R195" s="29"/>
      <c r="S195" s="29" t="s">
        <v>106</v>
      </c>
      <c r="T195" s="29"/>
      <c r="U195" s="29">
        <v>1</v>
      </c>
      <c r="V195" s="29"/>
      <c r="W195" s="29"/>
      <c r="X195" s="22" t="s">
        <v>97</v>
      </c>
      <c r="Y195" s="29" t="s">
        <v>1239</v>
      </c>
      <c r="Z195" s="29" t="s">
        <v>1240</v>
      </c>
      <c r="AA195" s="29" t="s">
        <v>688</v>
      </c>
      <c r="AB195" s="29" t="s">
        <v>102</v>
      </c>
      <c r="AC195" s="29" t="s">
        <v>120</v>
      </c>
      <c r="AD195" s="61" t="s">
        <v>1241</v>
      </c>
      <c r="AE195" s="29"/>
      <c r="AF195" s="29"/>
      <c r="AG195" s="29" t="s">
        <v>148</v>
      </c>
      <c r="AH195" s="29"/>
      <c r="AI195" s="29"/>
      <c r="AJ195" s="29" t="s">
        <v>548</v>
      </c>
      <c r="AK195" s="29" t="s">
        <v>549</v>
      </c>
      <c r="AL195" s="29" t="s">
        <v>550</v>
      </c>
      <c r="AM195" s="29" t="s">
        <v>292</v>
      </c>
      <c r="AN195" s="29" t="s">
        <v>102</v>
      </c>
      <c r="AO195" s="29" t="s">
        <v>120</v>
      </c>
      <c r="AP195" s="61" t="s">
        <v>551</v>
      </c>
      <c r="AQ195" s="29"/>
      <c r="AR195" s="29"/>
      <c r="AS195" s="29"/>
      <c r="AT195" s="29"/>
      <c r="AU195" s="29"/>
      <c r="AV195" s="29"/>
      <c r="AW195" s="29"/>
      <c r="AX195" s="29"/>
      <c r="AY195" s="29"/>
      <c r="AZ195" s="29"/>
      <c r="BA195" s="34" t="s">
        <v>90</v>
      </c>
      <c r="BB195" s="34" t="s">
        <v>91</v>
      </c>
      <c r="BC195">
        <v>7150</v>
      </c>
      <c r="BD195" s="112" t="s">
        <v>129</v>
      </c>
      <c r="BE195" s="112" t="s">
        <v>106</v>
      </c>
      <c r="BF195" s="112" t="s">
        <v>107</v>
      </c>
      <c r="BG195" s="112" t="s">
        <v>96</v>
      </c>
      <c r="BI195">
        <v>48</v>
      </c>
      <c r="BJ195" t="s">
        <v>184</v>
      </c>
      <c r="BK195" s="112">
        <v>2433</v>
      </c>
      <c r="BL195" s="115">
        <v>20181005</v>
      </c>
      <c r="BM195" s="51">
        <f>IFERROR((VLOOKUP(BC195,'[2]17-23 ABR'!$A$2:$R$500,8,FALSE)),VLOOKUP(BC195,'[3]16 ABR'!$BC$50:$BW$499,11,FALSE))</f>
        <v>43577</v>
      </c>
      <c r="BN195">
        <f t="shared" si="21"/>
        <v>20181005</v>
      </c>
      <c r="BP195" s="29">
        <v>20190430</v>
      </c>
      <c r="BR195" s="28">
        <v>70000</v>
      </c>
      <c r="BS195" s="28">
        <f>IF(BM195=(VLOOKUP(BC195,'[3]16 ABR'!$BC$50:$BW$499,11,FALSE)),(VLOOKUP(BC195,'[3]16 ABR'!$BC$50:$BW$499,17,FALSE)),(VLOOKUP(BC195,'[3]16 ABR'!$BC$50:$BW$499,17,FALSE))-(VLOOKUP(BC195,'[2]17-23 ABR'!$A$2:$R$500,18,FALSE)))</f>
        <v>90021</v>
      </c>
      <c r="BT195" s="112">
        <v>0</v>
      </c>
      <c r="BU195" s="28">
        <f>'[3]2 OCT'!BU230</f>
        <v>0</v>
      </c>
      <c r="BW195" s="112" t="s">
        <v>574</v>
      </c>
      <c r="CD195">
        <v>19010101</v>
      </c>
      <c r="CE195" s="28">
        <f>IFERROR((VLOOKUP(BC195,'[3]16 ABR'!$BC$50:$CE$500,29,FALSE))-((VLOOKUP(BC195,'[2]17-23 ABR'!$A$2:$R$500,14,FALSE))),(VLOOKUP(BC195,'[3]16 ABR'!$BC$75:$CE$500,29,FALSE)))</f>
        <v>59993</v>
      </c>
      <c r="CF195" s="28">
        <f>IFERROR(((VLOOKUP(BC195,'[2]17-23 ABR'!$A$2:$R$500,18,FALSE))),'[3]16 ABR'!CF195)</f>
        <v>2433</v>
      </c>
      <c r="CH195">
        <v>40326</v>
      </c>
      <c r="CI195" s="128" t="s">
        <v>574</v>
      </c>
      <c r="CJ195" s="57">
        <v>0</v>
      </c>
      <c r="CK195" s="33">
        <f t="shared" si="24"/>
        <v>729.59999999999991</v>
      </c>
      <c r="CL195" s="137">
        <f t="shared" si="20"/>
        <v>70000</v>
      </c>
      <c r="CN195" s="49">
        <f t="shared" ref="CN195:CN258" si="25">CN194+BS195</f>
        <v>8737955.6099999994</v>
      </c>
      <c r="CO195" s="49">
        <f t="shared" ref="CO195:CO258" si="26">CO194+BU195</f>
        <v>2682705.61</v>
      </c>
      <c r="CP195" s="18">
        <v>194</v>
      </c>
      <c r="CQ195" s="18">
        <v>194</v>
      </c>
      <c r="CR195" s="18">
        <v>194</v>
      </c>
      <c r="CS195" s="18">
        <v>194</v>
      </c>
      <c r="CT195" s="34" t="s">
        <v>91</v>
      </c>
      <c r="CU195" s="35" t="s">
        <v>112</v>
      </c>
    </row>
    <row r="196" spans="1:99" ht="16.5" customHeight="1" x14ac:dyDescent="0.25">
      <c r="A196" s="127" t="str">
        <f t="shared" si="22"/>
        <v>0003140049</v>
      </c>
      <c r="B196" s="127" t="s">
        <v>91</v>
      </c>
      <c r="C196" s="22" t="s">
        <v>92</v>
      </c>
      <c r="D196" s="18">
        <v>20190430</v>
      </c>
      <c r="F196" s="34">
        <v>4</v>
      </c>
      <c r="G196" t="s">
        <v>1258</v>
      </c>
      <c r="H196" t="s">
        <v>1259</v>
      </c>
      <c r="J196" t="s">
        <v>1260</v>
      </c>
      <c r="K196" s="21">
        <f t="shared" si="19"/>
        <v>20051</v>
      </c>
      <c r="L196" t="s">
        <v>1261</v>
      </c>
      <c r="M196" t="s">
        <v>1262</v>
      </c>
      <c r="O196" t="s">
        <v>96</v>
      </c>
      <c r="P196" s="34">
        <v>1</v>
      </c>
      <c r="S196" s="34" t="s">
        <v>201</v>
      </c>
      <c r="U196" s="34">
        <v>0</v>
      </c>
      <c r="X196" s="22" t="s">
        <v>97</v>
      </c>
      <c r="Y196" t="s">
        <v>1263</v>
      </c>
      <c r="Z196" t="s">
        <v>1264</v>
      </c>
      <c r="AA196" t="s">
        <v>1194</v>
      </c>
      <c r="AB196" s="34" t="s">
        <v>102</v>
      </c>
      <c r="AC196" s="34" t="s">
        <v>120</v>
      </c>
      <c r="AD196" s="61" t="s">
        <v>1265</v>
      </c>
      <c r="AG196" s="34" t="s">
        <v>148</v>
      </c>
      <c r="AJ196" s="34" t="s">
        <v>548</v>
      </c>
      <c r="AK196" s="29" t="s">
        <v>549</v>
      </c>
      <c r="AL196" s="29" t="s">
        <v>550</v>
      </c>
      <c r="AM196" s="29" t="s">
        <v>292</v>
      </c>
      <c r="AN196" s="29" t="s">
        <v>102</v>
      </c>
      <c r="AO196" s="29" t="s">
        <v>120</v>
      </c>
      <c r="AP196" s="61" t="s">
        <v>551</v>
      </c>
      <c r="BA196" s="34" t="s">
        <v>90</v>
      </c>
      <c r="BB196" s="34" t="s">
        <v>91</v>
      </c>
      <c r="BC196" s="115">
        <v>7151</v>
      </c>
      <c r="BD196" s="112" t="s">
        <v>129</v>
      </c>
      <c r="BE196" s="112" t="s">
        <v>106</v>
      </c>
      <c r="BF196" s="112" t="s">
        <v>107</v>
      </c>
      <c r="BG196" s="112" t="s">
        <v>96</v>
      </c>
      <c r="BI196" s="115">
        <v>48</v>
      </c>
      <c r="BJ196" s="22" t="s">
        <v>184</v>
      </c>
      <c r="BK196" s="112">
        <v>1594</v>
      </c>
      <c r="BL196" s="115">
        <v>20181010</v>
      </c>
      <c r="BM196" s="51">
        <f>IFERROR((VLOOKUP(BC196,'[2]17-23 ABR'!$A$2:$R$500,8,FALSE)),VLOOKUP(BC196,'[3]16 ABR'!$BC$50:$BW$499,11,FALSE))</f>
        <v>43577</v>
      </c>
      <c r="BN196">
        <f t="shared" si="21"/>
        <v>20181010</v>
      </c>
      <c r="BP196" s="29">
        <v>20190430</v>
      </c>
      <c r="BR196" s="28">
        <v>45000</v>
      </c>
      <c r="BS196" s="28">
        <f>IF(BM196=(VLOOKUP(BC196,'[3]16 ABR'!$BC$50:$BW$499,11,FALSE)),(VLOOKUP(BC196,'[3]16 ABR'!$BC$50:$BW$499,17,FALSE)),(VLOOKUP(BC196,'[3]16 ABR'!$BC$50:$BW$499,17,FALSE))-(VLOOKUP(BC196,'[2]17-23 ABR'!$A$2:$R$500,18,FALSE)))</f>
        <v>58978</v>
      </c>
      <c r="BT196" s="112">
        <v>0</v>
      </c>
      <c r="BU196" s="112">
        <v>0</v>
      </c>
      <c r="BW196" s="112" t="s">
        <v>574</v>
      </c>
      <c r="CD196">
        <v>19010101</v>
      </c>
      <c r="CE196" s="28">
        <f>IFERROR((VLOOKUP(BC196,'[3]16 ABR'!$BC$50:$CE$500,29,FALSE))-((VLOOKUP(BC196,'[2]17-23 ABR'!$A$2:$R$500,14,FALSE))),(VLOOKUP(BC196,'[3]16 ABR'!$BC$75:$CE$500,29,FALSE)))</f>
        <v>38704</v>
      </c>
      <c r="CF196" s="28">
        <f>IFERROR(((VLOOKUP(BC196,'[2]17-23 ABR'!$A$2:$R$500,18,FALSE))),'[3]16 ABR'!CF196)</f>
        <v>1594</v>
      </c>
      <c r="CH196">
        <v>27164</v>
      </c>
      <c r="CI196" s="128" t="s">
        <v>574</v>
      </c>
      <c r="CJ196" s="57">
        <v>0</v>
      </c>
      <c r="CK196" s="33">
        <f t="shared" si="24"/>
        <v>729.59999999999991</v>
      </c>
      <c r="CL196" s="137">
        <f t="shared" si="20"/>
        <v>45000</v>
      </c>
      <c r="CN196" s="49">
        <f t="shared" si="25"/>
        <v>8796933.6099999994</v>
      </c>
      <c r="CO196" s="49">
        <f t="shared" si="26"/>
        <v>2682705.61</v>
      </c>
      <c r="CP196" s="18">
        <v>195</v>
      </c>
      <c r="CQ196" s="18">
        <v>195</v>
      </c>
      <c r="CR196" s="18">
        <v>195</v>
      </c>
      <c r="CS196" s="18">
        <v>195</v>
      </c>
      <c r="CT196" s="34" t="s">
        <v>91</v>
      </c>
      <c r="CU196" s="35" t="s">
        <v>112</v>
      </c>
    </row>
    <row r="197" spans="1:99" ht="16.5" customHeight="1" x14ac:dyDescent="0.25">
      <c r="A197" s="127" t="str">
        <f t="shared" si="22"/>
        <v>0003140049</v>
      </c>
      <c r="B197" s="127" t="s">
        <v>91</v>
      </c>
      <c r="C197" s="22" t="s">
        <v>92</v>
      </c>
      <c r="D197" s="18">
        <v>20190430</v>
      </c>
      <c r="F197" s="34">
        <v>4</v>
      </c>
      <c r="G197" t="s">
        <v>123</v>
      </c>
      <c r="H197" t="s">
        <v>171</v>
      </c>
      <c r="J197" t="s">
        <v>1266</v>
      </c>
      <c r="K197" s="21">
        <f t="shared" si="19"/>
        <v>28791</v>
      </c>
      <c r="L197" t="s">
        <v>1267</v>
      </c>
      <c r="M197" t="s">
        <v>1268</v>
      </c>
      <c r="O197" t="s">
        <v>96</v>
      </c>
      <c r="P197" s="34">
        <v>1</v>
      </c>
      <c r="S197" s="34" t="s">
        <v>201</v>
      </c>
      <c r="U197" s="34">
        <v>0</v>
      </c>
      <c r="X197" s="22" t="s">
        <v>97</v>
      </c>
      <c r="Y197" t="s">
        <v>1269</v>
      </c>
      <c r="Z197" t="s">
        <v>875</v>
      </c>
      <c r="AA197" t="s">
        <v>292</v>
      </c>
      <c r="AB197" s="34" t="s">
        <v>102</v>
      </c>
      <c r="AC197" s="34" t="s">
        <v>120</v>
      </c>
      <c r="AD197" s="61" t="s">
        <v>876</v>
      </c>
      <c r="AG197" s="34" t="s">
        <v>148</v>
      </c>
      <c r="AJ197" s="34" t="s">
        <v>548</v>
      </c>
      <c r="AK197" s="29" t="s">
        <v>549</v>
      </c>
      <c r="AL197" s="29" t="s">
        <v>550</v>
      </c>
      <c r="AM197" s="29" t="s">
        <v>292</v>
      </c>
      <c r="AN197" s="29" t="s">
        <v>102</v>
      </c>
      <c r="AO197" s="29" t="s">
        <v>120</v>
      </c>
      <c r="AP197" s="61" t="s">
        <v>551</v>
      </c>
      <c r="BA197" s="34" t="s">
        <v>90</v>
      </c>
      <c r="BB197" s="34" t="s">
        <v>91</v>
      </c>
      <c r="BC197" s="115">
        <v>7152</v>
      </c>
      <c r="BD197" s="112" t="s">
        <v>129</v>
      </c>
      <c r="BE197" s="112" t="s">
        <v>106</v>
      </c>
      <c r="BF197" s="112" t="s">
        <v>107</v>
      </c>
      <c r="BG197" s="112" t="s">
        <v>96</v>
      </c>
      <c r="BI197" s="115">
        <v>72</v>
      </c>
      <c r="BJ197" s="22" t="s">
        <v>184</v>
      </c>
      <c r="BK197" s="112">
        <v>251</v>
      </c>
      <c r="BL197" s="115">
        <v>20181015</v>
      </c>
      <c r="BM197" s="51">
        <f>IFERROR((VLOOKUP(BC197,'[2]17-23 ABR'!$A$2:$R$500,8,FALSE)),VLOOKUP(BC197,'[3]16 ABR'!$BC$50:$BW$499,11,FALSE))</f>
        <v>43577</v>
      </c>
      <c r="BN197">
        <f t="shared" si="21"/>
        <v>20181015</v>
      </c>
      <c r="BP197" s="29">
        <v>20190430</v>
      </c>
      <c r="BR197" s="28">
        <v>8000</v>
      </c>
      <c r="BS197" s="28">
        <f>IF(BM197=(VLOOKUP(BC197,'[3]16 ABR'!$BC$50:$BW$499,11,FALSE)),(VLOOKUP(BC197,'[3]16 ABR'!$BC$50:$BW$499,17,FALSE)),(VLOOKUP(BC197,'[3]16 ABR'!$BC$50:$BW$499,17,FALSE))-(VLOOKUP(BC197,'[2]17-23 ABR'!$A$2:$R$500,18,FALSE)))</f>
        <v>15562</v>
      </c>
      <c r="BT197" s="112">
        <v>0</v>
      </c>
      <c r="BU197" s="112">
        <v>0</v>
      </c>
      <c r="BW197" s="112" t="s">
        <v>574</v>
      </c>
      <c r="CD197">
        <v>19010101</v>
      </c>
      <c r="CE197" s="28">
        <f>IFERROR((VLOOKUP(BC197,'[3]16 ABR'!$BC$50:$CE$500,29,FALSE))-((VLOOKUP(BC197,'[2]17-23 ABR'!$A$2:$R$500,14,FALSE))),(VLOOKUP(BC197,'[3]16 ABR'!$BC$75:$CE$500,29,FALSE)))</f>
        <v>7569</v>
      </c>
      <c r="CF197" s="28">
        <f>IFERROR(((VLOOKUP(BC197,'[2]17-23 ABR'!$A$2:$R$500,18,FALSE))),'[3]16 ABR'!CF197)</f>
        <v>251</v>
      </c>
      <c r="CH197">
        <v>8696</v>
      </c>
      <c r="CI197" s="128" t="s">
        <v>574</v>
      </c>
      <c r="CJ197" s="57">
        <v>0</v>
      </c>
      <c r="CK197" s="33">
        <f t="shared" si="24"/>
        <v>1094.3999999999999</v>
      </c>
      <c r="CL197" s="137">
        <f t="shared" si="20"/>
        <v>8000</v>
      </c>
      <c r="CN197" s="49">
        <f t="shared" si="25"/>
        <v>8812495.6099999994</v>
      </c>
      <c r="CO197" s="49">
        <f t="shared" si="26"/>
        <v>2682705.61</v>
      </c>
      <c r="CP197" s="18">
        <v>196</v>
      </c>
      <c r="CQ197" s="18">
        <v>196</v>
      </c>
      <c r="CR197" s="18">
        <v>196</v>
      </c>
      <c r="CS197" s="18">
        <v>196</v>
      </c>
      <c r="CT197" s="34" t="s">
        <v>91</v>
      </c>
      <c r="CU197" s="35" t="s">
        <v>112</v>
      </c>
    </row>
    <row r="198" spans="1:99" ht="16.5" customHeight="1" x14ac:dyDescent="0.25">
      <c r="A198" s="127" t="str">
        <f t="shared" si="22"/>
        <v>0003140049</v>
      </c>
      <c r="B198" s="127" t="s">
        <v>91</v>
      </c>
      <c r="C198" s="22" t="s">
        <v>92</v>
      </c>
      <c r="D198" s="18">
        <v>20190430</v>
      </c>
      <c r="F198" s="34">
        <v>4</v>
      </c>
      <c r="G198" t="s">
        <v>674</v>
      </c>
      <c r="H198" t="s">
        <v>123</v>
      </c>
      <c r="J198" t="s">
        <v>675</v>
      </c>
      <c r="K198" s="21">
        <f t="shared" si="19"/>
        <v>24779</v>
      </c>
      <c r="L198" s="29" t="s">
        <v>676</v>
      </c>
      <c r="M198" t="s">
        <v>677</v>
      </c>
      <c r="O198" s="34" t="s">
        <v>96</v>
      </c>
      <c r="P198" s="34">
        <v>1</v>
      </c>
      <c r="S198" s="34" t="s">
        <v>106</v>
      </c>
      <c r="U198" s="34">
        <v>0</v>
      </c>
      <c r="X198" s="22" t="s">
        <v>97</v>
      </c>
      <c r="Y198" s="29" t="s">
        <v>678</v>
      </c>
      <c r="Z198" s="90" t="s">
        <v>679</v>
      </c>
      <c r="AA198" s="90" t="s">
        <v>680</v>
      </c>
      <c r="AB198" s="108" t="s">
        <v>102</v>
      </c>
      <c r="AC198" s="108" t="s">
        <v>103</v>
      </c>
      <c r="AD198" s="61" t="s">
        <v>681</v>
      </c>
      <c r="AG198" s="34" t="s">
        <v>148</v>
      </c>
      <c r="AJ198" s="29" t="s">
        <v>548</v>
      </c>
      <c r="AK198" s="29" t="s">
        <v>549</v>
      </c>
      <c r="AL198" s="76" t="s">
        <v>550</v>
      </c>
      <c r="AM198" s="29" t="s">
        <v>292</v>
      </c>
      <c r="AN198" s="29" t="s">
        <v>102</v>
      </c>
      <c r="AO198" s="29" t="s">
        <v>120</v>
      </c>
      <c r="AP198" s="61" t="s">
        <v>551</v>
      </c>
      <c r="BA198" s="34" t="s">
        <v>90</v>
      </c>
      <c r="BB198" s="34" t="s">
        <v>91</v>
      </c>
      <c r="BC198" s="115">
        <v>7154</v>
      </c>
      <c r="BD198" s="112" t="s">
        <v>129</v>
      </c>
      <c r="BE198" s="112" t="s">
        <v>106</v>
      </c>
      <c r="BF198" s="112" t="s">
        <v>107</v>
      </c>
      <c r="BG198" s="112" t="s">
        <v>96</v>
      </c>
      <c r="BI198" s="115">
        <v>48</v>
      </c>
      <c r="BJ198" s="22" t="s">
        <v>184</v>
      </c>
      <c r="BK198" s="112">
        <v>742</v>
      </c>
      <c r="BL198" s="115">
        <v>20181016</v>
      </c>
      <c r="BM198" s="51">
        <f>IFERROR((VLOOKUP(BC198,'[2]17-23 ABR'!$A$2:$R$500,8,FALSE)),VLOOKUP(BC198,'[3]16 ABR'!$BC$50:$BW$499,11,FALSE))</f>
        <v>43577</v>
      </c>
      <c r="BN198">
        <f t="shared" si="21"/>
        <v>20181016</v>
      </c>
      <c r="BP198" s="29">
        <v>20190430</v>
      </c>
      <c r="BR198" s="28">
        <v>20000</v>
      </c>
      <c r="BS198" s="28">
        <f>IF(BM198=(VLOOKUP(BC198,'[3]16 ABR'!$BC$50:$BW$499,11,FALSE)),(VLOOKUP(BC198,'[3]16 ABR'!$BC$50:$BW$499,17,FALSE)),(VLOOKUP(BC198,'[3]16 ABR'!$BC$50:$BW$499,17,FALSE))-(VLOOKUP(BC198,'[2]17-23 ABR'!$A$2:$R$500,18,FALSE)))</f>
        <v>28196</v>
      </c>
      <c r="BT198" s="112">
        <v>0</v>
      </c>
      <c r="BU198" s="112">
        <v>0</v>
      </c>
      <c r="BW198" s="112" t="s">
        <v>574</v>
      </c>
      <c r="CD198">
        <v>19010101</v>
      </c>
      <c r="CE198" s="28">
        <f>IFERROR((VLOOKUP(BC198,'[3]16 ABR'!$BC$50:$CE$500,29,FALSE))-((VLOOKUP(BC198,'[2]17-23 ABR'!$A$2:$R$500,14,FALSE))),(VLOOKUP(BC198,'[3]16 ABR'!$BC$75:$CE$500,29,FALSE)))</f>
        <v>17625</v>
      </c>
      <c r="CF198" s="28">
        <f>IFERROR(((VLOOKUP(BC198,'[2]17-23 ABR'!$A$2:$R$500,18,FALSE))),'[3]16 ABR'!CF198)</f>
        <v>742</v>
      </c>
      <c r="CH198">
        <v>12095</v>
      </c>
      <c r="CI198" s="128" t="s">
        <v>574</v>
      </c>
      <c r="CJ198" s="57">
        <v>0</v>
      </c>
      <c r="CK198" s="33">
        <f t="shared" si="24"/>
        <v>729.59999999999991</v>
      </c>
      <c r="CL198" s="137">
        <f t="shared" si="20"/>
        <v>20000</v>
      </c>
      <c r="CN198" s="49">
        <f t="shared" si="25"/>
        <v>8840691.6099999994</v>
      </c>
      <c r="CO198" s="49">
        <f t="shared" si="26"/>
        <v>2682705.61</v>
      </c>
      <c r="CP198" s="18">
        <v>197</v>
      </c>
      <c r="CQ198" s="18">
        <v>197</v>
      </c>
      <c r="CR198" s="18">
        <v>197</v>
      </c>
      <c r="CS198" s="18">
        <v>197</v>
      </c>
      <c r="CT198" s="34" t="s">
        <v>91</v>
      </c>
      <c r="CU198" s="35" t="s">
        <v>112</v>
      </c>
    </row>
    <row r="199" spans="1:99" x14ac:dyDescent="0.25">
      <c r="A199" s="127" t="str">
        <f t="shared" si="22"/>
        <v>0003140049</v>
      </c>
      <c r="B199" s="127" t="s">
        <v>91</v>
      </c>
      <c r="C199" s="22" t="s">
        <v>92</v>
      </c>
      <c r="D199" s="18">
        <v>20190430</v>
      </c>
      <c r="F199" s="34">
        <v>4</v>
      </c>
      <c r="G199" t="s">
        <v>1270</v>
      </c>
      <c r="H199" t="s">
        <v>1125</v>
      </c>
      <c r="J199" t="s">
        <v>865</v>
      </c>
      <c r="K199" s="21">
        <f t="shared" si="19"/>
        <v>32700</v>
      </c>
      <c r="L199" s="34" t="s">
        <v>1271</v>
      </c>
      <c r="M199" t="s">
        <v>1272</v>
      </c>
      <c r="O199" s="34" t="s">
        <v>96</v>
      </c>
      <c r="P199" s="34">
        <v>1</v>
      </c>
      <c r="S199" s="34" t="s">
        <v>201</v>
      </c>
      <c r="U199" s="34">
        <v>0</v>
      </c>
      <c r="X199" s="22" t="s">
        <v>97</v>
      </c>
      <c r="Y199" t="s">
        <v>1273</v>
      </c>
      <c r="Z199" t="s">
        <v>1274</v>
      </c>
      <c r="AA199" t="s">
        <v>1275</v>
      </c>
      <c r="AB199" s="34" t="s">
        <v>102</v>
      </c>
      <c r="AC199" s="34" t="s">
        <v>120</v>
      </c>
      <c r="AD199" s="61" t="s">
        <v>1276</v>
      </c>
      <c r="AG199" s="34" t="s">
        <v>148</v>
      </c>
      <c r="AJ199" s="34" t="s">
        <v>548</v>
      </c>
      <c r="AK199" s="34" t="s">
        <v>1277</v>
      </c>
      <c r="AL199" t="s">
        <v>727</v>
      </c>
      <c r="AM199" s="34" t="s">
        <v>292</v>
      </c>
      <c r="AN199" s="34" t="s">
        <v>102</v>
      </c>
      <c r="AO199" s="29" t="s">
        <v>120</v>
      </c>
      <c r="AP199" s="61" t="s">
        <v>728</v>
      </c>
      <c r="BA199" s="34" t="s">
        <v>90</v>
      </c>
      <c r="BB199" s="34" t="s">
        <v>91</v>
      </c>
      <c r="BC199" s="115">
        <v>7155</v>
      </c>
      <c r="BD199" s="112" t="s">
        <v>129</v>
      </c>
      <c r="BE199" s="112" t="s">
        <v>106</v>
      </c>
      <c r="BF199" s="112" t="s">
        <v>107</v>
      </c>
      <c r="BG199" s="112" t="s">
        <v>96</v>
      </c>
      <c r="BI199" s="115">
        <v>58</v>
      </c>
      <c r="BJ199" s="22" t="s">
        <v>184</v>
      </c>
      <c r="BK199" s="112">
        <v>1496</v>
      </c>
      <c r="BL199" s="115">
        <v>20181016</v>
      </c>
      <c r="BM199" s="51">
        <f>IFERROR((VLOOKUP(BC199,'[2]17-23 ABR'!$A$2:$R$500,8,FALSE)),VLOOKUP(BC199,'[3]16 ABR'!$BC$50:$BW$499,11,FALSE))</f>
        <v>43556</v>
      </c>
      <c r="BN199">
        <f t="shared" si="21"/>
        <v>20181016</v>
      </c>
      <c r="BP199" s="29">
        <v>20190430</v>
      </c>
      <c r="BR199" s="28">
        <v>44000</v>
      </c>
      <c r="BS199" s="28">
        <f>IF(BM199=(VLOOKUP(BC199,'[3]16 ABR'!$BC$50:$BW$499,11,FALSE)),(VLOOKUP(BC199,'[3]16 ABR'!$BC$50:$BW$499,17,FALSE)),(VLOOKUP(BC199,'[3]16 ABR'!$BC$50:$BW$499,17,FALSE))-(VLOOKUP(BC199,'[2]17-23 ABR'!$A$2:$R$500,18,FALSE)))</f>
        <v>77792</v>
      </c>
      <c r="BT199" s="112">
        <v>0</v>
      </c>
      <c r="BU199" s="112">
        <v>0</v>
      </c>
      <c r="BW199" s="112" t="s">
        <v>574</v>
      </c>
      <c r="CD199">
        <v>19010101</v>
      </c>
      <c r="CE199" s="28">
        <f>IFERROR((VLOOKUP(BC199,'[3]16 ABR'!$BC$50:$CE$500,29,FALSE))-((VLOOKUP(BC199,'[2]17-23 ABR'!$A$2:$R$500,14,FALSE))),(VLOOKUP(BC199,'[3]16 ABR'!$BC$75:$CE$500,29,FALSE)))</f>
        <v>41906</v>
      </c>
      <c r="CF199" s="28">
        <f>IFERROR(((VLOOKUP(BC199,'[2]17-23 ABR'!$A$2:$R$500,18,FALSE))),'[3]16 ABR'!CF199)</f>
        <v>1496</v>
      </c>
      <c r="CH199">
        <v>36861</v>
      </c>
      <c r="CI199" s="128" t="s">
        <v>574</v>
      </c>
      <c r="CJ199" s="57">
        <v>0</v>
      </c>
      <c r="CK199" s="33">
        <f t="shared" si="24"/>
        <v>881.59999999999991</v>
      </c>
      <c r="CL199" s="137">
        <f t="shared" si="20"/>
        <v>44000</v>
      </c>
      <c r="CN199" s="49">
        <f t="shared" si="25"/>
        <v>8918483.6099999994</v>
      </c>
      <c r="CO199" s="49">
        <f t="shared" si="26"/>
        <v>2682705.61</v>
      </c>
      <c r="CP199" s="18">
        <v>198</v>
      </c>
      <c r="CQ199" s="18">
        <v>198</v>
      </c>
      <c r="CR199" s="18">
        <v>198</v>
      </c>
      <c r="CS199" s="18">
        <v>198</v>
      </c>
      <c r="CT199" s="34" t="s">
        <v>91</v>
      </c>
      <c r="CU199" s="35" t="s">
        <v>112</v>
      </c>
    </row>
    <row r="200" spans="1:99" ht="17.25" customHeight="1" x14ac:dyDescent="0.25">
      <c r="A200" s="127" t="str">
        <f t="shared" si="22"/>
        <v>0003140049</v>
      </c>
      <c r="B200" s="127" t="s">
        <v>91</v>
      </c>
      <c r="C200" s="22" t="s">
        <v>92</v>
      </c>
      <c r="D200" s="18">
        <v>20190430</v>
      </c>
      <c r="F200" s="34">
        <v>4</v>
      </c>
      <c r="G200" t="s">
        <v>1278</v>
      </c>
      <c r="H200" t="s">
        <v>141</v>
      </c>
      <c r="J200" t="s">
        <v>763</v>
      </c>
      <c r="K200" s="21">
        <f t="shared" si="19"/>
        <v>27771</v>
      </c>
      <c r="L200" t="s">
        <v>1279</v>
      </c>
      <c r="M200" t="s">
        <v>1280</v>
      </c>
      <c r="O200" s="34" t="s">
        <v>96</v>
      </c>
      <c r="P200" s="34">
        <v>1</v>
      </c>
      <c r="S200" s="34" t="s">
        <v>201</v>
      </c>
      <c r="U200" s="34">
        <v>0</v>
      </c>
      <c r="X200" s="22" t="s">
        <v>97</v>
      </c>
      <c r="Y200" t="s">
        <v>1281</v>
      </c>
      <c r="Z200" t="s">
        <v>1282</v>
      </c>
      <c r="AA200" t="s">
        <v>1275</v>
      </c>
      <c r="AB200" s="34" t="s">
        <v>102</v>
      </c>
      <c r="AC200" s="34" t="s">
        <v>120</v>
      </c>
      <c r="AD200" s="61" t="s">
        <v>725</v>
      </c>
      <c r="AG200" s="34" t="s">
        <v>148</v>
      </c>
      <c r="AJ200" s="34" t="s">
        <v>548</v>
      </c>
      <c r="AK200" s="29" t="s">
        <v>549</v>
      </c>
      <c r="AL200" s="76" t="s">
        <v>550</v>
      </c>
      <c r="AM200" s="29" t="s">
        <v>292</v>
      </c>
      <c r="AN200" s="29" t="s">
        <v>102</v>
      </c>
      <c r="AO200" s="29" t="s">
        <v>120</v>
      </c>
      <c r="AP200" s="61" t="s">
        <v>551</v>
      </c>
      <c r="BA200" s="34" t="s">
        <v>90</v>
      </c>
      <c r="BB200" s="34" t="s">
        <v>91</v>
      </c>
      <c r="BC200" s="115">
        <v>7156</v>
      </c>
      <c r="BD200" s="112" t="s">
        <v>129</v>
      </c>
      <c r="BE200" s="112" t="s">
        <v>106</v>
      </c>
      <c r="BF200" s="112" t="s">
        <v>107</v>
      </c>
      <c r="BG200" s="112" t="s">
        <v>96</v>
      </c>
      <c r="BI200" s="115">
        <v>72</v>
      </c>
      <c r="BJ200" s="22" t="s">
        <v>184</v>
      </c>
      <c r="BK200" s="112">
        <v>1409</v>
      </c>
      <c r="BL200" s="115">
        <v>20181018</v>
      </c>
      <c r="BM200" s="51">
        <f>IFERROR((VLOOKUP(BC200,'[2]17-23 ABR'!$A$2:$R$500,8,FALSE)),VLOOKUP(BC200,'[3]16 ABR'!$BC$50:$BW$499,11,FALSE))</f>
        <v>43577</v>
      </c>
      <c r="BN200">
        <f t="shared" si="21"/>
        <v>20181018</v>
      </c>
      <c r="BP200" s="29">
        <v>20190430</v>
      </c>
      <c r="BR200" s="28">
        <v>45000</v>
      </c>
      <c r="BS200" s="28">
        <f>IF(BM200=(VLOOKUP(BC200,'[3]16 ABR'!$BC$50:$BW$499,11,FALSE)),(VLOOKUP(BC200,'[3]16 ABR'!$BC$50:$BW$499,17,FALSE)),(VLOOKUP(BC200,'[3]16 ABR'!$BC$50:$BW$499,17,FALSE))-(VLOOKUP(BC200,'[2]17-23 ABR'!$A$2:$R$500,18,FALSE)))</f>
        <v>87358</v>
      </c>
      <c r="BT200" s="112">
        <v>0</v>
      </c>
      <c r="BU200" s="112">
        <v>0</v>
      </c>
      <c r="BW200" s="112" t="s">
        <v>574</v>
      </c>
      <c r="CD200">
        <v>19010101</v>
      </c>
      <c r="CE200" s="28">
        <f>IFERROR((VLOOKUP(BC200,'[3]16 ABR'!$BC$50:$CE$500,29,FALSE))-((VLOOKUP(BC200,'[2]17-23 ABR'!$A$2:$R$500,14,FALSE))),(VLOOKUP(BC200,'[3]16 ABR'!$BC$75:$CE$500,29,FALSE)))</f>
        <v>42597</v>
      </c>
      <c r="CF200" s="28">
        <f>IFERROR(((VLOOKUP(BC200,'[2]17-23 ABR'!$A$2:$R$500,18,FALSE))),'[3]16 ABR'!CF200)</f>
        <v>1409</v>
      </c>
      <c r="CH200">
        <v>48653</v>
      </c>
      <c r="CI200" s="128" t="s">
        <v>574</v>
      </c>
      <c r="CJ200" s="57">
        <v>0</v>
      </c>
      <c r="CK200" s="33">
        <f t="shared" si="24"/>
        <v>1094.3999999999999</v>
      </c>
      <c r="CL200" s="137">
        <f t="shared" si="20"/>
        <v>45000</v>
      </c>
      <c r="CN200" s="49">
        <f t="shared" si="25"/>
        <v>9005841.6099999994</v>
      </c>
      <c r="CO200" s="49">
        <f t="shared" si="26"/>
        <v>2682705.61</v>
      </c>
      <c r="CP200" s="18">
        <v>199</v>
      </c>
      <c r="CQ200" s="18">
        <v>199</v>
      </c>
      <c r="CR200" s="18">
        <v>199</v>
      </c>
      <c r="CS200" s="18">
        <v>199</v>
      </c>
      <c r="CT200" s="34" t="s">
        <v>91</v>
      </c>
      <c r="CU200" s="35" t="s">
        <v>112</v>
      </c>
    </row>
    <row r="201" spans="1:99" ht="18" customHeight="1" x14ac:dyDescent="0.25">
      <c r="A201" s="127" t="str">
        <f t="shared" si="22"/>
        <v>0003140049</v>
      </c>
      <c r="B201" s="127" t="s">
        <v>91</v>
      </c>
      <c r="C201" s="22" t="s">
        <v>92</v>
      </c>
      <c r="D201" s="18">
        <v>20190430</v>
      </c>
      <c r="F201" s="34">
        <v>4</v>
      </c>
      <c r="G201" t="s">
        <v>1278</v>
      </c>
      <c r="H201" t="s">
        <v>141</v>
      </c>
      <c r="J201" t="s">
        <v>763</v>
      </c>
      <c r="K201" s="21">
        <f t="shared" si="19"/>
        <v>27771</v>
      </c>
      <c r="L201" t="s">
        <v>1279</v>
      </c>
      <c r="M201" t="s">
        <v>1280</v>
      </c>
      <c r="O201" s="34" t="s">
        <v>96</v>
      </c>
      <c r="P201" s="34">
        <v>1</v>
      </c>
      <c r="S201" s="34" t="s">
        <v>201</v>
      </c>
      <c r="U201" s="34">
        <v>0</v>
      </c>
      <c r="X201" s="22" t="s">
        <v>97</v>
      </c>
      <c r="Y201" t="s">
        <v>1281</v>
      </c>
      <c r="Z201" t="s">
        <v>1282</v>
      </c>
      <c r="AA201" t="s">
        <v>1275</v>
      </c>
      <c r="AB201" s="34" t="s">
        <v>102</v>
      </c>
      <c r="AC201" s="34" t="s">
        <v>120</v>
      </c>
      <c r="AD201" s="61" t="s">
        <v>725</v>
      </c>
      <c r="AG201" s="34" t="s">
        <v>148</v>
      </c>
      <c r="AJ201" s="34" t="s">
        <v>548</v>
      </c>
      <c r="AK201" s="29" t="s">
        <v>549</v>
      </c>
      <c r="AL201" s="76" t="s">
        <v>550</v>
      </c>
      <c r="AM201" s="29" t="s">
        <v>292</v>
      </c>
      <c r="AN201" s="29" t="s">
        <v>102</v>
      </c>
      <c r="AO201" s="29" t="s">
        <v>120</v>
      </c>
      <c r="AP201" s="61" t="s">
        <v>551</v>
      </c>
      <c r="BA201" s="34" t="s">
        <v>90</v>
      </c>
      <c r="BB201" s="34" t="s">
        <v>91</v>
      </c>
      <c r="BC201" s="115">
        <v>7159</v>
      </c>
      <c r="BD201" s="112" t="s">
        <v>129</v>
      </c>
      <c r="BE201" s="112" t="s">
        <v>106</v>
      </c>
      <c r="BF201" s="112" t="s">
        <v>107</v>
      </c>
      <c r="BG201" s="112" t="s">
        <v>96</v>
      </c>
      <c r="BI201" s="115">
        <v>70</v>
      </c>
      <c r="BJ201" s="22" t="s">
        <v>184</v>
      </c>
      <c r="BK201" s="112">
        <v>498</v>
      </c>
      <c r="BL201" s="115">
        <v>20181025</v>
      </c>
      <c r="BM201" s="51">
        <f>IFERROR((VLOOKUP(BC201,'[2]17-23 ABR'!$A$2:$R$500,8,FALSE)),VLOOKUP(BC201,'[3]16 ABR'!$BC$50:$BW$499,11,FALSE))</f>
        <v>43577</v>
      </c>
      <c r="BN201">
        <f t="shared" si="21"/>
        <v>20181025</v>
      </c>
      <c r="BP201" s="29">
        <v>20190430</v>
      </c>
      <c r="BR201" s="28">
        <v>17816</v>
      </c>
      <c r="BS201" s="28">
        <f>IF(BM201=(VLOOKUP(BC201,'[3]16 ABR'!$BC$50:$BW$499,11,FALSE)),(VLOOKUP(BC201,'[3]16 ABR'!$BC$50:$BW$499,17,FALSE)),(VLOOKUP(BC201,'[3]16 ABR'!$BC$50:$BW$499,17,FALSE))-(VLOOKUP(BC201,'[2]17-23 ABR'!$A$2:$R$500,18,FALSE)))</f>
        <v>29880</v>
      </c>
      <c r="BT201" s="112">
        <v>0</v>
      </c>
      <c r="BU201" s="112">
        <v>0</v>
      </c>
      <c r="BW201" s="112" t="s">
        <v>574</v>
      </c>
      <c r="CD201">
        <v>19010101</v>
      </c>
      <c r="CE201" s="28">
        <f>IFERROR((VLOOKUP(BC201,'[3]16 ABR'!$BC$50:$CE$500,29,FALSE))-((VLOOKUP(BC201,'[2]17-23 ABR'!$A$2:$R$500,14,FALSE))),(VLOOKUP(BC201,'[3]16 ABR'!$BC$75:$CE$500,29,FALSE)))</f>
        <v>16596</v>
      </c>
      <c r="CF201" s="28">
        <f>IFERROR(((VLOOKUP(BC201,'[2]17-23 ABR'!$A$2:$R$500,18,FALSE))),'[3]16 ABR'!CF201)</f>
        <v>498</v>
      </c>
      <c r="CH201">
        <v>14695</v>
      </c>
      <c r="CI201" s="128" t="s">
        <v>574</v>
      </c>
      <c r="CJ201" s="57">
        <v>0</v>
      </c>
      <c r="CK201" s="33">
        <f t="shared" si="24"/>
        <v>1064</v>
      </c>
      <c r="CL201" s="137">
        <f t="shared" si="20"/>
        <v>17816</v>
      </c>
      <c r="CN201" s="49">
        <f t="shared" si="25"/>
        <v>9035721.6099999994</v>
      </c>
      <c r="CO201" s="49">
        <f t="shared" si="26"/>
        <v>2682705.61</v>
      </c>
      <c r="CP201" s="18">
        <v>200</v>
      </c>
      <c r="CQ201" s="18">
        <v>200</v>
      </c>
      <c r="CR201" s="18">
        <v>200</v>
      </c>
      <c r="CS201" s="18">
        <v>200</v>
      </c>
      <c r="CT201" s="34" t="s">
        <v>91</v>
      </c>
      <c r="CU201" s="35" t="s">
        <v>112</v>
      </c>
    </row>
    <row r="202" spans="1:99" x14ac:dyDescent="0.25">
      <c r="A202" s="127" t="str">
        <f t="shared" si="22"/>
        <v>0003140049</v>
      </c>
      <c r="B202" s="127" t="s">
        <v>91</v>
      </c>
      <c r="C202" s="22" t="s">
        <v>92</v>
      </c>
      <c r="D202" s="18">
        <v>20190430</v>
      </c>
      <c r="F202" s="34">
        <v>4</v>
      </c>
      <c r="G202" t="s">
        <v>1283</v>
      </c>
      <c r="H202" t="s">
        <v>1284</v>
      </c>
      <c r="J202" t="s">
        <v>1285</v>
      </c>
      <c r="K202" s="21">
        <f t="shared" si="19"/>
        <v>23958</v>
      </c>
      <c r="L202" t="s">
        <v>1286</v>
      </c>
      <c r="M202" t="s">
        <v>1287</v>
      </c>
      <c r="O202" s="34" t="s">
        <v>96</v>
      </c>
      <c r="P202" s="34">
        <v>1</v>
      </c>
      <c r="S202" s="34" t="s">
        <v>201</v>
      </c>
      <c r="U202" s="34">
        <v>0</v>
      </c>
      <c r="X202" s="22" t="s">
        <v>97</v>
      </c>
      <c r="Y202" t="s">
        <v>1288</v>
      </c>
      <c r="Z202" t="s">
        <v>1289</v>
      </c>
      <c r="AA202" t="s">
        <v>1046</v>
      </c>
      <c r="AB202" s="34" t="s">
        <v>102</v>
      </c>
      <c r="AC202" s="34" t="s">
        <v>103</v>
      </c>
      <c r="AD202" s="61" t="s">
        <v>1290</v>
      </c>
      <c r="AG202" s="34" t="s">
        <v>148</v>
      </c>
      <c r="AJ202" s="34" t="s">
        <v>548</v>
      </c>
      <c r="AK202" t="s">
        <v>1291</v>
      </c>
      <c r="AL202" t="s">
        <v>1292</v>
      </c>
      <c r="AM202" t="s">
        <v>1293</v>
      </c>
      <c r="AN202" s="34" t="s">
        <v>102</v>
      </c>
      <c r="AO202" s="34" t="s">
        <v>120</v>
      </c>
      <c r="AP202">
        <v>14370</v>
      </c>
      <c r="BA202" s="34" t="s">
        <v>90</v>
      </c>
      <c r="BB202" s="34" t="s">
        <v>91</v>
      </c>
      <c r="BC202" s="115">
        <v>7160</v>
      </c>
      <c r="BD202" s="112" t="s">
        <v>129</v>
      </c>
      <c r="BE202" s="112" t="s">
        <v>106</v>
      </c>
      <c r="BF202" s="112" t="s">
        <v>107</v>
      </c>
      <c r="BG202" s="112" t="s">
        <v>96</v>
      </c>
      <c r="BI202" s="115">
        <v>48</v>
      </c>
      <c r="BJ202" s="22" t="s">
        <v>184</v>
      </c>
      <c r="BK202" s="112">
        <v>742</v>
      </c>
      <c r="BL202" s="115">
        <v>20181031</v>
      </c>
      <c r="BM202" s="51">
        <f>IFERROR((VLOOKUP(BC202,'[2]17-23 ABR'!$A$2:$R$500,8,FALSE)),VLOOKUP(BC202,'[3]16 ABR'!$BC$50:$BW$499,11,FALSE))</f>
        <v>43577</v>
      </c>
      <c r="BN202">
        <f t="shared" si="21"/>
        <v>20181031</v>
      </c>
      <c r="BP202" s="29">
        <v>20190430</v>
      </c>
      <c r="BR202" s="28">
        <v>20000</v>
      </c>
      <c r="BS202" s="28">
        <f>IF(BM202=(VLOOKUP(BC202,'[3]16 ABR'!$BC$50:$BW$499,11,FALSE)),(VLOOKUP(BC202,'[3]16 ABR'!$BC$50:$BW$499,17,FALSE)),(VLOOKUP(BC202,'[3]16 ABR'!$BC$50:$BW$499,17,FALSE))-(VLOOKUP(BC202,'[2]17-23 ABR'!$A$2:$R$500,18,FALSE)))</f>
        <v>28938</v>
      </c>
      <c r="BT202" s="112">
        <v>0</v>
      </c>
      <c r="BU202" s="112">
        <v>0</v>
      </c>
      <c r="BW202" s="112" t="s">
        <v>574</v>
      </c>
      <c r="CD202">
        <v>19010101</v>
      </c>
      <c r="CE202" s="28">
        <f>IFERROR((VLOOKUP(BC202,'[3]16 ABR'!$BC$50:$CE$500,29,FALSE))-((VLOOKUP(BC202,'[2]17-23 ABR'!$A$2:$R$500,14,FALSE))),(VLOOKUP(BC202,'[3]16 ABR'!$BC$75:$CE$500,29,FALSE)))</f>
        <v>17891</v>
      </c>
      <c r="CF202" s="28">
        <f>IFERROR(((VLOOKUP(BC202,'[2]17-23 ABR'!$A$2:$R$500,18,FALSE))),'[3]16 ABR'!CF202)</f>
        <v>742</v>
      </c>
      <c r="CH202">
        <v>13455</v>
      </c>
      <c r="CI202" s="128" t="s">
        <v>574</v>
      </c>
      <c r="CJ202" s="57">
        <v>0</v>
      </c>
      <c r="CK202" s="33">
        <f t="shared" si="24"/>
        <v>729.59999999999991</v>
      </c>
      <c r="CL202" s="137">
        <f t="shared" si="20"/>
        <v>20000</v>
      </c>
      <c r="CN202" s="49">
        <f t="shared" si="25"/>
        <v>9064659.6099999994</v>
      </c>
      <c r="CO202" s="49">
        <f t="shared" si="26"/>
        <v>2682705.61</v>
      </c>
      <c r="CP202" s="18">
        <v>201</v>
      </c>
      <c r="CQ202" s="18">
        <v>201</v>
      </c>
      <c r="CR202" s="18">
        <v>201</v>
      </c>
      <c r="CS202" s="18">
        <v>201</v>
      </c>
      <c r="CT202" s="34" t="s">
        <v>91</v>
      </c>
      <c r="CU202" s="35" t="s">
        <v>112</v>
      </c>
    </row>
    <row r="203" spans="1:99" ht="15.75" customHeight="1" x14ac:dyDescent="0.25">
      <c r="A203" s="127" t="str">
        <f t="shared" si="22"/>
        <v>0003140049</v>
      </c>
      <c r="B203" s="127" t="s">
        <v>91</v>
      </c>
      <c r="C203" s="22" t="s">
        <v>92</v>
      </c>
      <c r="D203" s="18">
        <v>20190430</v>
      </c>
      <c r="F203" s="34">
        <v>4</v>
      </c>
      <c r="G203" t="s">
        <v>387</v>
      </c>
      <c r="H203" t="s">
        <v>1294</v>
      </c>
      <c r="J203" t="s">
        <v>297</v>
      </c>
      <c r="K203" s="21">
        <f t="shared" si="19"/>
        <v>26550</v>
      </c>
      <c r="L203" t="s">
        <v>1295</v>
      </c>
      <c r="M203" t="s">
        <v>1296</v>
      </c>
      <c r="O203" s="34" t="s">
        <v>96</v>
      </c>
      <c r="P203" s="34">
        <v>1</v>
      </c>
      <c r="S203" s="34" t="s">
        <v>106</v>
      </c>
      <c r="U203" s="34">
        <v>0</v>
      </c>
      <c r="X203" s="22" t="s">
        <v>97</v>
      </c>
      <c r="Y203" t="s">
        <v>1297</v>
      </c>
      <c r="Z203" t="s">
        <v>1298</v>
      </c>
      <c r="AA203" t="s">
        <v>1299</v>
      </c>
      <c r="AB203" s="34" t="s">
        <v>102</v>
      </c>
      <c r="AC203" s="34" t="s">
        <v>120</v>
      </c>
      <c r="AD203" s="61" t="s">
        <v>1300</v>
      </c>
      <c r="AG203" s="34" t="s">
        <v>148</v>
      </c>
      <c r="AJ203" s="34" t="s">
        <v>548</v>
      </c>
      <c r="AK203" s="29" t="s">
        <v>549</v>
      </c>
      <c r="AL203" s="76" t="s">
        <v>550</v>
      </c>
      <c r="AM203" s="29" t="s">
        <v>292</v>
      </c>
      <c r="AN203" s="29" t="s">
        <v>102</v>
      </c>
      <c r="AO203" s="29" t="s">
        <v>120</v>
      </c>
      <c r="AP203" s="61" t="s">
        <v>551</v>
      </c>
      <c r="BA203" s="34" t="s">
        <v>90</v>
      </c>
      <c r="BB203" s="34" t="s">
        <v>91</v>
      </c>
      <c r="BC203" s="115">
        <v>7162</v>
      </c>
      <c r="BD203" s="112" t="s">
        <v>129</v>
      </c>
      <c r="BE203" s="112" t="s">
        <v>106</v>
      </c>
      <c r="BF203" s="112" t="s">
        <v>107</v>
      </c>
      <c r="BG203" s="112" t="s">
        <v>96</v>
      </c>
      <c r="BI203" s="115">
        <v>48</v>
      </c>
      <c r="BJ203" s="22" t="s">
        <v>184</v>
      </c>
      <c r="BK203" s="112">
        <v>3066</v>
      </c>
      <c r="BL203" s="115">
        <v>20181115</v>
      </c>
      <c r="BM203" s="51">
        <f>IFERROR((VLOOKUP(BC203,'[2]17-23 ABR'!$A$2:$R$500,8,FALSE)),VLOOKUP(BC203,'[3]16 ABR'!$BC$50:$BW$499,11,FALSE))</f>
        <v>43577</v>
      </c>
      <c r="BN203">
        <f t="shared" si="21"/>
        <v>20181115</v>
      </c>
      <c r="BP203" s="29">
        <v>20190430</v>
      </c>
      <c r="BR203" s="28">
        <v>82600</v>
      </c>
      <c r="BS203" s="28">
        <f>IF(BM203=(VLOOKUP(BC203,'[3]16 ABR'!$BC$50:$BW$499,11,FALSE)),(VLOOKUP(BC203,'[3]16 ABR'!$BC$50:$BW$499,17,FALSE)),(VLOOKUP(BC203,'[3]16 ABR'!$BC$50:$BW$499,17,FALSE))-(VLOOKUP(BC203,'[2]17-23 ABR'!$A$2:$R$500,18,FALSE)))</f>
        <v>122640</v>
      </c>
      <c r="BT203" s="112">
        <v>0</v>
      </c>
      <c r="BU203" s="112">
        <v>0</v>
      </c>
      <c r="BW203" s="112" t="s">
        <v>574</v>
      </c>
      <c r="CD203">
        <v>19010101</v>
      </c>
      <c r="CE203" s="28">
        <f>IFERROR((VLOOKUP(BC203,'[3]16 ABR'!$BC$50:$CE$500,29,FALSE))-((VLOOKUP(BC203,'[2]17-23 ABR'!$A$2:$R$500,14,FALSE))),(VLOOKUP(BC203,'[3]16 ABR'!$BC$75:$CE$500,29,FALSE)))</f>
        <v>74957</v>
      </c>
      <c r="CF203" s="28">
        <f>IFERROR(((VLOOKUP(BC203,'[2]17-23 ABR'!$A$2:$R$500,18,FALSE))),'[3]16 ABR'!CF203)</f>
        <v>3066</v>
      </c>
      <c r="CH203">
        <v>55660</v>
      </c>
      <c r="CI203" s="128" t="s">
        <v>574</v>
      </c>
      <c r="CJ203" s="57">
        <v>0</v>
      </c>
      <c r="CK203" s="33">
        <f t="shared" si="24"/>
        <v>729.59999999999991</v>
      </c>
      <c r="CL203" s="137">
        <f t="shared" si="20"/>
        <v>82600</v>
      </c>
      <c r="CN203" s="49">
        <f t="shared" si="25"/>
        <v>9187299.6099999994</v>
      </c>
      <c r="CO203" s="49">
        <f t="shared" si="26"/>
        <v>2682705.61</v>
      </c>
      <c r="CP203" s="18">
        <v>202</v>
      </c>
      <c r="CQ203" s="18">
        <v>202</v>
      </c>
      <c r="CR203" s="18">
        <v>202</v>
      </c>
      <c r="CS203" s="18">
        <v>202</v>
      </c>
      <c r="CT203" s="34" t="s">
        <v>91</v>
      </c>
      <c r="CU203" s="35" t="s">
        <v>112</v>
      </c>
    </row>
    <row r="204" spans="1:99" ht="17.25" customHeight="1" x14ac:dyDescent="0.25">
      <c r="A204" s="127" t="str">
        <f t="shared" si="22"/>
        <v>0003140049</v>
      </c>
      <c r="B204" s="127" t="s">
        <v>91</v>
      </c>
      <c r="C204" s="22" t="s">
        <v>92</v>
      </c>
      <c r="D204" s="18">
        <v>20190430</v>
      </c>
      <c r="F204" s="34">
        <v>4</v>
      </c>
      <c r="G204" t="s">
        <v>1301</v>
      </c>
      <c r="H204" t="s">
        <v>1302</v>
      </c>
      <c r="J204" t="s">
        <v>1303</v>
      </c>
      <c r="K204" s="21">
        <f t="shared" si="19"/>
        <v>30359</v>
      </c>
      <c r="L204" t="s">
        <v>1304</v>
      </c>
      <c r="M204" t="s">
        <v>1305</v>
      </c>
      <c r="O204" s="34" t="s">
        <v>96</v>
      </c>
      <c r="P204" s="34">
        <v>1</v>
      </c>
      <c r="S204" s="34" t="s">
        <v>201</v>
      </c>
      <c r="U204" s="34">
        <v>0</v>
      </c>
      <c r="X204" s="22" t="s">
        <v>97</v>
      </c>
      <c r="Y204" t="s">
        <v>1306</v>
      </c>
      <c r="Z204" t="s">
        <v>1307</v>
      </c>
      <c r="AA204" t="s">
        <v>699</v>
      </c>
      <c r="AB204" s="34" t="s">
        <v>102</v>
      </c>
      <c r="AC204" s="34" t="s">
        <v>120</v>
      </c>
      <c r="AD204" s="61" t="s">
        <v>1308</v>
      </c>
      <c r="AG204" s="34" t="s">
        <v>148</v>
      </c>
      <c r="AJ204" s="34" t="s">
        <v>548</v>
      </c>
      <c r="AK204" s="29" t="s">
        <v>549</v>
      </c>
      <c r="AL204" s="76" t="s">
        <v>550</v>
      </c>
      <c r="AM204" s="29" t="s">
        <v>292</v>
      </c>
      <c r="AN204" s="29" t="s">
        <v>102</v>
      </c>
      <c r="AO204" s="29" t="s">
        <v>120</v>
      </c>
      <c r="AP204" s="61" t="s">
        <v>551</v>
      </c>
      <c r="BA204" s="34" t="s">
        <v>90</v>
      </c>
      <c r="BB204" s="34" t="s">
        <v>91</v>
      </c>
      <c r="BC204" s="115">
        <v>7163</v>
      </c>
      <c r="BD204" s="112" t="s">
        <v>129</v>
      </c>
      <c r="BE204" s="112" t="s">
        <v>106</v>
      </c>
      <c r="BF204" s="112" t="s">
        <v>107</v>
      </c>
      <c r="BG204" s="112" t="s">
        <v>96</v>
      </c>
      <c r="BI204" s="115">
        <v>60</v>
      </c>
      <c r="BJ204" s="22" t="s">
        <v>184</v>
      </c>
      <c r="BK204" s="112">
        <v>1292</v>
      </c>
      <c r="BL204" s="115">
        <v>20181116</v>
      </c>
      <c r="BM204" s="51">
        <f>IFERROR((VLOOKUP(BC204,'[2]17-23 ABR'!$A$2:$R$500,8,FALSE)),VLOOKUP(BC204,'[3]16 ABR'!$BC$50:$BW$499,11,FALSE))</f>
        <v>43577</v>
      </c>
      <c r="BN204">
        <f t="shared" si="21"/>
        <v>20181116</v>
      </c>
      <c r="BP204" s="29">
        <v>20190430</v>
      </c>
      <c r="BR204" s="28">
        <v>40702</v>
      </c>
      <c r="BS204" s="28">
        <f>IF(BM204=(VLOOKUP(BC204,'[3]16 ABR'!$BC$50:$BW$499,11,FALSE)),(VLOOKUP(BC204,'[3]16 ABR'!$BC$50:$BW$499,17,FALSE)),(VLOOKUP(BC204,'[3]16 ABR'!$BC$50:$BW$499,17,FALSE))-(VLOOKUP(BC204,'[2]17-23 ABR'!$A$2:$R$500,18,FALSE)))</f>
        <v>68476</v>
      </c>
      <c r="BT204" s="112">
        <v>0</v>
      </c>
      <c r="BU204" s="112">
        <v>0</v>
      </c>
      <c r="BW204" s="112" t="s">
        <v>574</v>
      </c>
      <c r="CD204">
        <v>19010101</v>
      </c>
      <c r="CE204" s="28">
        <f>IFERROR((VLOOKUP(BC204,'[3]16 ABR'!$BC$50:$CE$500,29,FALSE))-((VLOOKUP(BC204,'[2]17-23 ABR'!$A$2:$R$500,14,FALSE))),(VLOOKUP(BC204,'[3]16 ABR'!$BC$75:$CE$500,29,FALSE)))</f>
        <v>38380</v>
      </c>
      <c r="CF204" s="28">
        <f>IFERROR(((VLOOKUP(BC204,'[2]17-23 ABR'!$A$2:$R$500,18,FALSE))),'[3]16 ABR'!CF204)</f>
        <v>1292</v>
      </c>
      <c r="CH204">
        <v>31744</v>
      </c>
      <c r="CI204" s="128" t="s">
        <v>574</v>
      </c>
      <c r="CJ204" s="57">
        <v>0</v>
      </c>
      <c r="CK204" s="33">
        <f t="shared" si="24"/>
        <v>912</v>
      </c>
      <c r="CL204" s="137">
        <f t="shared" si="20"/>
        <v>40702</v>
      </c>
      <c r="CN204" s="49">
        <f t="shared" si="25"/>
        <v>9255775.6099999994</v>
      </c>
      <c r="CO204" s="49">
        <f t="shared" si="26"/>
        <v>2682705.61</v>
      </c>
      <c r="CP204" s="18">
        <v>203</v>
      </c>
      <c r="CQ204" s="18">
        <v>203</v>
      </c>
      <c r="CR204" s="18">
        <v>203</v>
      </c>
      <c r="CS204" s="18">
        <v>203</v>
      </c>
      <c r="CT204" s="34" t="s">
        <v>91</v>
      </c>
      <c r="CU204" s="35" t="s">
        <v>112</v>
      </c>
    </row>
    <row r="205" spans="1:99" s="130" customFormat="1" x14ac:dyDescent="0.25">
      <c r="A205" s="22" t="str">
        <f t="shared" si="22"/>
        <v>0003140049</v>
      </c>
      <c r="B205" s="22" t="s">
        <v>91</v>
      </c>
      <c r="C205" s="22" t="s">
        <v>92</v>
      </c>
      <c r="D205" s="18">
        <v>20190430</v>
      </c>
      <c r="F205" s="34">
        <v>4</v>
      </c>
      <c r="G205" s="130" t="s">
        <v>1283</v>
      </c>
      <c r="H205" s="130" t="s">
        <v>171</v>
      </c>
      <c r="J205" s="130" t="s">
        <v>1309</v>
      </c>
      <c r="K205" s="158">
        <f t="shared" si="19"/>
        <v>30718</v>
      </c>
      <c r="L205" s="130" t="s">
        <v>1310</v>
      </c>
      <c r="M205" s="130" t="s">
        <v>1311</v>
      </c>
      <c r="O205" s="34" t="s">
        <v>96</v>
      </c>
      <c r="P205" s="34">
        <v>1</v>
      </c>
      <c r="S205" s="34" t="s">
        <v>106</v>
      </c>
      <c r="U205" s="34">
        <v>0</v>
      </c>
      <c r="X205" s="22" t="s">
        <v>97</v>
      </c>
      <c r="Y205" s="130" t="s">
        <v>1312</v>
      </c>
      <c r="Z205" s="130" t="s">
        <v>1313</v>
      </c>
      <c r="AA205" s="130" t="s">
        <v>1293</v>
      </c>
      <c r="AB205" s="34" t="s">
        <v>102</v>
      </c>
      <c r="AC205" s="34" t="s">
        <v>120</v>
      </c>
      <c r="AD205" s="59" t="s">
        <v>1314</v>
      </c>
      <c r="AG205" s="34" t="s">
        <v>148</v>
      </c>
      <c r="AJ205" s="34" t="s">
        <v>548</v>
      </c>
      <c r="AK205" s="34" t="s">
        <v>549</v>
      </c>
      <c r="AL205" s="34" t="s">
        <v>550</v>
      </c>
      <c r="AM205" s="34" t="s">
        <v>292</v>
      </c>
      <c r="AN205" s="34" t="s">
        <v>102</v>
      </c>
      <c r="AO205" s="34" t="s">
        <v>120</v>
      </c>
      <c r="AP205" s="59" t="s">
        <v>551</v>
      </c>
      <c r="BA205" s="34" t="s">
        <v>90</v>
      </c>
      <c r="BB205" s="34" t="s">
        <v>91</v>
      </c>
      <c r="BC205" s="115">
        <v>7164</v>
      </c>
      <c r="BD205" s="112" t="s">
        <v>129</v>
      </c>
      <c r="BE205" s="112" t="s">
        <v>106</v>
      </c>
      <c r="BF205" s="112" t="s">
        <v>107</v>
      </c>
      <c r="BG205" s="112" t="s">
        <v>96</v>
      </c>
      <c r="BI205" s="115">
        <v>48</v>
      </c>
      <c r="BJ205" s="22" t="s">
        <v>184</v>
      </c>
      <c r="BK205" s="112">
        <v>267</v>
      </c>
      <c r="BL205" s="115">
        <v>20181120</v>
      </c>
      <c r="BM205" s="51">
        <f>IFERROR((VLOOKUP(BC205,'[2]17-23 ABR'!$A$2:$R$500,8,FALSE)),VLOOKUP(BC205,'[3]16 ABR'!$BC$50:$BW$499,11,FALSE))</f>
        <v>43577</v>
      </c>
      <c r="BN205" s="130">
        <f t="shared" si="21"/>
        <v>20181120</v>
      </c>
      <c r="BP205" s="29">
        <v>20190430</v>
      </c>
      <c r="BR205" s="28">
        <v>7200</v>
      </c>
      <c r="BS205" s="28">
        <f>IF(BM205=(VLOOKUP(BC205,'[3]16 ABR'!$BC$50:$BW$499,11,FALSE)),(VLOOKUP(BC205,'[3]16 ABR'!$BC$50:$BW$499,17,FALSE)),(VLOOKUP(BC205,'[3]16 ABR'!$BC$50:$BW$499,17,FALSE))-(VLOOKUP(BC205,'[2]17-23 ABR'!$A$2:$R$500,18,FALSE)))</f>
        <v>10680</v>
      </c>
      <c r="BT205" s="112">
        <v>0</v>
      </c>
      <c r="BU205" s="112">
        <v>0</v>
      </c>
      <c r="BW205" s="112" t="s">
        <v>574</v>
      </c>
      <c r="CD205" s="130">
        <v>19010101</v>
      </c>
      <c r="CE205" s="28">
        <f>IFERROR((VLOOKUP(BC205,'[3]16 ABR'!$BC$50:$CE$500,29,FALSE))-((VLOOKUP(BC205,'[2]17-23 ABR'!$A$2:$R$500,14,FALSE))),(VLOOKUP(BC205,'[3]16 ABR'!$BC$75:$CE$500,29,FALSE)))</f>
        <v>6536</v>
      </c>
      <c r="CF205" s="28">
        <f>IFERROR(((VLOOKUP(BC205,'[2]17-23 ABR'!$A$2:$R$500,18,FALSE))),'[3]16 ABR'!CF205)</f>
        <v>267</v>
      </c>
      <c r="CH205" s="130">
        <v>4837</v>
      </c>
      <c r="CI205" s="128" t="s">
        <v>574</v>
      </c>
      <c r="CJ205" s="57">
        <v>0</v>
      </c>
      <c r="CK205" s="49">
        <f t="shared" si="24"/>
        <v>729.59999999999991</v>
      </c>
      <c r="CL205" s="159">
        <f t="shared" si="20"/>
        <v>7200</v>
      </c>
      <c r="CN205" s="49">
        <f t="shared" si="25"/>
        <v>9266455.6099999994</v>
      </c>
      <c r="CO205" s="49">
        <f t="shared" si="26"/>
        <v>2682705.61</v>
      </c>
      <c r="CP205" s="18">
        <v>204</v>
      </c>
      <c r="CQ205" s="18">
        <v>204</v>
      </c>
      <c r="CR205" s="18">
        <v>204</v>
      </c>
      <c r="CS205" s="18">
        <v>204</v>
      </c>
      <c r="CT205" s="34" t="s">
        <v>91</v>
      </c>
      <c r="CU205" s="35" t="s">
        <v>112</v>
      </c>
    </row>
    <row r="206" spans="1:99" ht="17.25" customHeight="1" x14ac:dyDescent="0.25">
      <c r="A206" s="127" t="str">
        <f t="shared" si="22"/>
        <v>0003140049</v>
      </c>
      <c r="B206" s="127" t="s">
        <v>91</v>
      </c>
      <c r="C206" s="22" t="s">
        <v>92</v>
      </c>
      <c r="D206" s="18">
        <v>20190430</v>
      </c>
      <c r="F206" s="34">
        <v>4</v>
      </c>
      <c r="G206" t="s">
        <v>171</v>
      </c>
      <c r="H206" t="s">
        <v>496</v>
      </c>
      <c r="J206" t="s">
        <v>729</v>
      </c>
      <c r="K206" s="21">
        <f t="shared" ref="K206:K250" si="27">DATE(MID(L206,5,2),MID(L206,7,2),MID(L206,9,2))</f>
        <v>24430</v>
      </c>
      <c r="L206" s="29" t="s">
        <v>730</v>
      </c>
      <c r="M206" s="29" t="s">
        <v>731</v>
      </c>
      <c r="O206" t="s">
        <v>96</v>
      </c>
      <c r="P206">
        <v>1</v>
      </c>
      <c r="S206" t="s">
        <v>106</v>
      </c>
      <c r="U206">
        <v>1</v>
      </c>
      <c r="X206" t="s">
        <v>97</v>
      </c>
      <c r="Y206" s="29" t="s">
        <v>732</v>
      </c>
      <c r="Z206" t="s">
        <v>1315</v>
      </c>
      <c r="AA206" s="90" t="s">
        <v>734</v>
      </c>
      <c r="AB206" s="90" t="s">
        <v>102</v>
      </c>
      <c r="AC206" s="90" t="s">
        <v>120</v>
      </c>
      <c r="AD206" s="61" t="s">
        <v>735</v>
      </c>
      <c r="AG206" t="s">
        <v>148</v>
      </c>
      <c r="AJ206" s="29" t="s">
        <v>548</v>
      </c>
      <c r="AK206" s="29" t="s">
        <v>549</v>
      </c>
      <c r="AL206" s="76" t="s">
        <v>550</v>
      </c>
      <c r="AM206" s="29" t="s">
        <v>292</v>
      </c>
      <c r="AN206" s="29" t="s">
        <v>102</v>
      </c>
      <c r="AO206" s="29" t="s">
        <v>120</v>
      </c>
      <c r="AP206" s="61" t="s">
        <v>551</v>
      </c>
      <c r="BA206" s="34" t="s">
        <v>90</v>
      </c>
      <c r="BB206" s="34" t="s">
        <v>91</v>
      </c>
      <c r="BC206" s="115">
        <v>7166</v>
      </c>
      <c r="BD206" s="29" t="s">
        <v>129</v>
      </c>
      <c r="BE206" s="27" t="s">
        <v>106</v>
      </c>
      <c r="BF206" s="27" t="s">
        <v>107</v>
      </c>
      <c r="BG206" s="27" t="s">
        <v>96</v>
      </c>
      <c r="BI206" s="115">
        <v>48</v>
      </c>
      <c r="BJ206" s="22" t="s">
        <v>184</v>
      </c>
      <c r="BK206" s="112">
        <v>709</v>
      </c>
      <c r="BL206" s="115">
        <v>20181122</v>
      </c>
      <c r="BM206" s="51">
        <f>IFERROR((VLOOKUP(BC206,'[2]17-23 ABR'!$A$2:$R$500,8,FALSE)),VLOOKUP(BC206,'[3]16 ABR'!$BC$50:$BW$499,11,FALSE))</f>
        <v>43577</v>
      </c>
      <c r="BN206">
        <f t="shared" si="21"/>
        <v>20181122</v>
      </c>
      <c r="BP206" s="29">
        <v>20190430</v>
      </c>
      <c r="BR206" s="28">
        <v>20000</v>
      </c>
      <c r="BS206" s="28">
        <f>IF(BM206=(VLOOKUP(BC206,'[3]16 ABR'!$BC$50:$BW$499,11,FALSE)),(VLOOKUP(BC206,'[3]16 ABR'!$BC$50:$BW$499,17,FALSE)),(VLOOKUP(BC206,'[3]16 ABR'!$BC$50:$BW$499,17,FALSE))-(VLOOKUP(BC206,'[2]17-23 ABR'!$A$2:$R$500,18,FALSE)))</f>
        <v>28360</v>
      </c>
      <c r="BT206" s="112">
        <v>0</v>
      </c>
      <c r="BU206" s="112">
        <v>0</v>
      </c>
      <c r="BW206" s="112" t="s">
        <v>574</v>
      </c>
      <c r="CD206">
        <v>19010101</v>
      </c>
      <c r="CE206" s="28">
        <f>IFERROR((VLOOKUP(BC206,'[3]16 ABR'!$BC$50:$CE$500,29,FALSE))-((VLOOKUP(BC206,'[2]17-23 ABR'!$A$2:$R$500,14,FALSE))),(VLOOKUP(BC206,'[3]16 ABR'!$BC$75:$CE$500,29,FALSE)))</f>
        <v>18035</v>
      </c>
      <c r="CF206" s="28">
        <f>IFERROR(((VLOOKUP(BC206,'[2]17-23 ABR'!$A$2:$R$500,18,FALSE))),'[3]16 ABR'!CF206)</f>
        <v>709</v>
      </c>
      <c r="CH206">
        <v>12104</v>
      </c>
      <c r="CI206" s="128" t="s">
        <v>574</v>
      </c>
      <c r="CJ206" s="57">
        <v>0</v>
      </c>
      <c r="CK206" s="33">
        <f t="shared" si="24"/>
        <v>729.59999999999991</v>
      </c>
      <c r="CL206" s="137">
        <f t="shared" si="20"/>
        <v>20000</v>
      </c>
      <c r="CN206" s="49">
        <f t="shared" si="25"/>
        <v>9294815.6099999994</v>
      </c>
      <c r="CO206" s="49">
        <f t="shared" si="26"/>
        <v>2682705.61</v>
      </c>
      <c r="CP206" s="18">
        <v>205</v>
      </c>
      <c r="CQ206" s="18">
        <v>205</v>
      </c>
      <c r="CR206" s="18">
        <v>205</v>
      </c>
      <c r="CS206" s="18">
        <v>205</v>
      </c>
      <c r="CT206" s="34" t="s">
        <v>91</v>
      </c>
      <c r="CU206" s="35" t="s">
        <v>112</v>
      </c>
    </row>
    <row r="207" spans="1:99" x14ac:dyDescent="0.25">
      <c r="A207" s="127" t="str">
        <f t="shared" si="22"/>
        <v>0003140049</v>
      </c>
      <c r="B207" s="127" t="s">
        <v>91</v>
      </c>
      <c r="C207" s="22" t="s">
        <v>92</v>
      </c>
      <c r="D207" s="18">
        <v>20190430</v>
      </c>
      <c r="F207" s="34">
        <v>4</v>
      </c>
      <c r="G207" t="s">
        <v>163</v>
      </c>
      <c r="H207" t="s">
        <v>394</v>
      </c>
      <c r="J207" t="s">
        <v>1316</v>
      </c>
      <c r="K207" s="21">
        <f t="shared" si="27"/>
        <v>25201</v>
      </c>
      <c r="L207" t="s">
        <v>1317</v>
      </c>
      <c r="M207" t="s">
        <v>1318</v>
      </c>
      <c r="O207" t="s">
        <v>96</v>
      </c>
      <c r="P207">
        <v>1</v>
      </c>
      <c r="S207" t="s">
        <v>201</v>
      </c>
      <c r="U207">
        <v>0</v>
      </c>
      <c r="X207" s="22" t="s">
        <v>97</v>
      </c>
      <c r="Y207" t="s">
        <v>1319</v>
      </c>
      <c r="Z207" t="s">
        <v>1313</v>
      </c>
      <c r="AA207" t="s">
        <v>119</v>
      </c>
      <c r="AB207" t="s">
        <v>102</v>
      </c>
      <c r="AC207" t="s">
        <v>120</v>
      </c>
      <c r="AD207" s="61" t="s">
        <v>1320</v>
      </c>
      <c r="AG207" t="s">
        <v>148</v>
      </c>
      <c r="AJ207" s="34" t="s">
        <v>548</v>
      </c>
      <c r="AK207" s="29" t="s">
        <v>549</v>
      </c>
      <c r="AL207" s="29" t="s">
        <v>550</v>
      </c>
      <c r="AM207" s="29" t="s">
        <v>292</v>
      </c>
      <c r="AN207" s="29" t="s">
        <v>102</v>
      </c>
      <c r="AO207" s="29" t="s">
        <v>120</v>
      </c>
      <c r="AP207" s="61" t="s">
        <v>551</v>
      </c>
      <c r="BA207" s="34" t="s">
        <v>90</v>
      </c>
      <c r="BB207" s="34" t="s">
        <v>91</v>
      </c>
      <c r="BC207" s="115">
        <v>7167</v>
      </c>
      <c r="BD207" s="29" t="s">
        <v>129</v>
      </c>
      <c r="BE207" s="27" t="s">
        <v>106</v>
      </c>
      <c r="BF207" s="27" t="s">
        <v>107</v>
      </c>
      <c r="BG207" s="27" t="s">
        <v>96</v>
      </c>
      <c r="BI207" s="115">
        <v>48</v>
      </c>
      <c r="BJ207" s="22" t="s">
        <v>184</v>
      </c>
      <c r="BK207" s="112">
        <v>943</v>
      </c>
      <c r="BL207" s="115">
        <v>20181122</v>
      </c>
      <c r="BM207" s="51">
        <f>IFERROR((VLOOKUP(BC207,'[2]17-23 ABR'!$A$2:$R$500,8,FALSE)),VLOOKUP(BC207,'[3]16 ABR'!$BC$50:$BW$499,11,FALSE))</f>
        <v>43577</v>
      </c>
      <c r="BN207">
        <f t="shared" si="21"/>
        <v>20181122</v>
      </c>
      <c r="BP207" s="29">
        <v>20190430</v>
      </c>
      <c r="BR207" s="28">
        <v>25400</v>
      </c>
      <c r="BS207" s="28">
        <f>IF(BM207=(VLOOKUP(BC207,'[3]16 ABR'!$BC$50:$BW$499,11,FALSE)),(VLOOKUP(BC207,'[3]16 ABR'!$BC$50:$BW$499,17,FALSE)),(VLOOKUP(BC207,'[3]16 ABR'!$BC$50:$BW$499,17,FALSE))-(VLOOKUP(BC207,'[2]17-23 ABR'!$A$2:$R$500,18,FALSE)))</f>
        <v>37720</v>
      </c>
      <c r="BT207" s="112">
        <v>0</v>
      </c>
      <c r="BU207" s="112">
        <v>0</v>
      </c>
      <c r="BW207" s="112" t="s">
        <v>574</v>
      </c>
      <c r="CD207">
        <v>19010101</v>
      </c>
      <c r="CE207" s="28">
        <f>IFERROR((VLOOKUP(BC207,'[3]16 ABR'!$BC$50:$CE$500,29,FALSE))-((VLOOKUP(BC207,'[2]17-23 ABR'!$A$2:$R$500,14,FALSE))),(VLOOKUP(BC207,'[3]16 ABR'!$BC$75:$CE$500,29,FALSE)))</f>
        <v>23049</v>
      </c>
      <c r="CF207" s="28">
        <f>IFERROR(((VLOOKUP(BC207,'[2]17-23 ABR'!$A$2:$R$500,18,FALSE))),'[3]16 ABR'!CF207)</f>
        <v>943</v>
      </c>
      <c r="CH207">
        <v>17124</v>
      </c>
      <c r="CI207" s="128" t="s">
        <v>574</v>
      </c>
      <c r="CJ207" s="57">
        <v>0</v>
      </c>
      <c r="CK207" s="33">
        <f t="shared" si="24"/>
        <v>729.59999999999991</v>
      </c>
      <c r="CL207" s="137">
        <f t="shared" si="20"/>
        <v>25400</v>
      </c>
      <c r="CN207" s="49">
        <f t="shared" si="25"/>
        <v>9332535.6099999994</v>
      </c>
      <c r="CO207" s="49">
        <f t="shared" si="26"/>
        <v>2682705.61</v>
      </c>
      <c r="CP207" s="18">
        <v>206</v>
      </c>
      <c r="CQ207" s="18">
        <v>206</v>
      </c>
      <c r="CR207" s="18">
        <v>206</v>
      </c>
      <c r="CS207" s="18">
        <v>206</v>
      </c>
      <c r="CT207" s="34" t="s">
        <v>91</v>
      </c>
      <c r="CU207" s="35" t="s">
        <v>112</v>
      </c>
    </row>
    <row r="208" spans="1:99" ht="15" customHeight="1" x14ac:dyDescent="0.25">
      <c r="A208" s="127" t="str">
        <f t="shared" si="22"/>
        <v>0003140049</v>
      </c>
      <c r="B208" s="127" t="s">
        <v>91</v>
      </c>
      <c r="C208" s="22" t="s">
        <v>92</v>
      </c>
      <c r="D208" s="18">
        <v>20190430</v>
      </c>
      <c r="F208" s="34">
        <v>4</v>
      </c>
      <c r="G208" t="s">
        <v>387</v>
      </c>
      <c r="H208" t="s">
        <v>1294</v>
      </c>
      <c r="J208" t="s">
        <v>297</v>
      </c>
      <c r="K208" s="21">
        <f t="shared" si="27"/>
        <v>26550</v>
      </c>
      <c r="L208" t="s">
        <v>1295</v>
      </c>
      <c r="M208" t="s">
        <v>1296</v>
      </c>
      <c r="O208" t="s">
        <v>96</v>
      </c>
      <c r="P208">
        <v>1</v>
      </c>
      <c r="S208" t="s">
        <v>106</v>
      </c>
      <c r="U208">
        <v>0</v>
      </c>
      <c r="X208" t="s">
        <v>97</v>
      </c>
      <c r="Y208" t="s">
        <v>1297</v>
      </c>
      <c r="Z208" t="s">
        <v>1298</v>
      </c>
      <c r="AA208" t="s">
        <v>1299</v>
      </c>
      <c r="AB208" s="34" t="s">
        <v>102</v>
      </c>
      <c r="AC208" s="34" t="s">
        <v>120</v>
      </c>
      <c r="AD208" s="61" t="s">
        <v>1300</v>
      </c>
      <c r="AG208" t="s">
        <v>148</v>
      </c>
      <c r="AJ208" s="34" t="s">
        <v>548</v>
      </c>
      <c r="AK208" s="29" t="s">
        <v>549</v>
      </c>
      <c r="AL208" s="76" t="s">
        <v>550</v>
      </c>
      <c r="AM208" s="29" t="s">
        <v>292</v>
      </c>
      <c r="AN208" s="29" t="s">
        <v>102</v>
      </c>
      <c r="AO208" s="29" t="s">
        <v>120</v>
      </c>
      <c r="AP208" s="61" t="s">
        <v>551</v>
      </c>
      <c r="BA208" s="34" t="s">
        <v>90</v>
      </c>
      <c r="BB208" s="34" t="s">
        <v>91</v>
      </c>
      <c r="BC208" s="115">
        <v>7168</v>
      </c>
      <c r="BD208" s="112" t="s">
        <v>129</v>
      </c>
      <c r="BE208" s="112" t="s">
        <v>106</v>
      </c>
      <c r="BF208" s="112" t="s">
        <v>107</v>
      </c>
      <c r="BG208" s="112" t="s">
        <v>96</v>
      </c>
      <c r="BI208">
        <v>72</v>
      </c>
      <c r="BJ208" t="s">
        <v>184</v>
      </c>
      <c r="BK208">
        <v>2101</v>
      </c>
      <c r="BL208" s="115">
        <v>20181123</v>
      </c>
      <c r="BM208" s="51">
        <f>IFERROR((VLOOKUP(BC208,'[2]17-23 ABR'!$A$2:$R$500,8,FALSE)),VLOOKUP(BC208,'[3]16 ABR'!$BC$50:$BW$499,11,FALSE))</f>
        <v>43577</v>
      </c>
      <c r="BN208">
        <f t="shared" si="21"/>
        <v>20181123</v>
      </c>
      <c r="BP208" s="29">
        <v>20190430</v>
      </c>
      <c r="BR208">
        <v>76067</v>
      </c>
      <c r="BS208" s="28">
        <f>IF(BM208=(VLOOKUP(BC208,'[3]16 ABR'!$BC$50:$BW$499,11,FALSE)),(VLOOKUP(BC208,'[3]16 ABR'!$BC$50:$BW$499,17,FALSE)),(VLOOKUP(BC208,'[3]16 ABR'!$BC$50:$BW$499,17,FALSE))-(VLOOKUP(BC208,'[2]17-23 ABR'!$A$2:$R$500,18,FALSE)))</f>
        <v>138666</v>
      </c>
      <c r="BT208" s="112">
        <v>0</v>
      </c>
      <c r="BU208" s="112">
        <f>BW208*BK208</f>
        <v>2101</v>
      </c>
      <c r="BW208" s="112">
        <v>1</v>
      </c>
      <c r="CD208">
        <v>20190122</v>
      </c>
      <c r="CE208" s="28">
        <f>IFERROR((VLOOKUP(BC208,'[3]16 ABR'!$BC$50:$CE$500,29,FALSE))-((VLOOKUP(BC208,'[2]17-23 ABR'!$A$2:$R$500,14,FALSE))),(VLOOKUP(BC208,'[3]16 ABR'!$BC$75:$CE$500,29,FALSE)))</f>
        <v>73238</v>
      </c>
      <c r="CF208" s="28">
        <f>IFERROR(((VLOOKUP(BC208,'[2]17-23 ABR'!$A$2:$R$500,18,FALSE))),'[3]16 ABR'!CF208)</f>
        <v>2101</v>
      </c>
      <c r="CH208">
        <v>64841</v>
      </c>
      <c r="CI208" s="160">
        <v>1</v>
      </c>
      <c r="CJ208">
        <v>11</v>
      </c>
      <c r="CK208" s="33">
        <f t="shared" si="24"/>
        <v>1094.3999999999999</v>
      </c>
      <c r="CL208" s="137">
        <f t="shared" ref="CL208:CL271" si="28">BR208</f>
        <v>76067</v>
      </c>
      <c r="CN208" s="49">
        <f t="shared" si="25"/>
        <v>9471201.6099999994</v>
      </c>
      <c r="CO208" s="49">
        <f t="shared" si="26"/>
        <v>2684806.61</v>
      </c>
      <c r="CP208" s="18">
        <v>207</v>
      </c>
      <c r="CQ208" s="18">
        <v>207</v>
      </c>
      <c r="CR208" s="18">
        <v>207</v>
      </c>
      <c r="CS208" s="18">
        <v>207</v>
      </c>
      <c r="CT208" s="34" t="s">
        <v>91</v>
      </c>
      <c r="CU208" s="35" t="s">
        <v>112</v>
      </c>
    </row>
    <row r="209" spans="1:99" x14ac:dyDescent="0.25">
      <c r="A209" s="127" t="str">
        <f t="shared" si="22"/>
        <v>0003140049</v>
      </c>
      <c r="B209" s="127" t="s">
        <v>91</v>
      </c>
      <c r="C209" s="22" t="s">
        <v>92</v>
      </c>
      <c r="D209" s="18">
        <v>20190430</v>
      </c>
      <c r="F209" s="34">
        <v>4</v>
      </c>
      <c r="G209" t="s">
        <v>529</v>
      </c>
      <c r="H209" t="s">
        <v>244</v>
      </c>
      <c r="J209" t="s">
        <v>1222</v>
      </c>
      <c r="K209" s="21">
        <f t="shared" si="27"/>
        <v>24042</v>
      </c>
      <c r="L209" t="s">
        <v>1321</v>
      </c>
      <c r="M209" t="s">
        <v>1322</v>
      </c>
      <c r="O209" t="s">
        <v>96</v>
      </c>
      <c r="P209">
        <v>1</v>
      </c>
      <c r="S209" t="s">
        <v>106</v>
      </c>
      <c r="U209">
        <v>0</v>
      </c>
      <c r="X209" s="22" t="s">
        <v>97</v>
      </c>
      <c r="Y209" t="s">
        <v>1323</v>
      </c>
      <c r="Z209" t="s">
        <v>1149</v>
      </c>
      <c r="AA209" t="s">
        <v>1324</v>
      </c>
      <c r="AB209" s="34" t="s">
        <v>102</v>
      </c>
      <c r="AC209" s="34" t="s">
        <v>120</v>
      </c>
      <c r="AD209" s="61" t="s">
        <v>1150</v>
      </c>
      <c r="AG209" t="s">
        <v>148</v>
      </c>
      <c r="AJ209" s="34" t="s">
        <v>548</v>
      </c>
      <c r="AK209" s="29" t="s">
        <v>549</v>
      </c>
      <c r="AL209" s="29" t="s">
        <v>550</v>
      </c>
      <c r="AM209" s="29" t="s">
        <v>292</v>
      </c>
      <c r="AN209" s="29" t="s">
        <v>102</v>
      </c>
      <c r="AO209" s="29" t="s">
        <v>120</v>
      </c>
      <c r="AP209" s="61" t="s">
        <v>551</v>
      </c>
      <c r="BA209" s="34" t="s">
        <v>90</v>
      </c>
      <c r="BB209" s="34" t="s">
        <v>91</v>
      </c>
      <c r="BC209" s="115">
        <v>7169</v>
      </c>
      <c r="BD209" s="112" t="s">
        <v>129</v>
      </c>
      <c r="BE209" s="112" t="s">
        <v>106</v>
      </c>
      <c r="BF209" s="112" t="s">
        <v>107</v>
      </c>
      <c r="BG209" s="112" t="s">
        <v>96</v>
      </c>
      <c r="BI209" s="115">
        <v>72</v>
      </c>
      <c r="BJ209" s="22" t="s">
        <v>184</v>
      </c>
      <c r="BK209">
        <v>815</v>
      </c>
      <c r="BL209" s="115">
        <v>20181127</v>
      </c>
      <c r="BM209" s="51">
        <f>IFERROR((VLOOKUP(BC209,'[2]17-23 ABR'!$A$2:$R$500,8,FALSE)),VLOOKUP(BC209,'[3]16 ABR'!$BC$50:$BW$499,11,FALSE))</f>
        <v>43577</v>
      </c>
      <c r="BN209">
        <f t="shared" si="21"/>
        <v>20181127</v>
      </c>
      <c r="BP209" s="29">
        <v>20190430</v>
      </c>
      <c r="BR209" s="28">
        <v>29500</v>
      </c>
      <c r="BS209" s="28">
        <f>IF(BM209=(VLOOKUP(BC209,'[3]16 ABR'!$BC$50:$BW$499,11,FALSE)),(VLOOKUP(BC209,'[3]16 ABR'!$BC$50:$BW$499,17,FALSE)),(VLOOKUP(BC209,'[3]16 ABR'!$BC$50:$BW$499,17,FALSE))-(VLOOKUP(BC209,'[2]17-23 ABR'!$A$2:$R$500,18,FALSE)))</f>
        <v>53790</v>
      </c>
      <c r="BT209" s="112">
        <v>0</v>
      </c>
      <c r="BU209" s="112">
        <f>BW209*BK209</f>
        <v>815</v>
      </c>
      <c r="BW209" s="112">
        <v>1</v>
      </c>
      <c r="CD209">
        <v>20190122</v>
      </c>
      <c r="CE209" s="28">
        <f>IFERROR((VLOOKUP(BC209,'[3]16 ABR'!$BC$50:$CE$500,29,FALSE))-((VLOOKUP(BC209,'[2]17-23 ABR'!$A$2:$R$500,14,FALSE))),(VLOOKUP(BC209,'[3]16 ABR'!$BC$75:$CE$500,29,FALSE)))</f>
        <v>28402</v>
      </c>
      <c r="CF209" s="28">
        <f>IFERROR(((VLOOKUP(BC209,'[2]17-23 ABR'!$A$2:$R$500,18,FALSE))),'[3]16 ABR'!CF209)</f>
        <v>815</v>
      </c>
      <c r="CH209">
        <v>25161</v>
      </c>
      <c r="CI209" s="160">
        <v>1</v>
      </c>
      <c r="CJ209" s="57">
        <v>11</v>
      </c>
      <c r="CK209" s="33">
        <f t="shared" si="24"/>
        <v>1094.3999999999999</v>
      </c>
      <c r="CL209" s="137">
        <f t="shared" si="28"/>
        <v>29500</v>
      </c>
      <c r="CN209" s="49">
        <f t="shared" si="25"/>
        <v>9524991.6099999994</v>
      </c>
      <c r="CO209" s="49">
        <f t="shared" si="26"/>
        <v>2685621.61</v>
      </c>
      <c r="CP209" s="18">
        <v>208</v>
      </c>
      <c r="CQ209" s="18">
        <v>208</v>
      </c>
      <c r="CR209" s="18">
        <v>208</v>
      </c>
      <c r="CS209" s="18">
        <v>208</v>
      </c>
      <c r="CT209" s="34" t="s">
        <v>91</v>
      </c>
      <c r="CU209" s="35" t="s">
        <v>112</v>
      </c>
    </row>
    <row r="210" spans="1:99" x14ac:dyDescent="0.25">
      <c r="A210" s="127" t="str">
        <f t="shared" si="22"/>
        <v>0003140049</v>
      </c>
      <c r="B210" s="127" t="s">
        <v>91</v>
      </c>
      <c r="C210" s="22" t="s">
        <v>92</v>
      </c>
      <c r="D210" s="18">
        <v>20190430</v>
      </c>
      <c r="F210" s="34">
        <v>4</v>
      </c>
      <c r="G210" t="s">
        <v>394</v>
      </c>
      <c r="H210" t="s">
        <v>259</v>
      </c>
      <c r="J210" t="s">
        <v>1325</v>
      </c>
      <c r="K210" s="21">
        <f t="shared" si="27"/>
        <v>27224</v>
      </c>
      <c r="L210" t="s">
        <v>1326</v>
      </c>
      <c r="M210" t="s">
        <v>1327</v>
      </c>
      <c r="O210" t="s">
        <v>96</v>
      </c>
      <c r="P210">
        <v>1</v>
      </c>
      <c r="S210" t="s">
        <v>106</v>
      </c>
      <c r="U210">
        <v>0</v>
      </c>
      <c r="X210" t="s">
        <v>97</v>
      </c>
      <c r="Y210" t="s">
        <v>1328</v>
      </c>
      <c r="Z210" t="s">
        <v>1329</v>
      </c>
      <c r="AA210" t="s">
        <v>1293</v>
      </c>
      <c r="AB210" s="34" t="s">
        <v>102</v>
      </c>
      <c r="AC210" s="34" t="s">
        <v>120</v>
      </c>
      <c r="AD210" s="61" t="s">
        <v>1330</v>
      </c>
      <c r="AG210" t="s">
        <v>148</v>
      </c>
      <c r="AJ210" s="34" t="s">
        <v>548</v>
      </c>
      <c r="AK210" s="29" t="s">
        <v>549</v>
      </c>
      <c r="AL210" s="29" t="s">
        <v>550</v>
      </c>
      <c r="AM210" s="29" t="s">
        <v>292</v>
      </c>
      <c r="AN210" s="29" t="s">
        <v>102</v>
      </c>
      <c r="AO210" s="29" t="s">
        <v>120</v>
      </c>
      <c r="AP210" s="61" t="s">
        <v>551</v>
      </c>
      <c r="BA210" s="34" t="s">
        <v>90</v>
      </c>
      <c r="BB210" s="34" t="s">
        <v>91</v>
      </c>
      <c r="BC210" s="115">
        <v>7170</v>
      </c>
      <c r="BD210" s="112" t="s">
        <v>129</v>
      </c>
      <c r="BE210" s="112" t="s">
        <v>106</v>
      </c>
      <c r="BF210" s="112" t="s">
        <v>107</v>
      </c>
      <c r="BG210" s="112" t="s">
        <v>96</v>
      </c>
      <c r="BI210" s="115">
        <v>48</v>
      </c>
      <c r="BJ210" s="22" t="s">
        <v>184</v>
      </c>
      <c r="BK210">
        <v>1858</v>
      </c>
      <c r="BL210" s="115">
        <v>20181127</v>
      </c>
      <c r="BM210" s="51">
        <f>IFERROR((VLOOKUP(BC210,'[2]17-23 ABR'!$A$2:$R$500,8,FALSE)),VLOOKUP(BC210,'[3]16 ABR'!$BC$50:$BW$499,11,FALSE))</f>
        <v>43577</v>
      </c>
      <c r="BN210">
        <f t="shared" si="21"/>
        <v>20181127</v>
      </c>
      <c r="BP210" s="29">
        <v>20190430</v>
      </c>
      <c r="BR210" s="28">
        <v>55000</v>
      </c>
      <c r="BS210" s="28">
        <f>IF(BM210=(VLOOKUP(BC210,'[3]16 ABR'!$BC$50:$BW$499,11,FALSE)),(VLOOKUP(BC210,'[3]16 ABR'!$BC$50:$BW$499,17,FALSE)),(VLOOKUP(BC210,'[3]16 ABR'!$BC$50:$BW$499,17,FALSE))-(VLOOKUP(BC210,'[2]17-23 ABR'!$A$2:$R$500,18,FALSE)))</f>
        <v>78036</v>
      </c>
      <c r="BT210" s="112">
        <v>0</v>
      </c>
      <c r="BU210" s="112">
        <f>BW210*BK210</f>
        <v>1858</v>
      </c>
      <c r="BW210" s="112">
        <v>1</v>
      </c>
      <c r="CD210">
        <v>20190122</v>
      </c>
      <c r="CE210" s="28">
        <f>IFERROR((VLOOKUP(BC210,'[3]16 ABR'!$BC$50:$CE$500,29,FALSE))-((VLOOKUP(BC210,'[2]17-23 ABR'!$A$2:$R$500,14,FALSE))),(VLOOKUP(BC210,'[3]16 ABR'!$BC$75:$CE$500,29,FALSE)))</f>
        <v>50807</v>
      </c>
      <c r="CF210" s="28">
        <f>IFERROR(((VLOOKUP(BC210,'[2]17-23 ABR'!$A$2:$R$500,18,FALSE))),'[3]16 ABR'!CF210)</f>
        <v>1858</v>
      </c>
      <c r="CH210">
        <v>29471</v>
      </c>
      <c r="CI210" s="160">
        <v>1</v>
      </c>
      <c r="CJ210" s="57">
        <v>11</v>
      </c>
      <c r="CK210" s="33">
        <f t="shared" si="24"/>
        <v>729.59999999999991</v>
      </c>
      <c r="CL210" s="137">
        <f t="shared" si="28"/>
        <v>55000</v>
      </c>
      <c r="CN210" s="49">
        <f t="shared" si="25"/>
        <v>9603027.6099999994</v>
      </c>
      <c r="CO210" s="49">
        <f t="shared" si="26"/>
        <v>2687479.61</v>
      </c>
      <c r="CP210" s="18">
        <v>209</v>
      </c>
      <c r="CQ210" s="18">
        <v>209</v>
      </c>
      <c r="CR210" s="18">
        <v>209</v>
      </c>
      <c r="CS210" s="18">
        <v>209</v>
      </c>
      <c r="CT210" s="34" t="s">
        <v>91</v>
      </c>
      <c r="CU210" s="35" t="s">
        <v>112</v>
      </c>
    </row>
    <row r="211" spans="1:99" ht="15.75" customHeight="1" x14ac:dyDescent="0.25">
      <c r="A211" s="127" t="str">
        <f t="shared" si="22"/>
        <v>0003140049</v>
      </c>
      <c r="B211" s="127" t="s">
        <v>91</v>
      </c>
      <c r="C211" s="22" t="s">
        <v>92</v>
      </c>
      <c r="D211" s="18">
        <v>20190430</v>
      </c>
      <c r="F211" s="34">
        <v>4</v>
      </c>
      <c r="G211" t="s">
        <v>1301</v>
      </c>
      <c r="H211" t="s">
        <v>1302</v>
      </c>
      <c r="J211" t="s">
        <v>1303</v>
      </c>
      <c r="K211" s="21">
        <f t="shared" si="27"/>
        <v>30359</v>
      </c>
      <c r="L211" t="s">
        <v>1304</v>
      </c>
      <c r="M211" t="s">
        <v>1305</v>
      </c>
      <c r="O211" t="s">
        <v>96</v>
      </c>
      <c r="P211">
        <v>1</v>
      </c>
      <c r="S211" t="s">
        <v>201</v>
      </c>
      <c r="U211" s="34">
        <v>0</v>
      </c>
      <c r="X211" s="22" t="s">
        <v>97</v>
      </c>
      <c r="Y211" t="s">
        <v>1306</v>
      </c>
      <c r="Z211" t="s">
        <v>1307</v>
      </c>
      <c r="AA211" t="s">
        <v>699</v>
      </c>
      <c r="AB211" s="34" t="s">
        <v>102</v>
      </c>
      <c r="AC211" s="34" t="s">
        <v>120</v>
      </c>
      <c r="AD211" s="61" t="s">
        <v>1308</v>
      </c>
      <c r="AG211" s="34" t="s">
        <v>148</v>
      </c>
      <c r="AJ211" s="34" t="s">
        <v>548</v>
      </c>
      <c r="AK211" s="29" t="s">
        <v>549</v>
      </c>
      <c r="AL211" s="76" t="s">
        <v>550</v>
      </c>
      <c r="AM211" s="29" t="s">
        <v>292</v>
      </c>
      <c r="AN211" s="29" t="s">
        <v>102</v>
      </c>
      <c r="AO211" s="29" t="s">
        <v>120</v>
      </c>
      <c r="AP211" s="61" t="s">
        <v>551</v>
      </c>
      <c r="BA211" s="34" t="s">
        <v>90</v>
      </c>
      <c r="BB211" s="34" t="s">
        <v>91</v>
      </c>
      <c r="BC211" s="115">
        <v>7171</v>
      </c>
      <c r="BD211" s="112" t="s">
        <v>129</v>
      </c>
      <c r="BE211" s="112" t="s">
        <v>106</v>
      </c>
      <c r="BF211" s="112" t="s">
        <v>107</v>
      </c>
      <c r="BG211" s="112" t="s">
        <v>96</v>
      </c>
      <c r="BI211" s="115">
        <v>48</v>
      </c>
      <c r="BJ211" s="22" t="s">
        <v>184</v>
      </c>
      <c r="BK211">
        <v>1915</v>
      </c>
      <c r="BL211" s="115">
        <v>20181128</v>
      </c>
      <c r="BM211" s="51">
        <f>IFERROR((VLOOKUP(BC211,'[2]17-23 ABR'!$A$2:$R$500,8,FALSE)),VLOOKUP(BC211,'[3]16 ABR'!$BC$50:$BW$499,11,FALSE))</f>
        <v>43577</v>
      </c>
      <c r="BN211">
        <f t="shared" si="21"/>
        <v>20181128</v>
      </c>
      <c r="BP211" s="29">
        <v>20190430</v>
      </c>
      <c r="BR211" s="28">
        <v>56700</v>
      </c>
      <c r="BS211" s="28">
        <f>IF(BM211=(VLOOKUP(BC211,'[3]16 ABR'!$BC$50:$BW$499,11,FALSE)),(VLOOKUP(BC211,'[3]16 ABR'!$BC$50:$BW$499,17,FALSE)),(VLOOKUP(BC211,'[3]16 ABR'!$BC$50:$BW$499,17,FALSE))-(VLOOKUP(BC211,'[2]17-23 ABR'!$A$2:$R$500,18,FALSE)))</f>
        <v>78515</v>
      </c>
      <c r="BT211" s="112">
        <v>0</v>
      </c>
      <c r="BU211" s="112">
        <f>BW211*BK211</f>
        <v>1915</v>
      </c>
      <c r="BW211" s="112">
        <v>1</v>
      </c>
      <c r="CD211">
        <v>20190122</v>
      </c>
      <c r="CE211" s="28">
        <f>IFERROR((VLOOKUP(BC211,'[3]16 ABR'!$BC$50:$CE$500,29,FALSE))-((VLOOKUP(BC211,'[2]17-23 ABR'!$A$2:$R$500,14,FALSE))),(VLOOKUP(BC211,'[3]16 ABR'!$BC$75:$CE$500,29,FALSE)))</f>
        <v>51682</v>
      </c>
      <c r="CF211" s="28">
        <f>IFERROR(((VLOOKUP(BC211,'[2]17-23 ABR'!$A$2:$R$500,18,FALSE))),'[3]16 ABR'!CF211)</f>
        <v>1915</v>
      </c>
      <c r="CH211">
        <v>30359</v>
      </c>
      <c r="CI211" s="160">
        <v>1</v>
      </c>
      <c r="CJ211" s="57">
        <v>11</v>
      </c>
      <c r="CK211" s="33">
        <f t="shared" si="24"/>
        <v>729.59999999999991</v>
      </c>
      <c r="CL211" s="137">
        <f t="shared" si="28"/>
        <v>56700</v>
      </c>
      <c r="CN211" s="49">
        <f t="shared" si="25"/>
        <v>9681542.6099999994</v>
      </c>
      <c r="CO211" s="49">
        <f t="shared" si="26"/>
        <v>2689394.61</v>
      </c>
      <c r="CP211" s="18">
        <v>210</v>
      </c>
      <c r="CQ211" s="18">
        <v>210</v>
      </c>
      <c r="CR211" s="18">
        <v>210</v>
      </c>
      <c r="CS211" s="18">
        <v>210</v>
      </c>
      <c r="CT211" s="34" t="s">
        <v>91</v>
      </c>
      <c r="CU211" s="35" t="s">
        <v>112</v>
      </c>
    </row>
    <row r="212" spans="1:99" ht="17.25" customHeight="1" x14ac:dyDescent="0.25">
      <c r="A212" s="127" t="str">
        <f t="shared" si="22"/>
        <v>0003140049</v>
      </c>
      <c r="B212" s="127" t="s">
        <v>91</v>
      </c>
      <c r="C212" s="22" t="s">
        <v>92</v>
      </c>
      <c r="D212" s="18">
        <v>20190430</v>
      </c>
      <c r="F212" s="34">
        <v>4</v>
      </c>
      <c r="G212" t="s">
        <v>444</v>
      </c>
      <c r="H212" t="s">
        <v>608</v>
      </c>
      <c r="J212" t="s">
        <v>609</v>
      </c>
      <c r="K212" s="21">
        <f t="shared" si="27"/>
        <v>18575</v>
      </c>
      <c r="L212" s="29" t="s">
        <v>610</v>
      </c>
      <c r="M212" s="29" t="s">
        <v>611</v>
      </c>
      <c r="O212" s="29" t="s">
        <v>96</v>
      </c>
      <c r="P212" s="29">
        <v>1</v>
      </c>
      <c r="Q212" s="29"/>
      <c r="R212" s="29" t="s">
        <v>148</v>
      </c>
      <c r="S212" s="29" t="s">
        <v>201</v>
      </c>
      <c r="U212" s="34">
        <v>0</v>
      </c>
      <c r="X212" t="s">
        <v>97</v>
      </c>
      <c r="Y212" s="29" t="s">
        <v>612</v>
      </c>
      <c r="Z212" s="29" t="s">
        <v>124</v>
      </c>
      <c r="AA212" s="29" t="s">
        <v>119</v>
      </c>
      <c r="AB212" s="29" t="s">
        <v>102</v>
      </c>
      <c r="AC212" s="29" t="s">
        <v>120</v>
      </c>
      <c r="AD212" s="61" t="s">
        <v>613</v>
      </c>
      <c r="AG212" t="s">
        <v>148</v>
      </c>
      <c r="AJ212" s="29" t="s">
        <v>548</v>
      </c>
      <c r="AK212" s="29" t="s">
        <v>549</v>
      </c>
      <c r="AL212" s="76" t="s">
        <v>550</v>
      </c>
      <c r="AM212" s="29" t="s">
        <v>292</v>
      </c>
      <c r="AN212" s="29" t="s">
        <v>102</v>
      </c>
      <c r="AO212" s="29" t="s">
        <v>120</v>
      </c>
      <c r="AP212" s="61" t="s">
        <v>551</v>
      </c>
      <c r="BA212" s="34" t="s">
        <v>90</v>
      </c>
      <c r="BB212" s="34" t="s">
        <v>91</v>
      </c>
      <c r="BC212" s="115">
        <v>7172</v>
      </c>
      <c r="BD212" s="112" t="s">
        <v>129</v>
      </c>
      <c r="BE212" s="112" t="s">
        <v>106</v>
      </c>
      <c r="BF212" s="112" t="s">
        <v>107</v>
      </c>
      <c r="BG212" s="112" t="s">
        <v>96</v>
      </c>
      <c r="BI212" s="115">
        <v>51</v>
      </c>
      <c r="BJ212" s="22" t="s">
        <v>184</v>
      </c>
      <c r="BK212">
        <v>1239</v>
      </c>
      <c r="BL212" s="115">
        <v>20181128</v>
      </c>
      <c r="BM212" s="51">
        <f>IFERROR((VLOOKUP(BC212,'[2]17-23 ABR'!$A$2:$R$500,8,FALSE)),VLOOKUP(BC212,'[3]16 ABR'!$BC$50:$BW$499,11,FALSE))</f>
        <v>43577</v>
      </c>
      <c r="BN212">
        <f t="shared" si="21"/>
        <v>20181128</v>
      </c>
      <c r="BP212" s="29">
        <v>20190430</v>
      </c>
      <c r="BR212" s="28">
        <v>37966</v>
      </c>
      <c r="BS212" s="28">
        <f>IF(BM212=(VLOOKUP(BC212,'[3]16 ABR'!$BC$50:$BW$499,11,FALSE)),(VLOOKUP(BC212,'[3]16 ABR'!$BC$50:$BW$499,17,FALSE)),(VLOOKUP(BC212,'[3]16 ABR'!$BC$50:$BW$499,17,FALSE))-(VLOOKUP(BC212,'[2]17-23 ABR'!$A$2:$R$500,18,FALSE)))</f>
        <v>55755</v>
      </c>
      <c r="BT212" s="112">
        <v>0</v>
      </c>
      <c r="BU212" s="112">
        <f>BW212*BK212</f>
        <v>1239</v>
      </c>
      <c r="BW212" s="112">
        <v>1</v>
      </c>
      <c r="CD212">
        <v>20190122</v>
      </c>
      <c r="CE212" s="28">
        <f>IFERROR((VLOOKUP(BC212,'[3]16 ABR'!$BC$50:$CE$500,29,FALSE))-((VLOOKUP(BC212,'[2]17-23 ABR'!$A$2:$R$500,14,FALSE))),(VLOOKUP(BC212,'[3]16 ABR'!$BC$75:$CE$500,29,FALSE)))</f>
        <v>35347</v>
      </c>
      <c r="CF212" s="28">
        <f>IFERROR(((VLOOKUP(BC212,'[2]17-23 ABR'!$A$2:$R$500,18,FALSE))),'[3]16 ABR'!CF212)</f>
        <v>1239</v>
      </c>
      <c r="CH212">
        <v>21742</v>
      </c>
      <c r="CI212" s="160">
        <v>1</v>
      </c>
      <c r="CJ212" s="57">
        <v>11</v>
      </c>
      <c r="CK212" s="33">
        <f t="shared" si="24"/>
        <v>775.19999999999993</v>
      </c>
      <c r="CL212" s="137">
        <f t="shared" si="28"/>
        <v>37966</v>
      </c>
      <c r="CN212" s="49">
        <f t="shared" si="25"/>
        <v>9737297.6099999994</v>
      </c>
      <c r="CO212" s="49">
        <f t="shared" si="26"/>
        <v>2690633.61</v>
      </c>
      <c r="CP212" s="18">
        <v>211</v>
      </c>
      <c r="CQ212" s="18">
        <v>211</v>
      </c>
      <c r="CR212" s="18">
        <v>211</v>
      </c>
      <c r="CS212" s="18">
        <v>211</v>
      </c>
      <c r="CT212" s="34" t="s">
        <v>91</v>
      </c>
      <c r="CU212" s="35" t="s">
        <v>112</v>
      </c>
    </row>
    <row r="213" spans="1:99" x14ac:dyDescent="0.25">
      <c r="A213" s="127" t="str">
        <f t="shared" si="22"/>
        <v>0003140049</v>
      </c>
      <c r="B213" s="127" t="s">
        <v>91</v>
      </c>
      <c r="C213" s="22" t="s">
        <v>92</v>
      </c>
      <c r="D213" s="18">
        <v>20190430</v>
      </c>
      <c r="F213" s="34">
        <v>4</v>
      </c>
      <c r="G213" t="s">
        <v>258</v>
      </c>
      <c r="H213" t="s">
        <v>258</v>
      </c>
      <c r="J213" t="s">
        <v>1331</v>
      </c>
      <c r="K213" s="21">
        <f t="shared" si="27"/>
        <v>24769</v>
      </c>
      <c r="L213" t="s">
        <v>1332</v>
      </c>
      <c r="M213" t="s">
        <v>1333</v>
      </c>
      <c r="O213" s="34" t="s">
        <v>96</v>
      </c>
      <c r="P213" s="34">
        <v>1</v>
      </c>
      <c r="S213" s="34" t="s">
        <v>201</v>
      </c>
      <c r="U213" s="34">
        <v>0</v>
      </c>
      <c r="X213" s="22" t="s">
        <v>97</v>
      </c>
      <c r="Y213" t="s">
        <v>1334</v>
      </c>
      <c r="Z213" t="s">
        <v>1335</v>
      </c>
      <c r="AA213" t="s">
        <v>1227</v>
      </c>
      <c r="AB213" s="34" t="s">
        <v>102</v>
      </c>
      <c r="AC213" s="34" t="s">
        <v>120</v>
      </c>
      <c r="AD213" s="61" t="s">
        <v>1336</v>
      </c>
      <c r="AG213" t="s">
        <v>148</v>
      </c>
      <c r="AJ213" s="34" t="s">
        <v>548</v>
      </c>
      <c r="AK213" t="s">
        <v>1291</v>
      </c>
      <c r="AL213" t="s">
        <v>1292</v>
      </c>
      <c r="AM213" t="s">
        <v>1293</v>
      </c>
      <c r="AN213" s="34" t="s">
        <v>102</v>
      </c>
      <c r="AO213" s="34" t="s">
        <v>120</v>
      </c>
      <c r="AP213">
        <v>14370</v>
      </c>
      <c r="BA213" s="34" t="s">
        <v>90</v>
      </c>
      <c r="BB213" s="34" t="s">
        <v>91</v>
      </c>
      <c r="BC213" s="115">
        <v>7173</v>
      </c>
      <c r="BD213" s="112" t="s">
        <v>129</v>
      </c>
      <c r="BE213" s="112" t="s">
        <v>106</v>
      </c>
      <c r="BF213" s="112" t="s">
        <v>107</v>
      </c>
      <c r="BG213" s="112" t="s">
        <v>96</v>
      </c>
      <c r="BI213" s="115">
        <v>48</v>
      </c>
      <c r="BJ213" s="22" t="s">
        <v>184</v>
      </c>
      <c r="BK213">
        <v>186</v>
      </c>
      <c r="BL213" s="115">
        <v>20181130</v>
      </c>
      <c r="BM213" s="51">
        <f>IFERROR((VLOOKUP(BC213,'[2]17-23 ABR'!$A$2:$R$500,8,FALSE)),VLOOKUP(BC213,'[3]16 ABR'!$BC$50:$BW$499,11,FALSE))</f>
        <v>43577</v>
      </c>
      <c r="BN213">
        <f t="shared" si="21"/>
        <v>20181130</v>
      </c>
      <c r="BP213" s="29">
        <v>20190430</v>
      </c>
      <c r="BR213" s="28">
        <v>5000</v>
      </c>
      <c r="BS213" s="28">
        <f>IF(BM213=(VLOOKUP(BC213,'[3]16 ABR'!$BC$50:$BW$499,11,FALSE)),(VLOOKUP(BC213,'[3]16 ABR'!$BC$50:$BW$499,17,FALSE)),(VLOOKUP(BC213,'[3]16 ABR'!$BC$50:$BW$499,17,FALSE))-(VLOOKUP(BC213,'[2]17-23 ABR'!$A$2:$R$500,18,FALSE)))</f>
        <v>7626</v>
      </c>
      <c r="BT213" s="112">
        <v>0</v>
      </c>
      <c r="BU213" s="112">
        <v>0</v>
      </c>
      <c r="BW213" s="112" t="s">
        <v>574</v>
      </c>
      <c r="CD213">
        <v>19010101</v>
      </c>
      <c r="CE213" s="28">
        <f>IFERROR((VLOOKUP(BC213,'[3]16 ABR'!$BC$50:$CE$500,29,FALSE))-((VLOOKUP(BC213,'[2]17-23 ABR'!$A$2:$R$500,14,FALSE))),(VLOOKUP(BC213,'[3]16 ABR'!$BC$75:$CE$500,29,FALSE)))</f>
        <v>4598</v>
      </c>
      <c r="CF213" s="28">
        <f>IFERROR(((VLOOKUP(BC213,'[2]17-23 ABR'!$A$2:$R$500,18,FALSE))),'[3]16 ABR'!CF213)</f>
        <v>186</v>
      </c>
      <c r="CH213">
        <v>3391</v>
      </c>
      <c r="CI213" s="160" t="s">
        <v>574</v>
      </c>
      <c r="CJ213" s="57">
        <v>0</v>
      </c>
      <c r="CK213" s="33">
        <f t="shared" si="24"/>
        <v>729.59999999999991</v>
      </c>
      <c r="CL213" s="137">
        <f t="shared" si="28"/>
        <v>5000</v>
      </c>
      <c r="CN213" s="49">
        <f t="shared" si="25"/>
        <v>9744923.6099999994</v>
      </c>
      <c r="CO213" s="49">
        <f t="shared" si="26"/>
        <v>2690633.61</v>
      </c>
      <c r="CP213" s="18">
        <v>212</v>
      </c>
      <c r="CQ213" s="18">
        <v>212</v>
      </c>
      <c r="CR213" s="18">
        <v>212</v>
      </c>
      <c r="CS213" s="18">
        <v>212</v>
      </c>
      <c r="CT213" s="34" t="s">
        <v>91</v>
      </c>
      <c r="CU213" s="35" t="s">
        <v>112</v>
      </c>
    </row>
    <row r="214" spans="1:99" x14ac:dyDescent="0.25">
      <c r="A214" s="127" t="str">
        <f t="shared" si="22"/>
        <v>0003140049</v>
      </c>
      <c r="B214" s="127" t="s">
        <v>91</v>
      </c>
      <c r="C214" s="22" t="s">
        <v>92</v>
      </c>
      <c r="D214" s="18">
        <v>20190430</v>
      </c>
      <c r="F214" s="34">
        <v>4</v>
      </c>
      <c r="G214" t="s">
        <v>1337</v>
      </c>
      <c r="H214" t="s">
        <v>1338</v>
      </c>
      <c r="J214" t="s">
        <v>1339</v>
      </c>
      <c r="K214" s="21">
        <f t="shared" si="27"/>
        <v>25361</v>
      </c>
      <c r="L214" t="s">
        <v>1340</v>
      </c>
      <c r="M214" t="s">
        <v>1341</v>
      </c>
      <c r="O214" s="34" t="s">
        <v>96</v>
      </c>
      <c r="P214" s="34">
        <v>1</v>
      </c>
      <c r="S214" s="34" t="s">
        <v>106</v>
      </c>
      <c r="U214" s="34">
        <v>0</v>
      </c>
      <c r="X214" t="s">
        <v>97</v>
      </c>
      <c r="Y214" t="s">
        <v>1342</v>
      </c>
      <c r="Z214" t="s">
        <v>1343</v>
      </c>
      <c r="AA214" t="s">
        <v>1324</v>
      </c>
      <c r="AB214" s="34" t="s">
        <v>102</v>
      </c>
      <c r="AC214" s="34" t="s">
        <v>120</v>
      </c>
      <c r="AD214" s="61" t="s">
        <v>1344</v>
      </c>
      <c r="AG214" t="s">
        <v>148</v>
      </c>
      <c r="AJ214" s="34" t="s">
        <v>548</v>
      </c>
      <c r="AK214" s="29" t="s">
        <v>549</v>
      </c>
      <c r="AL214" s="29" t="s">
        <v>550</v>
      </c>
      <c r="AM214" s="29" t="s">
        <v>292</v>
      </c>
      <c r="AN214" s="29" t="s">
        <v>102</v>
      </c>
      <c r="AO214" s="29" t="s">
        <v>120</v>
      </c>
      <c r="AP214" s="61" t="s">
        <v>551</v>
      </c>
      <c r="BA214" s="34" t="s">
        <v>90</v>
      </c>
      <c r="BB214" s="34" t="s">
        <v>91</v>
      </c>
      <c r="BC214" s="115">
        <v>7174</v>
      </c>
      <c r="BD214" s="112" t="s">
        <v>129</v>
      </c>
      <c r="BE214" s="112" t="s">
        <v>106</v>
      </c>
      <c r="BF214" s="112" t="s">
        <v>107</v>
      </c>
      <c r="BG214" s="112" t="s">
        <v>96</v>
      </c>
      <c r="BI214" s="115">
        <v>72</v>
      </c>
      <c r="BJ214" s="22" t="s">
        <v>184</v>
      </c>
      <c r="BK214">
        <v>5500</v>
      </c>
      <c r="BL214" s="115">
        <v>20181130</v>
      </c>
      <c r="BM214" s="51">
        <f>IFERROR((VLOOKUP(BC214,'[2]17-23 ABR'!$A$2:$R$500,8,FALSE)),VLOOKUP(BC214,'[3]16 ABR'!$BC$50:$BW$499,11,FALSE))</f>
        <v>43577</v>
      </c>
      <c r="BN214">
        <f t="shared" si="21"/>
        <v>20181130</v>
      </c>
      <c r="BP214" s="29">
        <v>20190430</v>
      </c>
      <c r="BR214" s="28">
        <v>200196</v>
      </c>
      <c r="BS214" s="28">
        <f>IF(BM214=(VLOOKUP(BC214,'[3]16 ABR'!$BC$50:$BW$499,11,FALSE)),(VLOOKUP(BC214,'[3]16 ABR'!$BC$50:$BW$499,17,FALSE)),(VLOOKUP(BC214,'[3]16 ABR'!$BC$50:$BW$499,17,FALSE))-(VLOOKUP(BC214,'[2]17-23 ABR'!$A$2:$R$500,18,FALSE)))</f>
        <v>363000</v>
      </c>
      <c r="BT214" s="112">
        <v>0</v>
      </c>
      <c r="BU214" s="112">
        <v>0</v>
      </c>
      <c r="BW214" s="112" t="s">
        <v>574</v>
      </c>
      <c r="CD214">
        <v>19010101</v>
      </c>
      <c r="CE214" s="28">
        <f>IFERROR((VLOOKUP(BC214,'[3]16 ABR'!$BC$50:$CE$500,29,FALSE))-((VLOOKUP(BC214,'[2]17-23 ABR'!$A$2:$R$500,14,FALSE))),(VLOOKUP(BC214,'[3]16 ABR'!$BC$75:$CE$500,29,FALSE)))</f>
        <v>192694</v>
      </c>
      <c r="CF214" s="28">
        <f>IFERROR(((VLOOKUP(BC214,'[2]17-23 ABR'!$A$2:$R$500,18,FALSE))),'[3]16 ABR'!CF214)</f>
        <v>5500</v>
      </c>
      <c r="CH214">
        <v>168800</v>
      </c>
      <c r="CI214" s="160" t="s">
        <v>574</v>
      </c>
      <c r="CJ214" s="57">
        <v>0</v>
      </c>
      <c r="CK214" s="33">
        <f t="shared" si="24"/>
        <v>1094.3999999999999</v>
      </c>
      <c r="CL214" s="137">
        <f t="shared" si="28"/>
        <v>200196</v>
      </c>
      <c r="CN214" s="49">
        <f t="shared" si="25"/>
        <v>10107923.609999999</v>
      </c>
      <c r="CO214" s="49">
        <f t="shared" si="26"/>
        <v>2690633.61</v>
      </c>
      <c r="CP214" s="18">
        <v>213</v>
      </c>
      <c r="CQ214" s="18">
        <v>213</v>
      </c>
      <c r="CR214" s="18">
        <v>213</v>
      </c>
      <c r="CS214" s="18">
        <v>213</v>
      </c>
      <c r="CT214" s="34" t="s">
        <v>91</v>
      </c>
      <c r="CU214" s="35" t="s">
        <v>112</v>
      </c>
    </row>
    <row r="215" spans="1:99" x14ac:dyDescent="0.25">
      <c r="A215" s="127" t="str">
        <f t="shared" si="22"/>
        <v>0003140049</v>
      </c>
      <c r="B215" s="127" t="s">
        <v>91</v>
      </c>
      <c r="C215" s="22" t="s">
        <v>92</v>
      </c>
      <c r="D215" s="18">
        <v>20190430</v>
      </c>
      <c r="F215" s="34">
        <v>4</v>
      </c>
      <c r="G215" t="s">
        <v>723</v>
      </c>
      <c r="H215" t="s">
        <v>171</v>
      </c>
      <c r="J215" t="s">
        <v>1345</v>
      </c>
      <c r="K215" s="21">
        <f t="shared" si="27"/>
        <v>24493</v>
      </c>
      <c r="L215" t="s">
        <v>1346</v>
      </c>
      <c r="M215" t="s">
        <v>1347</v>
      </c>
      <c r="O215" s="112" t="s">
        <v>96</v>
      </c>
      <c r="P215" s="112">
        <v>1</v>
      </c>
      <c r="S215" s="112" t="s">
        <v>106</v>
      </c>
      <c r="U215" s="112">
        <v>0</v>
      </c>
      <c r="X215" s="22" t="s">
        <v>97</v>
      </c>
      <c r="Y215" t="s">
        <v>1348</v>
      </c>
      <c r="Z215" t="s">
        <v>717</v>
      </c>
      <c r="AA215" t="s">
        <v>1349</v>
      </c>
      <c r="AB215" s="112" t="s">
        <v>102</v>
      </c>
      <c r="AC215" s="112" t="s">
        <v>120</v>
      </c>
      <c r="AD215" s="61" t="s">
        <v>718</v>
      </c>
      <c r="AG215" s="112" t="s">
        <v>148</v>
      </c>
      <c r="AJ215" s="34" t="s">
        <v>548</v>
      </c>
      <c r="AK215" s="29" t="s">
        <v>549</v>
      </c>
      <c r="AL215" s="29" t="s">
        <v>550</v>
      </c>
      <c r="AM215" s="29" t="s">
        <v>292</v>
      </c>
      <c r="AN215" s="29" t="s">
        <v>102</v>
      </c>
      <c r="AO215" s="29" t="s">
        <v>120</v>
      </c>
      <c r="AP215" s="61" t="s">
        <v>551</v>
      </c>
      <c r="BA215" s="34" t="s">
        <v>90</v>
      </c>
      <c r="BB215" s="34" t="s">
        <v>91</v>
      </c>
      <c r="BC215" s="115">
        <v>7178</v>
      </c>
      <c r="BD215" s="112" t="s">
        <v>129</v>
      </c>
      <c r="BE215" s="112" t="s">
        <v>106</v>
      </c>
      <c r="BF215" s="112" t="s">
        <v>107</v>
      </c>
      <c r="BG215" s="112" t="s">
        <v>96</v>
      </c>
      <c r="BI215" s="115">
        <v>48</v>
      </c>
      <c r="BJ215" s="22" t="s">
        <v>184</v>
      </c>
      <c r="BK215">
        <v>3192</v>
      </c>
      <c r="BL215" s="115">
        <v>20181218</v>
      </c>
      <c r="BM215" s="51">
        <f>IFERROR((VLOOKUP(BC215,'[2]17-23 ABR'!$A$2:$R$500,8,FALSE)),VLOOKUP(BC215,'[3]16 ABR'!$BC$50:$BW$499,11,FALSE))</f>
        <v>43577</v>
      </c>
      <c r="BN215">
        <f t="shared" si="21"/>
        <v>20181218</v>
      </c>
      <c r="BP215" s="29">
        <v>20190430</v>
      </c>
      <c r="BR215" s="28">
        <v>94500</v>
      </c>
      <c r="BS215" s="28">
        <f>IF(BM215=(VLOOKUP(BC215,'[3]16 ABR'!$BC$50:$BW$499,11,FALSE)),(VLOOKUP(BC215,'[3]16 ABR'!$BC$50:$BW$499,17,FALSE)),(VLOOKUP(BC215,'[3]16 ABR'!$BC$50:$BW$499,17,FALSE))-(VLOOKUP(BC215,'[2]17-23 ABR'!$A$2:$R$500,18,FALSE)))</f>
        <v>134064</v>
      </c>
      <c r="BT215" s="112">
        <v>0</v>
      </c>
      <c r="BU215" s="112">
        <v>0</v>
      </c>
      <c r="BW215" s="112" t="s">
        <v>574</v>
      </c>
      <c r="CD215">
        <v>19010101</v>
      </c>
      <c r="CE215" s="28">
        <f>IFERROR((VLOOKUP(BC215,'[3]16 ABR'!$BC$50:$CE$500,29,FALSE))-((VLOOKUP(BC215,'[2]17-23 ABR'!$A$2:$R$500,14,FALSE))),(VLOOKUP(BC215,'[3]16 ABR'!$BC$75:$CE$500,29,FALSE)))</f>
        <v>87301</v>
      </c>
      <c r="CF215" s="28">
        <f>IFERROR(((VLOOKUP(BC215,'[2]17-23 ABR'!$A$2:$R$500,18,FALSE))),'[3]16 ABR'!CF215)</f>
        <v>3192</v>
      </c>
      <c r="CH215">
        <v>50623</v>
      </c>
      <c r="CI215" s="160" t="s">
        <v>574</v>
      </c>
      <c r="CJ215" s="57">
        <v>0</v>
      </c>
      <c r="CK215" s="33">
        <f t="shared" si="24"/>
        <v>729.59999999999991</v>
      </c>
      <c r="CL215" s="137">
        <f t="shared" si="28"/>
        <v>94500</v>
      </c>
      <c r="CN215" s="49">
        <f t="shared" si="25"/>
        <v>10241987.609999999</v>
      </c>
      <c r="CO215" s="49">
        <f t="shared" si="26"/>
        <v>2690633.61</v>
      </c>
      <c r="CP215" s="18">
        <v>214</v>
      </c>
      <c r="CQ215" s="18">
        <v>214</v>
      </c>
      <c r="CR215" s="18">
        <v>214</v>
      </c>
      <c r="CS215" s="18">
        <v>214</v>
      </c>
      <c r="CT215" s="34" t="s">
        <v>91</v>
      </c>
      <c r="CU215" s="35" t="s">
        <v>112</v>
      </c>
    </row>
    <row r="216" spans="1:99" x14ac:dyDescent="0.25">
      <c r="A216" s="127" t="str">
        <f t="shared" si="22"/>
        <v>0003140049</v>
      </c>
      <c r="B216" s="127" t="s">
        <v>91</v>
      </c>
      <c r="C216" s="22" t="s">
        <v>92</v>
      </c>
      <c r="D216" s="18">
        <v>20190430</v>
      </c>
      <c r="F216" s="34">
        <v>4</v>
      </c>
      <c r="G216" t="s">
        <v>244</v>
      </c>
      <c r="H216" t="s">
        <v>1350</v>
      </c>
      <c r="J216" t="s">
        <v>683</v>
      </c>
      <c r="K216" s="21">
        <f t="shared" si="27"/>
        <v>26894</v>
      </c>
      <c r="L216" t="s">
        <v>1351</v>
      </c>
      <c r="M216" t="s">
        <v>1352</v>
      </c>
      <c r="O216" s="112" t="s">
        <v>96</v>
      </c>
      <c r="P216" s="112">
        <v>1</v>
      </c>
      <c r="S216" s="112" t="s">
        <v>201</v>
      </c>
      <c r="U216" s="112">
        <v>0</v>
      </c>
      <c r="X216" s="22" t="s">
        <v>97</v>
      </c>
      <c r="Y216" t="s">
        <v>1353</v>
      </c>
      <c r="Z216" t="s">
        <v>1354</v>
      </c>
      <c r="AA216" t="s">
        <v>1355</v>
      </c>
      <c r="AB216" s="112" t="s">
        <v>102</v>
      </c>
      <c r="AC216" s="112" t="s">
        <v>103</v>
      </c>
      <c r="AD216" s="61" t="s">
        <v>1356</v>
      </c>
      <c r="AG216" s="112" t="s">
        <v>148</v>
      </c>
      <c r="AJ216" s="34" t="s">
        <v>548</v>
      </c>
      <c r="AK216" s="34" t="s">
        <v>1357</v>
      </c>
      <c r="AL216" t="s">
        <v>943</v>
      </c>
      <c r="AM216" t="s">
        <v>1358</v>
      </c>
      <c r="AN216" s="34" t="s">
        <v>102</v>
      </c>
      <c r="AO216" s="34" t="s">
        <v>120</v>
      </c>
      <c r="AP216" s="61" t="s">
        <v>944</v>
      </c>
      <c r="BA216" s="34" t="s">
        <v>90</v>
      </c>
      <c r="BB216" s="34" t="s">
        <v>91</v>
      </c>
      <c r="BC216" s="115">
        <v>7179</v>
      </c>
      <c r="BD216" s="112" t="s">
        <v>129</v>
      </c>
      <c r="BE216" s="112" t="s">
        <v>106</v>
      </c>
      <c r="BF216" s="112" t="s">
        <v>107</v>
      </c>
      <c r="BG216" s="112" t="s">
        <v>96</v>
      </c>
      <c r="BI216" s="115">
        <v>48</v>
      </c>
      <c r="BJ216" s="22" t="s">
        <v>184</v>
      </c>
      <c r="BK216">
        <v>2356</v>
      </c>
      <c r="BL216" s="115">
        <v>20181218</v>
      </c>
      <c r="BM216" s="51">
        <f>IFERROR((VLOOKUP(BC216,'[2]17-23 ABR'!$A$2:$R$500,8,FALSE)),VLOOKUP(BC216,'[3]16 ABR'!$BC$50:$BW$499,11,FALSE))</f>
        <v>43577</v>
      </c>
      <c r="BN216">
        <f t="shared" si="21"/>
        <v>20181218</v>
      </c>
      <c r="BP216" s="29">
        <v>20190430</v>
      </c>
      <c r="BR216" s="28">
        <v>70578</v>
      </c>
      <c r="BS216" s="28">
        <f>IF(BM216=(VLOOKUP(BC216,'[3]16 ABR'!$BC$50:$BW$499,11,FALSE)),(VLOOKUP(BC216,'[3]16 ABR'!$BC$50:$BW$499,17,FALSE)),(VLOOKUP(BC216,'[3]16 ABR'!$BC$50:$BW$499,17,FALSE))-(VLOOKUP(BC216,'[2]17-23 ABR'!$A$2:$R$500,18,FALSE)))</f>
        <v>98952</v>
      </c>
      <c r="BT216" s="112">
        <v>0</v>
      </c>
      <c r="BU216" s="112">
        <v>0</v>
      </c>
      <c r="BW216" s="112" t="s">
        <v>574</v>
      </c>
      <c r="CD216">
        <v>19010101</v>
      </c>
      <c r="CE216" s="28">
        <f>IFERROR((VLOOKUP(BC216,'[3]16 ABR'!$BC$50:$CE$500,29,FALSE))-((VLOOKUP(BC216,'[2]17-23 ABR'!$A$2:$R$500,14,FALSE))),(VLOOKUP(BC216,'[3]16 ABR'!$BC$75:$CE$500,29,FALSE)))</f>
        <v>65125</v>
      </c>
      <c r="CF216" s="28">
        <f>IFERROR(((VLOOKUP(BC216,'[2]17-23 ABR'!$A$2:$R$500,18,FALSE))),'[3]16 ABR'!CF216)</f>
        <v>2356</v>
      </c>
      <c r="CH216">
        <v>36651</v>
      </c>
      <c r="CI216" s="160" t="s">
        <v>574</v>
      </c>
      <c r="CJ216" s="57">
        <v>0</v>
      </c>
      <c r="CK216" s="33">
        <f t="shared" si="24"/>
        <v>729.59999999999991</v>
      </c>
      <c r="CL216" s="137">
        <f t="shared" si="28"/>
        <v>70578</v>
      </c>
      <c r="CN216" s="49">
        <f t="shared" si="25"/>
        <v>10340939.609999999</v>
      </c>
      <c r="CO216" s="49">
        <f t="shared" si="26"/>
        <v>2690633.61</v>
      </c>
      <c r="CP216" s="18">
        <v>215</v>
      </c>
      <c r="CQ216" s="18">
        <v>215</v>
      </c>
      <c r="CR216" s="18">
        <v>215</v>
      </c>
      <c r="CS216" s="18">
        <v>215</v>
      </c>
      <c r="CT216" s="34" t="s">
        <v>91</v>
      </c>
      <c r="CU216" s="35" t="s">
        <v>112</v>
      </c>
    </row>
    <row r="217" spans="1:99" x14ac:dyDescent="0.25">
      <c r="A217" s="127" t="str">
        <f t="shared" si="22"/>
        <v>0003140049</v>
      </c>
      <c r="B217" s="127" t="s">
        <v>91</v>
      </c>
      <c r="C217" s="22" t="s">
        <v>92</v>
      </c>
      <c r="D217" s="18">
        <v>20190430</v>
      </c>
      <c r="F217" s="34">
        <v>4</v>
      </c>
      <c r="G217" t="s">
        <v>244</v>
      </c>
      <c r="H217" t="s">
        <v>1350</v>
      </c>
      <c r="J217" t="s">
        <v>683</v>
      </c>
      <c r="K217" s="21">
        <f t="shared" si="27"/>
        <v>26894</v>
      </c>
      <c r="L217" t="s">
        <v>1351</v>
      </c>
      <c r="M217" t="s">
        <v>1352</v>
      </c>
      <c r="O217" s="112" t="s">
        <v>96</v>
      </c>
      <c r="P217" s="112">
        <v>1</v>
      </c>
      <c r="S217" s="112" t="s">
        <v>201</v>
      </c>
      <c r="U217" s="112">
        <v>0</v>
      </c>
      <c r="X217" s="22" t="s">
        <v>97</v>
      </c>
      <c r="Y217" t="s">
        <v>1353</v>
      </c>
      <c r="Z217" t="s">
        <v>1354</v>
      </c>
      <c r="AA217" t="s">
        <v>1355</v>
      </c>
      <c r="AB217" s="112" t="s">
        <v>102</v>
      </c>
      <c r="AC217" s="112" t="s">
        <v>103</v>
      </c>
      <c r="AD217" s="61" t="s">
        <v>1356</v>
      </c>
      <c r="AG217" s="112" t="s">
        <v>148</v>
      </c>
      <c r="AJ217" s="34" t="s">
        <v>548</v>
      </c>
      <c r="AK217" s="34" t="s">
        <v>1357</v>
      </c>
      <c r="AL217" t="s">
        <v>943</v>
      </c>
      <c r="AM217" t="s">
        <v>1358</v>
      </c>
      <c r="AN217" s="34" t="s">
        <v>102</v>
      </c>
      <c r="AO217" s="34" t="s">
        <v>120</v>
      </c>
      <c r="AP217" s="61" t="s">
        <v>944</v>
      </c>
      <c r="BA217" s="34" t="s">
        <v>90</v>
      </c>
      <c r="BB217" s="34" t="s">
        <v>91</v>
      </c>
      <c r="BC217" s="115">
        <v>7180</v>
      </c>
      <c r="BD217" s="112" t="s">
        <v>129</v>
      </c>
      <c r="BE217" s="112" t="s">
        <v>106</v>
      </c>
      <c r="BF217" s="112" t="s">
        <v>107</v>
      </c>
      <c r="BG217" s="112" t="s">
        <v>96</v>
      </c>
      <c r="BI217" s="115">
        <v>48</v>
      </c>
      <c r="BJ217" s="22" t="s">
        <v>184</v>
      </c>
      <c r="BK217">
        <v>752</v>
      </c>
      <c r="BL217" s="115">
        <v>20181218</v>
      </c>
      <c r="BM217" s="51">
        <f>IFERROR((VLOOKUP(BC217,'[2]17-23 ABR'!$A$2:$R$500,8,FALSE)),VLOOKUP(BC217,'[3]16 ABR'!$BC$50:$BW$499,11,FALSE))</f>
        <v>43577</v>
      </c>
      <c r="BN217">
        <f t="shared" si="21"/>
        <v>20181218</v>
      </c>
      <c r="BP217" s="29">
        <v>20190430</v>
      </c>
      <c r="BR217" s="28">
        <v>20000</v>
      </c>
      <c r="BS217" s="28">
        <f>IF(BM217=(VLOOKUP(BC217,'[3]16 ABR'!$BC$50:$BW$499,11,FALSE)),(VLOOKUP(BC217,'[3]16 ABR'!$BC$50:$BW$499,17,FALSE)),(VLOOKUP(BC217,'[3]16 ABR'!$BC$50:$BW$499,17,FALSE))-(VLOOKUP(BC217,'[2]17-23 ABR'!$A$2:$R$500,18,FALSE)))</f>
        <v>31584</v>
      </c>
      <c r="BT217" s="112">
        <v>0</v>
      </c>
      <c r="BU217" s="112">
        <v>0</v>
      </c>
      <c r="BW217" s="112" t="s">
        <v>574</v>
      </c>
      <c r="CD217">
        <v>19010101</v>
      </c>
      <c r="CE217" s="28">
        <f>IFERROR((VLOOKUP(BC217,'[3]16 ABR'!$BC$50:$CE$500,29,FALSE))-((VLOOKUP(BC217,'[2]17-23 ABR'!$A$2:$R$500,14,FALSE))),(VLOOKUP(BC217,'[3]16 ABR'!$BC$75:$CE$500,29,FALSE)))</f>
        <v>18671</v>
      </c>
      <c r="CF217" s="28">
        <f>IFERROR(((VLOOKUP(BC217,'[2]17-23 ABR'!$A$2:$R$500,18,FALSE))),'[3]16 ABR'!CF217)</f>
        <v>752</v>
      </c>
      <c r="CH217">
        <v>13880</v>
      </c>
      <c r="CI217" s="160" t="s">
        <v>574</v>
      </c>
      <c r="CJ217" s="57">
        <v>0</v>
      </c>
      <c r="CK217" s="33">
        <f t="shared" si="24"/>
        <v>729.59999999999991</v>
      </c>
      <c r="CL217" s="137">
        <f t="shared" si="28"/>
        <v>20000</v>
      </c>
      <c r="CN217" s="49">
        <f t="shared" si="25"/>
        <v>10372523.609999999</v>
      </c>
      <c r="CO217" s="49">
        <f t="shared" si="26"/>
        <v>2690633.61</v>
      </c>
      <c r="CP217" s="18">
        <v>216</v>
      </c>
      <c r="CQ217" s="18">
        <v>216</v>
      </c>
      <c r="CR217" s="18">
        <v>216</v>
      </c>
      <c r="CS217" s="18">
        <v>216</v>
      </c>
      <c r="CT217" s="34" t="s">
        <v>91</v>
      </c>
      <c r="CU217" s="35" t="s">
        <v>112</v>
      </c>
    </row>
    <row r="218" spans="1:99" x14ac:dyDescent="0.25">
      <c r="A218" s="127" t="str">
        <f t="shared" si="22"/>
        <v>0003140049</v>
      </c>
      <c r="B218" s="127" t="s">
        <v>91</v>
      </c>
      <c r="C218" s="22" t="s">
        <v>92</v>
      </c>
      <c r="D218" s="18">
        <v>20190430</v>
      </c>
      <c r="F218" s="34">
        <v>4</v>
      </c>
      <c r="G218" t="s">
        <v>177</v>
      </c>
      <c r="H218" t="s">
        <v>1359</v>
      </c>
      <c r="J218" t="s">
        <v>1360</v>
      </c>
      <c r="K218" s="21">
        <f t="shared" si="27"/>
        <v>23809</v>
      </c>
      <c r="L218" t="s">
        <v>1361</v>
      </c>
      <c r="M218" t="s">
        <v>1362</v>
      </c>
      <c r="O218" s="112" t="s">
        <v>96</v>
      </c>
      <c r="P218" s="112">
        <v>1</v>
      </c>
      <c r="S218" s="112" t="s">
        <v>201</v>
      </c>
      <c r="U218" s="112">
        <v>0</v>
      </c>
      <c r="X218" s="22" t="s">
        <v>97</v>
      </c>
      <c r="Y218" t="s">
        <v>1363</v>
      </c>
      <c r="Z218" t="s">
        <v>521</v>
      </c>
      <c r="AA218" t="s">
        <v>1293</v>
      </c>
      <c r="AB218" s="112" t="s">
        <v>102</v>
      </c>
      <c r="AC218" s="112" t="s">
        <v>120</v>
      </c>
      <c r="AD218">
        <v>14050</v>
      </c>
      <c r="AG218" s="112" t="s">
        <v>148</v>
      </c>
      <c r="AJ218" s="34" t="s">
        <v>548</v>
      </c>
      <c r="AK218" s="29" t="s">
        <v>549</v>
      </c>
      <c r="AL218" s="29" t="s">
        <v>550</v>
      </c>
      <c r="AM218" s="29" t="s">
        <v>292</v>
      </c>
      <c r="AN218" s="29" t="s">
        <v>102</v>
      </c>
      <c r="AO218" s="29" t="s">
        <v>120</v>
      </c>
      <c r="AP218" s="61" t="s">
        <v>551</v>
      </c>
      <c r="BA218" s="34" t="s">
        <v>90</v>
      </c>
      <c r="BB218" s="34" t="s">
        <v>91</v>
      </c>
      <c r="BC218" s="115">
        <v>7182</v>
      </c>
      <c r="BD218" s="112" t="s">
        <v>129</v>
      </c>
      <c r="BE218" s="112" t="s">
        <v>106</v>
      </c>
      <c r="BF218" s="112" t="s">
        <v>107</v>
      </c>
      <c r="BG218" s="112" t="s">
        <v>96</v>
      </c>
      <c r="BI218" s="115">
        <v>72</v>
      </c>
      <c r="BJ218" s="22" t="s">
        <v>184</v>
      </c>
      <c r="BK218">
        <v>3045</v>
      </c>
      <c r="BL218" s="115">
        <v>20181218</v>
      </c>
      <c r="BM218" s="51">
        <f>IFERROR((VLOOKUP(BC218,'[2]17-23 ABR'!$A$2:$R$500,8,FALSE)),VLOOKUP(BC218,'[3]16 ABR'!$BC$50:$BW$499,11,FALSE))</f>
        <v>43577</v>
      </c>
      <c r="BN218">
        <f t="shared" si="21"/>
        <v>20181218</v>
      </c>
      <c r="BP218" s="29">
        <v>20190430</v>
      </c>
      <c r="BR218" s="28">
        <v>110261</v>
      </c>
      <c r="BS218" s="28">
        <f>IF(BM218=(VLOOKUP(BC218,'[3]16 ABR'!$BC$50:$BW$499,11,FALSE)),(VLOOKUP(BC218,'[3]16 ABR'!$BC$50:$BW$499,17,FALSE)),(VLOOKUP(BC218,'[3]16 ABR'!$BC$50:$BW$499,17,FALSE))-(VLOOKUP(BC218,'[2]17-23 ABR'!$A$2:$R$500,18,FALSE)))</f>
        <v>200970</v>
      </c>
      <c r="BT218" s="112">
        <v>0</v>
      </c>
      <c r="BU218" s="112">
        <v>0</v>
      </c>
      <c r="BW218" s="112" t="s">
        <v>574</v>
      </c>
      <c r="CD218">
        <v>19010101</v>
      </c>
      <c r="CE218" s="28">
        <f>IFERROR((VLOOKUP(BC218,'[3]16 ABR'!$BC$50:$CE$500,29,FALSE))-((VLOOKUP(BC218,'[2]17-23 ABR'!$A$2:$R$500,14,FALSE))),(VLOOKUP(BC218,'[3]16 ABR'!$BC$75:$CE$500,29,FALSE)))</f>
        <v>106163</v>
      </c>
      <c r="CF218" s="28">
        <f>IFERROR(((VLOOKUP(BC218,'[2]17-23 ABR'!$A$2:$R$500,18,FALSE))),'[3]16 ABR'!CF218)</f>
        <v>3045</v>
      </c>
      <c r="CH218">
        <v>93945</v>
      </c>
      <c r="CI218" s="160" t="s">
        <v>574</v>
      </c>
      <c r="CJ218" s="57">
        <v>0</v>
      </c>
      <c r="CK218" s="33">
        <f t="shared" si="24"/>
        <v>1094.3999999999999</v>
      </c>
      <c r="CL218" s="137">
        <f t="shared" si="28"/>
        <v>110261</v>
      </c>
      <c r="CN218" s="49">
        <f t="shared" si="25"/>
        <v>10573493.609999999</v>
      </c>
      <c r="CO218" s="49">
        <f t="shared" si="26"/>
        <v>2690633.61</v>
      </c>
      <c r="CP218" s="18">
        <v>217</v>
      </c>
      <c r="CQ218" s="18">
        <v>217</v>
      </c>
      <c r="CR218" s="18">
        <v>217</v>
      </c>
      <c r="CS218" s="18">
        <v>217</v>
      </c>
      <c r="CT218" s="34" t="s">
        <v>91</v>
      </c>
      <c r="CU218" s="35" t="s">
        <v>112</v>
      </c>
    </row>
    <row r="219" spans="1:99" x14ac:dyDescent="0.25">
      <c r="A219" s="127" t="str">
        <f t="shared" si="22"/>
        <v>0003140049</v>
      </c>
      <c r="B219" s="127" t="s">
        <v>91</v>
      </c>
      <c r="C219" s="22" t="s">
        <v>92</v>
      </c>
      <c r="D219" s="18">
        <v>20190430</v>
      </c>
      <c r="F219" s="34">
        <v>4</v>
      </c>
      <c r="G219" t="s">
        <v>1364</v>
      </c>
      <c r="H219" t="s">
        <v>651</v>
      </c>
      <c r="J219" t="s">
        <v>1365</v>
      </c>
      <c r="K219" s="21">
        <f t="shared" si="27"/>
        <v>20039</v>
      </c>
      <c r="L219" t="s">
        <v>1366</v>
      </c>
      <c r="M219" t="s">
        <v>1367</v>
      </c>
      <c r="O219" s="112" t="s">
        <v>96</v>
      </c>
      <c r="P219" s="112">
        <v>1</v>
      </c>
      <c r="S219" s="112" t="s">
        <v>201</v>
      </c>
      <c r="U219" s="112">
        <v>0</v>
      </c>
      <c r="X219" s="22" t="s">
        <v>97</v>
      </c>
      <c r="Y219" t="s">
        <v>1368</v>
      </c>
      <c r="Z219" t="s">
        <v>1369</v>
      </c>
      <c r="AA219" t="s">
        <v>1130</v>
      </c>
      <c r="AB219" s="112" t="s">
        <v>102</v>
      </c>
      <c r="AC219" s="112" t="s">
        <v>103</v>
      </c>
      <c r="AD219">
        <v>54050</v>
      </c>
      <c r="AG219" s="112" t="s">
        <v>148</v>
      </c>
      <c r="AJ219" s="34" t="s">
        <v>548</v>
      </c>
      <c r="AK219" s="29" t="s">
        <v>1370</v>
      </c>
      <c r="AL219" s="34" t="s">
        <v>1371</v>
      </c>
      <c r="AM219" s="34" t="s">
        <v>688</v>
      </c>
      <c r="AN219" s="34" t="s">
        <v>102</v>
      </c>
      <c r="AO219" s="34" t="s">
        <v>120</v>
      </c>
      <c r="AP219" s="61">
        <v>16210</v>
      </c>
      <c r="BA219" s="34" t="s">
        <v>90</v>
      </c>
      <c r="BB219" s="34" t="s">
        <v>91</v>
      </c>
      <c r="BC219" s="115">
        <v>7184</v>
      </c>
      <c r="BD219" s="112" t="s">
        <v>129</v>
      </c>
      <c r="BE219" s="112" t="s">
        <v>106</v>
      </c>
      <c r="BF219" s="112" t="s">
        <v>107</v>
      </c>
      <c r="BG219" s="112" t="s">
        <v>96</v>
      </c>
      <c r="BI219" s="115">
        <v>24</v>
      </c>
      <c r="BJ219" s="22" t="s">
        <v>184</v>
      </c>
      <c r="BK219">
        <v>3236</v>
      </c>
      <c r="BL219" s="115">
        <v>20190108</v>
      </c>
      <c r="BM219" s="51">
        <f>IFERROR((VLOOKUP(BC219,'[2]17-23 ABR'!$A$2:$R$500,8,FALSE)),VLOOKUP(BC219,'[3]16 ABR'!$BC$50:$BW$499,11,FALSE))</f>
        <v>43577</v>
      </c>
      <c r="BN219">
        <f t="shared" si="21"/>
        <v>20190108</v>
      </c>
      <c r="BP219" s="29">
        <v>20190430</v>
      </c>
      <c r="BR219" s="28">
        <v>60000</v>
      </c>
      <c r="BS219" s="28">
        <f>IF(BM219=(VLOOKUP(BC219,'[3]16 ABR'!$BC$50:$BW$499,11,FALSE)),(VLOOKUP(BC219,'[3]16 ABR'!$BC$50:$BW$499,17,FALSE)),(VLOOKUP(BC219,'[3]16 ABR'!$BC$50:$BW$499,17,FALSE))-(VLOOKUP(BC219,'[2]17-23 ABR'!$A$2:$R$500,18,FALSE)))</f>
        <v>61484</v>
      </c>
      <c r="BT219" s="112">
        <v>0</v>
      </c>
      <c r="BU219" s="112">
        <v>0</v>
      </c>
      <c r="BW219" s="112" t="s">
        <v>574</v>
      </c>
      <c r="CD219">
        <v>19010101</v>
      </c>
      <c r="CE219" s="28">
        <f>IFERROR((VLOOKUP(BC219,'[3]16 ABR'!$BC$50:$CE$500,29,FALSE))-((VLOOKUP(BC219,'[2]17-23 ABR'!$A$2:$R$500,14,FALSE))),(VLOOKUP(BC219,'[3]16 ABR'!$BC$75:$CE$500,29,FALSE)))</f>
        <v>49915</v>
      </c>
      <c r="CF219" s="28">
        <f>IFERROR(((VLOOKUP(BC219,'[2]17-23 ABR'!$A$2:$R$500,18,FALSE))),'[3]16 ABR'!CF219)</f>
        <v>3236</v>
      </c>
      <c r="CH219">
        <v>60000</v>
      </c>
      <c r="CI219" s="160" t="s">
        <v>574</v>
      </c>
      <c r="CJ219" s="57">
        <v>0</v>
      </c>
      <c r="CK219" s="33">
        <f t="shared" si="24"/>
        <v>364.79999999999995</v>
      </c>
      <c r="CL219" s="137">
        <f t="shared" si="28"/>
        <v>60000</v>
      </c>
      <c r="CN219" s="49">
        <f t="shared" si="25"/>
        <v>10634977.609999999</v>
      </c>
      <c r="CO219" s="49">
        <f t="shared" si="26"/>
        <v>2690633.61</v>
      </c>
      <c r="CP219" s="18">
        <v>218</v>
      </c>
      <c r="CQ219" s="18">
        <v>218</v>
      </c>
      <c r="CR219" s="18">
        <v>218</v>
      </c>
      <c r="CS219" s="18">
        <v>218</v>
      </c>
      <c r="CT219" s="34" t="s">
        <v>91</v>
      </c>
      <c r="CU219" s="35" t="s">
        <v>112</v>
      </c>
    </row>
    <row r="220" spans="1:99" x14ac:dyDescent="0.25">
      <c r="A220" s="127" t="str">
        <f t="shared" si="22"/>
        <v>0003140049</v>
      </c>
      <c r="B220" s="127" t="s">
        <v>91</v>
      </c>
      <c r="C220" s="22" t="s">
        <v>92</v>
      </c>
      <c r="D220" s="18">
        <v>20190430</v>
      </c>
      <c r="F220" s="34">
        <v>4</v>
      </c>
      <c r="G220" t="s">
        <v>1372</v>
      </c>
      <c r="H220" t="s">
        <v>177</v>
      </c>
      <c r="J220" t="s">
        <v>1373</v>
      </c>
      <c r="K220" s="21">
        <f t="shared" si="27"/>
        <v>30137</v>
      </c>
      <c r="L220" t="s">
        <v>1374</v>
      </c>
      <c r="M220" t="s">
        <v>1375</v>
      </c>
      <c r="O220" s="112" t="s">
        <v>96</v>
      </c>
      <c r="P220" s="112">
        <v>1</v>
      </c>
      <c r="S220" s="112" t="s">
        <v>201</v>
      </c>
      <c r="U220" s="112">
        <v>3</v>
      </c>
      <c r="X220" s="22" t="s">
        <v>97</v>
      </c>
      <c r="Y220" t="s">
        <v>1376</v>
      </c>
      <c r="Z220" t="s">
        <v>1377</v>
      </c>
      <c r="AA220" t="s">
        <v>1378</v>
      </c>
      <c r="AB220" s="112" t="s">
        <v>102</v>
      </c>
      <c r="AC220" s="112" t="s">
        <v>103</v>
      </c>
      <c r="AD220">
        <v>52774</v>
      </c>
      <c r="AG220" s="112" t="s">
        <v>148</v>
      </c>
      <c r="AJ220" s="34" t="s">
        <v>1379</v>
      </c>
      <c r="AK220" s="34" t="s">
        <v>1380</v>
      </c>
      <c r="AL220" t="s">
        <v>1381</v>
      </c>
      <c r="AM220" s="34" t="s">
        <v>292</v>
      </c>
      <c r="AN220" s="34" t="s">
        <v>102</v>
      </c>
      <c r="AO220" s="34" t="s">
        <v>120</v>
      </c>
      <c r="AP220" s="61" t="s">
        <v>1382</v>
      </c>
      <c r="BA220" s="34" t="s">
        <v>90</v>
      </c>
      <c r="BB220" s="34" t="s">
        <v>91</v>
      </c>
      <c r="BC220" s="115">
        <v>7185</v>
      </c>
      <c r="BD220" s="112" t="s">
        <v>129</v>
      </c>
      <c r="BE220" s="112" t="s">
        <v>106</v>
      </c>
      <c r="BF220" s="112" t="s">
        <v>107</v>
      </c>
      <c r="BG220" s="112" t="s">
        <v>96</v>
      </c>
      <c r="BI220" s="115">
        <v>36</v>
      </c>
      <c r="BJ220" s="22" t="s">
        <v>184</v>
      </c>
      <c r="BK220">
        <v>11149</v>
      </c>
      <c r="BL220" s="115">
        <v>20181227</v>
      </c>
      <c r="BM220" s="51">
        <f>IFERROR((VLOOKUP(BC220,'[2]17-23 ABR'!$A$2:$R$500,8,FALSE)),VLOOKUP(BC220,'[3]16 ABR'!$BC$50:$BW$499,11,FALSE))</f>
        <v>43558</v>
      </c>
      <c r="BN220">
        <f t="shared" si="21"/>
        <v>20181227</v>
      </c>
      <c r="BP220" s="29">
        <v>20190430</v>
      </c>
      <c r="BR220" s="28">
        <v>300000</v>
      </c>
      <c r="BS220" s="28">
        <f>IF(BM220=(VLOOKUP(BC220,'[3]16 ABR'!$BC$50:$BW$499,11,FALSE)),(VLOOKUP(BC220,'[3]16 ABR'!$BC$50:$BW$499,17,FALSE)),(VLOOKUP(BC220,'[3]16 ABR'!$BC$50:$BW$499,17,FALSE))-(VLOOKUP(BC220,'[2]17-23 ABR'!$A$2:$R$500,18,FALSE)))</f>
        <v>356768</v>
      </c>
      <c r="BT220" s="112">
        <v>0</v>
      </c>
      <c r="BU220" s="112">
        <v>0</v>
      </c>
      <c r="BW220" s="112" t="s">
        <v>574</v>
      </c>
      <c r="CD220">
        <v>19010101</v>
      </c>
      <c r="CE220" s="28">
        <f>IFERROR((VLOOKUP(BC220,'[3]16 ABR'!$BC$50:$CE$500,29,FALSE))-((VLOOKUP(BC220,'[2]17-23 ABR'!$A$2:$R$500,14,FALSE))),(VLOOKUP(BC220,'[3]16 ABR'!$BC$75:$CE$500,29,FALSE)))</f>
        <v>274782</v>
      </c>
      <c r="CF220" s="28">
        <f>IFERROR(((VLOOKUP(BC220,'[2]17-23 ABR'!$A$2:$R$500,18,FALSE))),'[3]16 ABR'!CF220)</f>
        <v>11149</v>
      </c>
      <c r="CH220">
        <v>101364</v>
      </c>
      <c r="CI220" s="160" t="s">
        <v>574</v>
      </c>
      <c r="CJ220" s="57">
        <v>0</v>
      </c>
      <c r="CK220" s="33">
        <f t="shared" si="24"/>
        <v>547.19999999999993</v>
      </c>
      <c r="CL220" s="137">
        <f t="shared" si="28"/>
        <v>300000</v>
      </c>
      <c r="CN220" s="49">
        <f t="shared" si="25"/>
        <v>10991745.609999999</v>
      </c>
      <c r="CO220" s="49">
        <f t="shared" si="26"/>
        <v>2690633.61</v>
      </c>
      <c r="CP220" s="18">
        <v>219</v>
      </c>
      <c r="CQ220" s="18">
        <v>219</v>
      </c>
      <c r="CR220" s="18">
        <v>219</v>
      </c>
      <c r="CS220" s="18">
        <v>219</v>
      </c>
      <c r="CT220" s="34" t="s">
        <v>91</v>
      </c>
      <c r="CU220" s="35" t="s">
        <v>112</v>
      </c>
    </row>
    <row r="221" spans="1:99" x14ac:dyDescent="0.25">
      <c r="A221" s="127" t="str">
        <f t="shared" si="22"/>
        <v>0003140049</v>
      </c>
      <c r="B221" s="127" t="s">
        <v>91</v>
      </c>
      <c r="C221" s="22" t="s">
        <v>92</v>
      </c>
      <c r="D221" s="18">
        <v>20190430</v>
      </c>
      <c r="F221" s="34">
        <v>4</v>
      </c>
      <c r="G221" t="s">
        <v>230</v>
      </c>
      <c r="H221" t="s">
        <v>163</v>
      </c>
      <c r="J221" t="s">
        <v>1383</v>
      </c>
      <c r="K221" s="21">
        <f t="shared" si="27"/>
        <v>24733</v>
      </c>
      <c r="L221" t="s">
        <v>1384</v>
      </c>
      <c r="M221" t="s">
        <v>1385</v>
      </c>
      <c r="O221" s="112" t="s">
        <v>96</v>
      </c>
      <c r="P221" s="112">
        <v>1</v>
      </c>
      <c r="S221" s="112" t="s">
        <v>106</v>
      </c>
      <c r="U221" s="112">
        <v>0</v>
      </c>
      <c r="X221" s="22" t="s">
        <v>97</v>
      </c>
      <c r="Y221" t="s">
        <v>1386</v>
      </c>
      <c r="Z221" t="s">
        <v>1387</v>
      </c>
      <c r="AA221" t="s">
        <v>292</v>
      </c>
      <c r="AB221" s="112" t="s">
        <v>102</v>
      </c>
      <c r="AC221" s="112" t="s">
        <v>120</v>
      </c>
      <c r="AD221" s="61" t="s">
        <v>1388</v>
      </c>
      <c r="AG221" s="112" t="s">
        <v>148</v>
      </c>
      <c r="AJ221" s="34" t="s">
        <v>548</v>
      </c>
      <c r="AK221" s="29" t="s">
        <v>549</v>
      </c>
      <c r="AL221" s="29" t="s">
        <v>550</v>
      </c>
      <c r="AM221" s="29" t="s">
        <v>292</v>
      </c>
      <c r="AN221" s="29" t="s">
        <v>102</v>
      </c>
      <c r="AO221" s="29" t="s">
        <v>120</v>
      </c>
      <c r="AP221" s="61" t="s">
        <v>551</v>
      </c>
      <c r="BA221" s="34" t="s">
        <v>90</v>
      </c>
      <c r="BB221" s="34" t="s">
        <v>91</v>
      </c>
      <c r="BC221" s="115">
        <v>7186</v>
      </c>
      <c r="BD221" s="112" t="s">
        <v>129</v>
      </c>
      <c r="BE221" s="112" t="s">
        <v>106</v>
      </c>
      <c r="BF221" s="112" t="s">
        <v>107</v>
      </c>
      <c r="BG221" s="112" t="s">
        <v>96</v>
      </c>
      <c r="BI221" s="115">
        <v>48</v>
      </c>
      <c r="BJ221" s="22" t="s">
        <v>184</v>
      </c>
      <c r="BK221">
        <v>898</v>
      </c>
      <c r="BL221" s="115">
        <v>20190111</v>
      </c>
      <c r="BM221" s="51">
        <f>IFERROR((VLOOKUP(BC221,'[2]17-23 ABR'!$A$2:$R$500,8,FALSE)),VLOOKUP(BC221,'[3]16 ABR'!$BC$50:$BW$499,11,FALSE))</f>
        <v>43577</v>
      </c>
      <c r="BN221">
        <f t="shared" si="21"/>
        <v>20190111</v>
      </c>
      <c r="BP221" s="29">
        <v>20190430</v>
      </c>
      <c r="BR221" s="28">
        <v>26589</v>
      </c>
      <c r="BS221" s="28">
        <f>IF(BM221=(VLOOKUP(BC221,'[3]16 ABR'!$BC$50:$BW$499,11,FALSE)),(VLOOKUP(BC221,'[3]16 ABR'!$BC$50:$BW$499,17,FALSE)),(VLOOKUP(BC221,'[3]16 ABR'!$BC$50:$BW$499,17,FALSE))-(VLOOKUP(BC221,'[2]17-23 ABR'!$A$2:$R$500,18,FALSE)))</f>
        <v>39512</v>
      </c>
      <c r="BT221" s="112">
        <v>0</v>
      </c>
      <c r="BU221" s="112">
        <v>0</v>
      </c>
      <c r="BW221" s="112" t="s">
        <v>574</v>
      </c>
      <c r="CD221">
        <v>19010101</v>
      </c>
      <c r="CE221" s="28">
        <f>IFERROR((VLOOKUP(BC221,'[3]16 ABR'!$BC$50:$CE$500,29,FALSE))-((VLOOKUP(BC221,'[2]17-23 ABR'!$A$2:$R$500,14,FALSE))),(VLOOKUP(BC221,'[3]16 ABR'!$BC$75:$CE$500,29,FALSE)))</f>
        <v>25269</v>
      </c>
      <c r="CF221" s="28">
        <f>IFERROR(((VLOOKUP(BC221,'[2]17-23 ABR'!$A$2:$R$500,18,FALSE))),'[3]16 ABR'!CF221)</f>
        <v>898</v>
      </c>
      <c r="CH221">
        <v>26589</v>
      </c>
      <c r="CI221" s="160" t="s">
        <v>574</v>
      </c>
      <c r="CJ221" s="57">
        <v>0</v>
      </c>
      <c r="CK221" s="33">
        <f t="shared" si="24"/>
        <v>729.59999999999991</v>
      </c>
      <c r="CL221" s="137">
        <f t="shared" si="28"/>
        <v>26589</v>
      </c>
      <c r="CN221" s="49">
        <f t="shared" si="25"/>
        <v>11031257.609999999</v>
      </c>
      <c r="CO221" s="49">
        <f t="shared" si="26"/>
        <v>2690633.61</v>
      </c>
      <c r="CP221" s="18">
        <v>220</v>
      </c>
      <c r="CQ221" s="18">
        <v>220</v>
      </c>
      <c r="CR221" s="18">
        <v>220</v>
      </c>
      <c r="CS221" s="18">
        <v>220</v>
      </c>
      <c r="CT221" s="34" t="s">
        <v>91</v>
      </c>
      <c r="CU221" s="35" t="s">
        <v>112</v>
      </c>
    </row>
    <row r="222" spans="1:99" x14ac:dyDescent="0.25">
      <c r="A222" s="127" t="str">
        <f t="shared" si="22"/>
        <v>0003140049</v>
      </c>
      <c r="B222" s="127" t="s">
        <v>91</v>
      </c>
      <c r="C222" s="22" t="s">
        <v>92</v>
      </c>
      <c r="D222" s="18">
        <v>20190430</v>
      </c>
      <c r="F222" s="34">
        <v>4</v>
      </c>
      <c r="G222" t="s">
        <v>1389</v>
      </c>
      <c r="H222" t="s">
        <v>1390</v>
      </c>
      <c r="J222" t="s">
        <v>1391</v>
      </c>
      <c r="K222" s="21">
        <f t="shared" si="27"/>
        <v>29441</v>
      </c>
      <c r="L222" t="s">
        <v>1392</v>
      </c>
      <c r="M222" t="s">
        <v>1393</v>
      </c>
      <c r="O222" s="112" t="s">
        <v>96</v>
      </c>
      <c r="P222" s="112">
        <v>1</v>
      </c>
      <c r="S222" s="112" t="s">
        <v>201</v>
      </c>
      <c r="U222" s="112">
        <v>0</v>
      </c>
      <c r="X222" s="22" t="s">
        <v>97</v>
      </c>
      <c r="Y222" t="s">
        <v>1394</v>
      </c>
      <c r="Z222" t="s">
        <v>1395</v>
      </c>
      <c r="AA222" t="s">
        <v>119</v>
      </c>
      <c r="AB222" s="112" t="s">
        <v>102</v>
      </c>
      <c r="AC222" s="112" t="s">
        <v>120</v>
      </c>
      <c r="AD222">
        <v>14357</v>
      </c>
      <c r="AG222" s="112" t="s">
        <v>148</v>
      </c>
      <c r="AJ222" s="34" t="s">
        <v>548</v>
      </c>
      <c r="AK222" s="29" t="s">
        <v>549</v>
      </c>
      <c r="AL222" s="29" t="s">
        <v>550</v>
      </c>
      <c r="AM222" s="29" t="s">
        <v>292</v>
      </c>
      <c r="AN222" s="29" t="s">
        <v>102</v>
      </c>
      <c r="AO222" s="29" t="s">
        <v>120</v>
      </c>
      <c r="AP222" s="61" t="s">
        <v>551</v>
      </c>
      <c r="BA222" s="34" t="s">
        <v>90</v>
      </c>
      <c r="BB222" s="34" t="s">
        <v>91</v>
      </c>
      <c r="BC222" s="115">
        <v>7187</v>
      </c>
      <c r="BD222" s="112" t="s">
        <v>129</v>
      </c>
      <c r="BE222" s="112" t="s">
        <v>106</v>
      </c>
      <c r="BF222" s="112" t="s">
        <v>107</v>
      </c>
      <c r="BG222" s="112" t="s">
        <v>96</v>
      </c>
      <c r="BI222" s="115">
        <v>24</v>
      </c>
      <c r="BJ222" s="22" t="s">
        <v>184</v>
      </c>
      <c r="BK222">
        <v>2427</v>
      </c>
      <c r="BL222" s="115">
        <v>20190115</v>
      </c>
      <c r="BM222" s="51">
        <f>IFERROR((VLOOKUP(BC222,'[2]17-23 ABR'!$A$2:$R$500,8,FALSE)),VLOOKUP(BC222,'[3]16 ABR'!$BC$50:$BW$499,11,FALSE))</f>
        <v>43577</v>
      </c>
      <c r="BN222">
        <f t="shared" si="21"/>
        <v>20190115</v>
      </c>
      <c r="BP222" s="29">
        <v>20190430</v>
      </c>
      <c r="BR222" s="28">
        <v>45000</v>
      </c>
      <c r="BS222" s="28">
        <f>IF(BM222=(VLOOKUP(BC222,'[3]16 ABR'!$BC$50:$BW$499,11,FALSE)),(VLOOKUP(BC222,'[3]16 ABR'!$BC$50:$BW$499,17,FALSE)),(VLOOKUP(BC222,'[3]16 ABR'!$BC$50:$BW$499,17,FALSE))-(VLOOKUP(BC222,'[2]17-23 ABR'!$A$2:$R$500,18,FALSE)))</f>
        <v>46113</v>
      </c>
      <c r="BT222" s="112">
        <v>0</v>
      </c>
      <c r="BU222" s="112">
        <v>0</v>
      </c>
      <c r="BW222" s="112" t="s">
        <v>574</v>
      </c>
      <c r="CD222">
        <v>19010101</v>
      </c>
      <c r="CE222" s="28">
        <f>IFERROR((VLOOKUP(BC222,'[3]16 ABR'!$BC$50:$CE$500,29,FALSE))-((VLOOKUP(BC222,'[2]17-23 ABR'!$A$2:$R$500,14,FALSE))),(VLOOKUP(BC222,'[3]16 ABR'!$BC$75:$CE$500,29,FALSE)))</f>
        <v>37439</v>
      </c>
      <c r="CF222" s="28">
        <f>IFERROR(((VLOOKUP(BC222,'[2]17-23 ABR'!$A$2:$R$500,18,FALSE))),'[3]16 ABR'!CF222)</f>
        <v>2427</v>
      </c>
      <c r="CH222">
        <v>11421</v>
      </c>
      <c r="CI222" s="160" t="s">
        <v>574</v>
      </c>
      <c r="CJ222" s="57">
        <v>0</v>
      </c>
      <c r="CK222" s="33">
        <f t="shared" si="24"/>
        <v>364.79999999999995</v>
      </c>
      <c r="CL222" s="137">
        <f t="shared" si="28"/>
        <v>45000</v>
      </c>
      <c r="CN222" s="49">
        <f t="shared" si="25"/>
        <v>11077370.609999999</v>
      </c>
      <c r="CO222" s="49">
        <f t="shared" si="26"/>
        <v>2690633.61</v>
      </c>
      <c r="CP222" s="18">
        <v>221</v>
      </c>
      <c r="CQ222" s="18">
        <v>221</v>
      </c>
      <c r="CR222" s="18">
        <v>221</v>
      </c>
      <c r="CS222" s="18">
        <v>221</v>
      </c>
      <c r="CT222" s="34" t="s">
        <v>91</v>
      </c>
      <c r="CU222" s="35" t="s">
        <v>112</v>
      </c>
    </row>
    <row r="223" spans="1:99" x14ac:dyDescent="0.25">
      <c r="A223" s="127" t="str">
        <f t="shared" si="22"/>
        <v>0003140049</v>
      </c>
      <c r="B223" s="127" t="s">
        <v>91</v>
      </c>
      <c r="C223" s="22" t="s">
        <v>92</v>
      </c>
      <c r="D223" s="18">
        <v>20190430</v>
      </c>
      <c r="F223" s="34">
        <v>4</v>
      </c>
      <c r="G223" t="s">
        <v>94</v>
      </c>
      <c r="H223" t="s">
        <v>150</v>
      </c>
      <c r="J223" t="s">
        <v>1396</v>
      </c>
      <c r="K223" s="21">
        <f t="shared" si="27"/>
        <v>27515</v>
      </c>
      <c r="L223" t="s">
        <v>1397</v>
      </c>
      <c r="M223" t="s">
        <v>1398</v>
      </c>
      <c r="O223" s="112" t="s">
        <v>96</v>
      </c>
      <c r="P223" s="112">
        <v>1</v>
      </c>
      <c r="S223" s="112" t="s">
        <v>106</v>
      </c>
      <c r="U223">
        <v>0</v>
      </c>
      <c r="X223" s="22" t="s">
        <v>97</v>
      </c>
      <c r="Y223" t="s">
        <v>1399</v>
      </c>
      <c r="Z223" t="s">
        <v>742</v>
      </c>
      <c r="AA223" t="s">
        <v>1400</v>
      </c>
      <c r="AB223" s="112" t="s">
        <v>102</v>
      </c>
      <c r="AC223" s="112" t="s">
        <v>120</v>
      </c>
      <c r="AD223">
        <v>16050</v>
      </c>
      <c r="AG223" s="112" t="s">
        <v>148</v>
      </c>
      <c r="AJ223" s="34" t="s">
        <v>548</v>
      </c>
      <c r="AK223" s="29" t="s">
        <v>549</v>
      </c>
      <c r="AL223" s="29" t="s">
        <v>550</v>
      </c>
      <c r="AM223" s="29" t="s">
        <v>292</v>
      </c>
      <c r="AN223" s="29" t="s">
        <v>102</v>
      </c>
      <c r="AO223" s="29" t="s">
        <v>120</v>
      </c>
      <c r="AP223" s="61" t="s">
        <v>551</v>
      </c>
      <c r="BA223" s="34" t="s">
        <v>90</v>
      </c>
      <c r="BB223" s="34" t="s">
        <v>91</v>
      </c>
      <c r="BC223" s="115">
        <v>7188</v>
      </c>
      <c r="BD223" s="112" t="s">
        <v>129</v>
      </c>
      <c r="BE223" s="112" t="s">
        <v>106</v>
      </c>
      <c r="BF223" s="112" t="s">
        <v>107</v>
      </c>
      <c r="BG223" s="112" t="s">
        <v>96</v>
      </c>
      <c r="BI223" s="115">
        <v>60</v>
      </c>
      <c r="BJ223" s="22" t="s">
        <v>184</v>
      </c>
      <c r="BK223">
        <v>4500</v>
      </c>
      <c r="BL223" s="115">
        <v>20190117</v>
      </c>
      <c r="BM223" s="51">
        <f>IFERROR((VLOOKUP(BC223,'[2]17-23 ABR'!$A$2:$R$500,8,FALSE)),VLOOKUP(BC223,'[3]16 ABR'!$BC$50:$BW$499,11,FALSE))</f>
        <v>43577</v>
      </c>
      <c r="BN223">
        <f t="shared" si="21"/>
        <v>20190117</v>
      </c>
      <c r="BP223" s="29">
        <v>20190430</v>
      </c>
      <c r="BR223" s="28">
        <v>150000</v>
      </c>
      <c r="BS223" s="28">
        <f>IF(BM223=(VLOOKUP(BC223,'[3]16 ABR'!$BC$50:$BW$499,11,FALSE)),(VLOOKUP(BC223,'[3]16 ABR'!$BC$50:$BW$499,17,FALSE)),(VLOOKUP(BC223,'[3]16 ABR'!$BC$50:$BW$499,17,FALSE))-(VLOOKUP(BC223,'[2]17-23 ABR'!$A$2:$R$500,18,FALSE)))</f>
        <v>252000</v>
      </c>
      <c r="BT223" s="112">
        <v>0</v>
      </c>
      <c r="BU223" s="112">
        <v>0</v>
      </c>
      <c r="BW223" s="112" t="s">
        <v>574</v>
      </c>
      <c r="CD223">
        <v>19010101</v>
      </c>
      <c r="CE223" s="28">
        <f>IFERROR((VLOOKUP(BC223,'[3]16 ABR'!$BC$50:$CE$500,29,FALSE))-((VLOOKUP(BC223,'[2]17-23 ABR'!$A$2:$R$500,14,FALSE))),(VLOOKUP(BC223,'[3]16 ABR'!$BC$75:$CE$500,29,FALSE)))</f>
        <v>144887</v>
      </c>
      <c r="CF223" s="28">
        <f>IFERROR(((VLOOKUP(BC223,'[2]17-23 ABR'!$A$2:$R$500,18,FALSE))),'[3]16 ABR'!CF223)</f>
        <v>4500</v>
      </c>
      <c r="CH223">
        <v>103449</v>
      </c>
      <c r="CI223" s="160" t="s">
        <v>574</v>
      </c>
      <c r="CJ223" s="57">
        <v>0</v>
      </c>
      <c r="CK223" s="33">
        <f t="shared" si="24"/>
        <v>912</v>
      </c>
      <c r="CL223" s="137">
        <f t="shared" si="28"/>
        <v>150000</v>
      </c>
      <c r="CN223" s="49">
        <f t="shared" si="25"/>
        <v>11329370.609999999</v>
      </c>
      <c r="CO223" s="49">
        <f t="shared" si="26"/>
        <v>2690633.61</v>
      </c>
      <c r="CP223" s="18">
        <v>222</v>
      </c>
      <c r="CQ223" s="18">
        <v>222</v>
      </c>
      <c r="CR223" s="18">
        <v>222</v>
      </c>
      <c r="CS223" s="18">
        <v>222</v>
      </c>
      <c r="CT223" s="34" t="s">
        <v>91</v>
      </c>
      <c r="CU223" s="35" t="s">
        <v>112</v>
      </c>
    </row>
    <row r="224" spans="1:99" x14ac:dyDescent="0.25">
      <c r="A224" s="127" t="str">
        <f t="shared" si="22"/>
        <v>0003140049</v>
      </c>
      <c r="B224" s="127" t="s">
        <v>91</v>
      </c>
      <c r="C224" s="22" t="s">
        <v>92</v>
      </c>
      <c r="D224" s="18">
        <v>20190430</v>
      </c>
      <c r="F224" s="34">
        <v>4</v>
      </c>
      <c r="G224" t="s">
        <v>340</v>
      </c>
      <c r="H224" t="s">
        <v>123</v>
      </c>
      <c r="J224" t="s">
        <v>1401</v>
      </c>
      <c r="K224" s="21">
        <f t="shared" si="27"/>
        <v>29621</v>
      </c>
      <c r="L224" t="s">
        <v>1402</v>
      </c>
      <c r="M224" t="s">
        <v>1403</v>
      </c>
      <c r="O224" s="112" t="s">
        <v>96</v>
      </c>
      <c r="P224" s="112">
        <v>1</v>
      </c>
      <c r="S224" s="112" t="s">
        <v>201</v>
      </c>
      <c r="U224">
        <v>0</v>
      </c>
      <c r="X224" s="22" t="s">
        <v>97</v>
      </c>
      <c r="Y224" t="s">
        <v>1404</v>
      </c>
      <c r="Z224" t="s">
        <v>1405</v>
      </c>
      <c r="AA224" t="s">
        <v>1406</v>
      </c>
      <c r="AB224" s="112" t="s">
        <v>102</v>
      </c>
      <c r="AC224" s="112" t="s">
        <v>103</v>
      </c>
      <c r="AD224">
        <v>54960</v>
      </c>
      <c r="AG224" s="112" t="s">
        <v>148</v>
      </c>
      <c r="AJ224" s="34" t="s">
        <v>548</v>
      </c>
      <c r="AK224" t="s">
        <v>1407</v>
      </c>
      <c r="AL224" s="161" t="s">
        <v>1408</v>
      </c>
      <c r="AM224" s="34" t="s">
        <v>1130</v>
      </c>
      <c r="AN224" s="34" t="s">
        <v>102</v>
      </c>
      <c r="AO224" s="34" t="s">
        <v>103</v>
      </c>
      <c r="AP224" s="161">
        <v>54090</v>
      </c>
      <c r="BA224" s="34" t="s">
        <v>90</v>
      </c>
      <c r="BB224" s="34" t="s">
        <v>91</v>
      </c>
      <c r="BC224" s="115">
        <v>7189</v>
      </c>
      <c r="BD224" s="112" t="s">
        <v>129</v>
      </c>
      <c r="BE224" s="112" t="s">
        <v>106</v>
      </c>
      <c r="BF224" s="112" t="s">
        <v>107</v>
      </c>
      <c r="BG224" s="112" t="s">
        <v>96</v>
      </c>
      <c r="BI224" s="115">
        <v>60</v>
      </c>
      <c r="BJ224" s="22" t="s">
        <v>184</v>
      </c>
      <c r="BK224">
        <v>1341</v>
      </c>
      <c r="BL224" s="115">
        <v>20190121</v>
      </c>
      <c r="BM224" s="51">
        <f>IFERROR((VLOOKUP(BC224,'[2]17-23 ABR'!$A$2:$R$500,8,FALSE)),VLOOKUP(BC224,'[3]16 ABR'!$BC$50:$BW$499,11,FALSE))</f>
        <v>43577</v>
      </c>
      <c r="BN224">
        <f t="shared" si="21"/>
        <v>20190121</v>
      </c>
      <c r="BP224" s="29">
        <v>20190430</v>
      </c>
      <c r="BR224" s="28">
        <v>40000</v>
      </c>
      <c r="BS224" s="28">
        <f>IF(BM224=(VLOOKUP(BC224,'[3]16 ABR'!$BC$50:$BW$499,11,FALSE)),(VLOOKUP(BC224,'[3]16 ABR'!$BC$50:$BW$499,17,FALSE)),(VLOOKUP(BC224,'[3]16 ABR'!$BC$50:$BW$499,17,FALSE))-(VLOOKUP(BC224,'[2]17-23 ABR'!$A$2:$R$500,18,FALSE)))</f>
        <v>75096</v>
      </c>
      <c r="BT224" s="112">
        <v>0</v>
      </c>
      <c r="BU224" s="112">
        <v>0</v>
      </c>
      <c r="BW224" s="112" t="s">
        <v>574</v>
      </c>
      <c r="CD224">
        <v>19010101</v>
      </c>
      <c r="CE224" s="28">
        <f>IFERROR((VLOOKUP(BC224,'[3]16 ABR'!$BC$50:$CE$500,29,FALSE))-((VLOOKUP(BC224,'[2]17-23 ABR'!$A$2:$R$500,14,FALSE))),(VLOOKUP(BC224,'[3]16 ABR'!$BC$75:$CE$500,29,FALSE)))</f>
        <v>38846</v>
      </c>
      <c r="CF224" s="28">
        <f>IFERROR(((VLOOKUP(BC224,'[2]17-23 ABR'!$A$2:$R$500,18,FALSE))),'[3]16 ABR'!CF224)</f>
        <v>1341</v>
      </c>
      <c r="CH224">
        <v>34871</v>
      </c>
      <c r="CI224" s="160" t="s">
        <v>574</v>
      </c>
      <c r="CJ224" s="57">
        <v>0</v>
      </c>
      <c r="CK224" s="33">
        <f t="shared" si="24"/>
        <v>912</v>
      </c>
      <c r="CL224" s="137">
        <f t="shared" si="28"/>
        <v>40000</v>
      </c>
      <c r="CN224" s="49">
        <f t="shared" si="25"/>
        <v>11404466.609999999</v>
      </c>
      <c r="CO224" s="49">
        <f t="shared" si="26"/>
        <v>2690633.61</v>
      </c>
      <c r="CP224" s="18">
        <v>223</v>
      </c>
      <c r="CQ224" s="18">
        <v>223</v>
      </c>
      <c r="CR224" s="18">
        <v>223</v>
      </c>
      <c r="CS224" s="18">
        <v>223</v>
      </c>
      <c r="CT224" s="34" t="s">
        <v>91</v>
      </c>
      <c r="CU224" s="35" t="s">
        <v>112</v>
      </c>
    </row>
    <row r="225" spans="1:99" x14ac:dyDescent="0.25">
      <c r="A225" s="127" t="str">
        <f t="shared" si="22"/>
        <v>0003140049</v>
      </c>
      <c r="B225" s="127" t="s">
        <v>91</v>
      </c>
      <c r="C225" s="22" t="s">
        <v>92</v>
      </c>
      <c r="D225" s="18">
        <v>20190430</v>
      </c>
      <c r="F225" s="34">
        <v>4</v>
      </c>
      <c r="G225" t="s">
        <v>1409</v>
      </c>
      <c r="H225" t="s">
        <v>504</v>
      </c>
      <c r="J225" t="s">
        <v>1410</v>
      </c>
      <c r="K225" s="21">
        <f t="shared" si="27"/>
        <v>19370</v>
      </c>
      <c r="L225" t="s">
        <v>1411</v>
      </c>
      <c r="M225" t="s">
        <v>1412</v>
      </c>
      <c r="O225" s="112" t="s">
        <v>96</v>
      </c>
      <c r="P225" s="112">
        <v>1</v>
      </c>
      <c r="S225" s="112" t="s">
        <v>106</v>
      </c>
      <c r="U225">
        <v>0</v>
      </c>
      <c r="X225" s="22" t="s">
        <v>97</v>
      </c>
      <c r="Y225" t="s">
        <v>1413</v>
      </c>
      <c r="Z225" t="s">
        <v>1414</v>
      </c>
      <c r="AA225" t="s">
        <v>292</v>
      </c>
      <c r="AB225" s="112" t="s">
        <v>102</v>
      </c>
      <c r="AC225" s="112" t="s">
        <v>120</v>
      </c>
      <c r="AD225" s="61" t="s">
        <v>1415</v>
      </c>
      <c r="AG225" s="112" t="s">
        <v>148</v>
      </c>
      <c r="AJ225" s="34" t="s">
        <v>548</v>
      </c>
      <c r="AK225" s="29" t="s">
        <v>549</v>
      </c>
      <c r="AL225" s="29" t="s">
        <v>550</v>
      </c>
      <c r="AM225" s="29" t="s">
        <v>292</v>
      </c>
      <c r="AN225" s="29" t="s">
        <v>102</v>
      </c>
      <c r="AO225" s="29" t="s">
        <v>120</v>
      </c>
      <c r="AP225" s="61" t="s">
        <v>551</v>
      </c>
      <c r="BA225" s="34" t="s">
        <v>90</v>
      </c>
      <c r="BB225" s="34" t="s">
        <v>91</v>
      </c>
      <c r="BC225" s="115">
        <v>7191</v>
      </c>
      <c r="BD225" s="112" t="s">
        <v>129</v>
      </c>
      <c r="BE225" s="112" t="s">
        <v>106</v>
      </c>
      <c r="BF225" s="112" t="s">
        <v>107</v>
      </c>
      <c r="BG225" s="112" t="s">
        <v>96</v>
      </c>
      <c r="BI225" s="115">
        <v>24</v>
      </c>
      <c r="BJ225" s="22" t="s">
        <v>184</v>
      </c>
      <c r="BK225">
        <v>3348</v>
      </c>
      <c r="BL225" s="115">
        <v>20190121</v>
      </c>
      <c r="BM225" s="51">
        <f>IFERROR((VLOOKUP(BC225,'[2]17-23 ABR'!$A$2:$R$500,8,FALSE)),VLOOKUP(BC225,'[3]16 ABR'!$BC$50:$BW$499,11,FALSE))</f>
        <v>43577</v>
      </c>
      <c r="BN225">
        <f t="shared" si="21"/>
        <v>20190121</v>
      </c>
      <c r="BP225" s="29">
        <v>20190430</v>
      </c>
      <c r="BR225" s="28">
        <v>62080</v>
      </c>
      <c r="BS225" s="28">
        <f>IF(BM225=(VLOOKUP(BC225,'[3]16 ABR'!$BC$50:$BW$499,11,FALSE)),(VLOOKUP(BC225,'[3]16 ABR'!$BC$50:$BW$499,17,FALSE)),(VLOOKUP(BC225,'[3]16 ABR'!$BC$50:$BW$499,17,FALSE))-(VLOOKUP(BC225,'[2]17-23 ABR'!$A$2:$R$500,18,FALSE)))</f>
        <v>66960</v>
      </c>
      <c r="BT225" s="112">
        <v>0</v>
      </c>
      <c r="BU225" s="112">
        <v>0</v>
      </c>
      <c r="BW225" s="112" t="s">
        <v>574</v>
      </c>
      <c r="CD225">
        <v>19010101</v>
      </c>
      <c r="CE225" s="28">
        <f>IFERROR((VLOOKUP(BC225,'[3]16 ABR'!$BC$50:$CE$500,29,FALSE))-((VLOOKUP(BC225,'[2]17-23 ABR'!$A$2:$R$500,14,FALSE))),(VLOOKUP(BC225,'[3]16 ABR'!$BC$75:$CE$500,29,FALSE)))</f>
        <v>53824</v>
      </c>
      <c r="CF225" s="28">
        <f>IFERROR(((VLOOKUP(BC225,'[2]17-23 ABR'!$A$2:$R$500,18,FALSE))),'[3]16 ABR'!CF225)</f>
        <v>3348</v>
      </c>
      <c r="CH225">
        <v>15757</v>
      </c>
      <c r="CI225" s="160" t="s">
        <v>574</v>
      </c>
      <c r="CJ225" s="57">
        <v>0</v>
      </c>
      <c r="CK225" s="33">
        <f t="shared" si="24"/>
        <v>364.79999999999995</v>
      </c>
      <c r="CL225" s="137">
        <f t="shared" si="28"/>
        <v>62080</v>
      </c>
      <c r="CN225" s="49">
        <f t="shared" si="25"/>
        <v>11471426.609999999</v>
      </c>
      <c r="CO225" s="49">
        <f t="shared" si="26"/>
        <v>2690633.61</v>
      </c>
      <c r="CP225" s="18">
        <v>224</v>
      </c>
      <c r="CQ225" s="18">
        <v>224</v>
      </c>
      <c r="CR225" s="18">
        <v>224</v>
      </c>
      <c r="CS225" s="18">
        <v>224</v>
      </c>
      <c r="CT225" s="34" t="s">
        <v>91</v>
      </c>
      <c r="CU225" s="35" t="s">
        <v>112</v>
      </c>
    </row>
    <row r="226" spans="1:99" x14ac:dyDescent="0.25">
      <c r="A226" s="127" t="str">
        <f t="shared" si="22"/>
        <v>0003140049</v>
      </c>
      <c r="B226" s="127" t="s">
        <v>91</v>
      </c>
      <c r="C226" s="22" t="s">
        <v>92</v>
      </c>
      <c r="D226" s="18">
        <v>20190430</v>
      </c>
      <c r="F226" s="34">
        <v>4</v>
      </c>
      <c r="G226" t="s">
        <v>1258</v>
      </c>
      <c r="H226" t="s">
        <v>1259</v>
      </c>
      <c r="J226" t="s">
        <v>1260</v>
      </c>
      <c r="K226" s="21">
        <f t="shared" si="27"/>
        <v>20051</v>
      </c>
      <c r="L226" t="s">
        <v>1261</v>
      </c>
      <c r="M226" t="s">
        <v>1262</v>
      </c>
      <c r="O226" s="112" t="s">
        <v>96</v>
      </c>
      <c r="P226" s="112">
        <v>1</v>
      </c>
      <c r="S226" s="112" t="s">
        <v>201</v>
      </c>
      <c r="U226">
        <v>0</v>
      </c>
      <c r="X226" s="22" t="s">
        <v>97</v>
      </c>
      <c r="Y226" t="s">
        <v>1416</v>
      </c>
      <c r="Z226" t="s">
        <v>1417</v>
      </c>
      <c r="AA226" t="s">
        <v>1275</v>
      </c>
      <c r="AB226" s="112" t="s">
        <v>102</v>
      </c>
      <c r="AC226" s="112" t="s">
        <v>120</v>
      </c>
      <c r="AD226" s="61" t="s">
        <v>1418</v>
      </c>
      <c r="AG226" s="112" t="s">
        <v>148</v>
      </c>
      <c r="AJ226" s="34" t="s">
        <v>548</v>
      </c>
      <c r="AK226" s="29" t="s">
        <v>549</v>
      </c>
      <c r="AL226" s="29" t="s">
        <v>550</v>
      </c>
      <c r="AM226" s="29" t="s">
        <v>292</v>
      </c>
      <c r="AN226" s="29" t="s">
        <v>102</v>
      </c>
      <c r="AO226" s="29" t="s">
        <v>120</v>
      </c>
      <c r="AP226" s="61" t="s">
        <v>551</v>
      </c>
      <c r="BA226" s="34" t="s">
        <v>90</v>
      </c>
      <c r="BB226" s="34" t="s">
        <v>91</v>
      </c>
      <c r="BC226" s="115">
        <v>7192</v>
      </c>
      <c r="BD226" s="112" t="s">
        <v>129</v>
      </c>
      <c r="BE226" s="112" t="s">
        <v>106</v>
      </c>
      <c r="BF226" s="112" t="s">
        <v>107</v>
      </c>
      <c r="BG226" s="112" t="s">
        <v>96</v>
      </c>
      <c r="BI226" s="115">
        <v>72</v>
      </c>
      <c r="BJ226" s="22" t="s">
        <v>184</v>
      </c>
      <c r="BK226">
        <v>2192</v>
      </c>
      <c r="BL226" s="115">
        <v>20190128</v>
      </c>
      <c r="BM226" s="51">
        <f>IFERROR((VLOOKUP(BC226,'[2]17-23 ABR'!$A$2:$R$500,8,FALSE)),VLOOKUP(BC226,'[3]16 ABR'!$BC$50:$BW$499,11,FALSE))</f>
        <v>43577</v>
      </c>
      <c r="BN226">
        <f t="shared" si="21"/>
        <v>20190128</v>
      </c>
      <c r="BP226" s="29">
        <v>20190430</v>
      </c>
      <c r="BR226" s="28">
        <v>70000</v>
      </c>
      <c r="BS226" s="28">
        <f>IF(BM226=(VLOOKUP(BC226,'[3]16 ABR'!$BC$50:$BW$499,11,FALSE)),(VLOOKUP(BC226,'[3]16 ABR'!$BC$50:$BW$499,17,FALSE)),(VLOOKUP(BC226,'[3]16 ABR'!$BC$50:$BW$499,17,FALSE))-(VLOOKUP(BC226,'[2]17-23 ABR'!$A$2:$R$500,18,FALSE)))</f>
        <v>149056</v>
      </c>
      <c r="BT226" s="112">
        <v>0</v>
      </c>
      <c r="BU226" s="112">
        <v>0</v>
      </c>
      <c r="BW226" s="112" t="s">
        <v>574</v>
      </c>
      <c r="CD226">
        <v>19010101</v>
      </c>
      <c r="CE226" s="28">
        <f>IFERROR((VLOOKUP(BC226,'[3]16 ABR'!$BC$50:$CE$500,29,FALSE))-((VLOOKUP(BC226,'[2]17-23 ABR'!$A$2:$R$500,14,FALSE))),(VLOOKUP(BC226,'[3]16 ABR'!$BC$75:$CE$500,29,FALSE)))</f>
        <v>68623</v>
      </c>
      <c r="CF226" s="28">
        <f>IFERROR(((VLOOKUP(BC226,'[2]17-23 ABR'!$A$2:$R$500,18,FALSE))),'[3]16 ABR'!CF226)</f>
        <v>2192</v>
      </c>
      <c r="CH226">
        <v>75696</v>
      </c>
      <c r="CI226" s="160" t="s">
        <v>574</v>
      </c>
      <c r="CJ226" s="57">
        <v>0</v>
      </c>
      <c r="CK226" s="33">
        <f t="shared" si="24"/>
        <v>1094.3999999999999</v>
      </c>
      <c r="CL226" s="137">
        <f t="shared" si="28"/>
        <v>70000</v>
      </c>
      <c r="CN226" s="49">
        <f t="shared" si="25"/>
        <v>11620482.609999999</v>
      </c>
      <c r="CO226" s="49">
        <f t="shared" si="26"/>
        <v>2690633.61</v>
      </c>
      <c r="CP226" s="18">
        <v>225</v>
      </c>
      <c r="CQ226" s="18">
        <v>225</v>
      </c>
      <c r="CR226" s="18">
        <v>225</v>
      </c>
      <c r="CS226" s="18">
        <v>225</v>
      </c>
      <c r="CT226" s="34" t="s">
        <v>91</v>
      </c>
      <c r="CU226" s="35" t="s">
        <v>112</v>
      </c>
    </row>
    <row r="227" spans="1:99" x14ac:dyDescent="0.25">
      <c r="A227" s="127" t="str">
        <f t="shared" si="22"/>
        <v>0003140049</v>
      </c>
      <c r="B227" s="127" t="s">
        <v>91</v>
      </c>
      <c r="C227" s="22" t="s">
        <v>92</v>
      </c>
      <c r="D227" s="18">
        <v>20190430</v>
      </c>
      <c r="F227" s="34">
        <v>4</v>
      </c>
      <c r="G227" t="s">
        <v>340</v>
      </c>
      <c r="H227" t="s">
        <v>123</v>
      </c>
      <c r="J227" t="s">
        <v>1401</v>
      </c>
      <c r="K227" s="21">
        <f t="shared" si="27"/>
        <v>29621</v>
      </c>
      <c r="L227" t="s">
        <v>1402</v>
      </c>
      <c r="M227" t="s">
        <v>1403</v>
      </c>
      <c r="O227" s="112" t="s">
        <v>96</v>
      </c>
      <c r="P227" s="112">
        <v>1</v>
      </c>
      <c r="S227" s="112" t="s">
        <v>201</v>
      </c>
      <c r="U227">
        <v>0</v>
      </c>
      <c r="X227" s="22" t="s">
        <v>97</v>
      </c>
      <c r="Y227" t="s">
        <v>1404</v>
      </c>
      <c r="Z227" t="s">
        <v>1419</v>
      </c>
      <c r="AA227" t="s">
        <v>1406</v>
      </c>
      <c r="AB227" s="112" t="s">
        <v>102</v>
      </c>
      <c r="AC227" s="112" t="s">
        <v>103</v>
      </c>
      <c r="AD227">
        <v>54960</v>
      </c>
      <c r="AG227" s="112" t="s">
        <v>148</v>
      </c>
      <c r="AJ227" s="34" t="s">
        <v>548</v>
      </c>
      <c r="AK227" t="s">
        <v>1407</v>
      </c>
      <c r="AL227" s="161" t="s">
        <v>1408</v>
      </c>
      <c r="AM227" s="34" t="s">
        <v>1130</v>
      </c>
      <c r="AN227" s="34" t="s">
        <v>102</v>
      </c>
      <c r="AO227" s="34" t="s">
        <v>103</v>
      </c>
      <c r="AP227" s="161">
        <v>54090</v>
      </c>
      <c r="BA227" s="34" t="s">
        <v>90</v>
      </c>
      <c r="BB227" s="34" t="s">
        <v>91</v>
      </c>
      <c r="BC227" s="115">
        <v>7193</v>
      </c>
      <c r="BD227" s="112" t="s">
        <v>129</v>
      </c>
      <c r="BE227" s="112" t="s">
        <v>106</v>
      </c>
      <c r="BF227" s="112" t="s">
        <v>107</v>
      </c>
      <c r="BG227" s="112" t="s">
        <v>96</v>
      </c>
      <c r="BI227" s="115">
        <v>72</v>
      </c>
      <c r="BJ227" s="22" t="s">
        <v>184</v>
      </c>
      <c r="BK227">
        <v>2690</v>
      </c>
      <c r="BL227" s="115">
        <v>20190128</v>
      </c>
      <c r="BM227" s="51">
        <f>IFERROR((VLOOKUP(BC227,'[2]17-23 ABR'!$A$2:$R$500,8,FALSE)),VLOOKUP(BC227,'[3]16 ABR'!$BC$50:$BW$499,11,FALSE))</f>
        <v>43577</v>
      </c>
      <c r="BN227">
        <f t="shared" si="21"/>
        <v>20190128</v>
      </c>
      <c r="BP227" s="29">
        <v>20190430</v>
      </c>
      <c r="BR227" s="28">
        <v>97394</v>
      </c>
      <c r="BS227" s="28">
        <f>IF(BM227=(VLOOKUP(BC227,'[3]16 ABR'!$BC$50:$BW$499,11,FALSE)),(VLOOKUP(BC227,'[3]16 ABR'!$BC$50:$BW$499,17,FALSE)),(VLOOKUP(BC227,'[3]16 ABR'!$BC$50:$BW$499,17,FALSE))-(VLOOKUP(BC227,'[2]17-23 ABR'!$A$2:$R$500,18,FALSE)))</f>
        <v>185610</v>
      </c>
      <c r="BT227" s="112">
        <v>0</v>
      </c>
      <c r="BU227" s="112">
        <v>0</v>
      </c>
      <c r="BW227" s="112" t="s">
        <v>574</v>
      </c>
      <c r="CD227">
        <v>19010101</v>
      </c>
      <c r="CE227" s="28">
        <f>IFERROR((VLOOKUP(BC227,'[3]16 ABR'!$BC$50:$CE$500,29,FALSE))-((VLOOKUP(BC227,'[2]17-23 ABR'!$A$2:$R$500,14,FALSE))),(VLOOKUP(BC227,'[3]16 ABR'!$BC$75:$CE$500,29,FALSE)))</f>
        <v>95640</v>
      </c>
      <c r="CF227" s="28">
        <f>IFERROR(((VLOOKUP(BC227,'[2]17-23 ABR'!$A$2:$R$500,18,FALSE))),'[3]16 ABR'!CF227)</f>
        <v>2690</v>
      </c>
      <c r="CH227">
        <v>83021</v>
      </c>
      <c r="CI227" s="160" t="s">
        <v>574</v>
      </c>
      <c r="CJ227" s="57">
        <v>0</v>
      </c>
      <c r="CK227" s="33">
        <f t="shared" si="24"/>
        <v>1094.3999999999999</v>
      </c>
      <c r="CL227" s="137">
        <f t="shared" si="28"/>
        <v>97394</v>
      </c>
      <c r="CN227" s="49">
        <f t="shared" si="25"/>
        <v>11806092.609999999</v>
      </c>
      <c r="CO227" s="49">
        <f t="shared" si="26"/>
        <v>2690633.61</v>
      </c>
      <c r="CP227" s="18">
        <v>226</v>
      </c>
      <c r="CQ227" s="18">
        <v>226</v>
      </c>
      <c r="CR227" s="18">
        <v>226</v>
      </c>
      <c r="CS227" s="18">
        <v>226</v>
      </c>
      <c r="CT227" s="34" t="s">
        <v>91</v>
      </c>
      <c r="CU227" s="35" t="s">
        <v>112</v>
      </c>
    </row>
    <row r="228" spans="1:99" x14ac:dyDescent="0.25">
      <c r="A228" s="127" t="str">
        <f t="shared" si="22"/>
        <v>0003140049</v>
      </c>
      <c r="B228" s="127" t="s">
        <v>91</v>
      </c>
      <c r="C228" s="22" t="s">
        <v>92</v>
      </c>
      <c r="D228" s="18">
        <v>20190430</v>
      </c>
      <c r="F228" s="34">
        <v>4</v>
      </c>
      <c r="G228" t="s">
        <v>1420</v>
      </c>
      <c r="H228" t="s">
        <v>123</v>
      </c>
      <c r="J228" t="s">
        <v>1421</v>
      </c>
      <c r="K228" s="21">
        <f t="shared" si="27"/>
        <v>25918</v>
      </c>
      <c r="L228" s="56" t="s">
        <v>1422</v>
      </c>
      <c r="M228" s="56" t="s">
        <v>1423</v>
      </c>
      <c r="N228" s="56"/>
      <c r="O228" s="112" t="s">
        <v>96</v>
      </c>
      <c r="P228" s="112">
        <v>1</v>
      </c>
      <c r="Q228" s="56"/>
      <c r="R228" s="56"/>
      <c r="S228" s="112" t="s">
        <v>106</v>
      </c>
      <c r="T228" s="56"/>
      <c r="U228" s="56">
        <v>0</v>
      </c>
      <c r="V228" s="56"/>
      <c r="W228" s="56"/>
      <c r="X228" s="22" t="s">
        <v>97</v>
      </c>
      <c r="Y228" s="56" t="s">
        <v>1424</v>
      </c>
      <c r="Z228" s="56" t="s">
        <v>1425</v>
      </c>
      <c r="AA228" s="56" t="s">
        <v>688</v>
      </c>
      <c r="AB228" s="112" t="s">
        <v>102</v>
      </c>
      <c r="AC228" s="112" t="s">
        <v>120</v>
      </c>
      <c r="AD228" s="56">
        <v>16034</v>
      </c>
      <c r="AE228" s="56"/>
      <c r="AF228" s="56"/>
      <c r="AG228" s="112" t="s">
        <v>148</v>
      </c>
      <c r="AH228" s="56"/>
      <c r="AI228" s="56"/>
      <c r="AJ228" s="34" t="s">
        <v>548</v>
      </c>
      <c r="AK228" s="29" t="s">
        <v>549</v>
      </c>
      <c r="AL228" s="29" t="s">
        <v>550</v>
      </c>
      <c r="AM228" s="29" t="s">
        <v>292</v>
      </c>
      <c r="AN228" s="29" t="s">
        <v>102</v>
      </c>
      <c r="AO228" s="29" t="s">
        <v>120</v>
      </c>
      <c r="AP228" s="61" t="s">
        <v>551</v>
      </c>
      <c r="AQ228" s="56"/>
      <c r="AR228" s="56"/>
      <c r="AS228" s="56"/>
      <c r="AT228" s="56"/>
      <c r="AU228" s="56"/>
      <c r="AV228" s="56"/>
      <c r="AW228" s="56"/>
      <c r="AX228" s="56"/>
      <c r="AY228" s="56"/>
      <c r="AZ228" s="56"/>
      <c r="BA228" s="34" t="s">
        <v>90</v>
      </c>
      <c r="BB228" s="34" t="s">
        <v>91</v>
      </c>
      <c r="BC228" s="115">
        <v>7194</v>
      </c>
      <c r="BD228" s="112" t="s">
        <v>129</v>
      </c>
      <c r="BE228" s="112" t="s">
        <v>106</v>
      </c>
      <c r="BF228" s="112" t="s">
        <v>107</v>
      </c>
      <c r="BG228" s="112" t="s">
        <v>96</v>
      </c>
      <c r="BH228" s="56"/>
      <c r="BI228" s="115">
        <v>60</v>
      </c>
      <c r="BJ228" s="22" t="s">
        <v>184</v>
      </c>
      <c r="BK228" s="56">
        <v>1845</v>
      </c>
      <c r="BL228" s="115">
        <v>20190201</v>
      </c>
      <c r="BM228" s="51">
        <f>IFERROR((VLOOKUP(BC228,'[2]17-23 ABR'!$A$2:$R$500,8,FALSE)),VLOOKUP(BC228,'[3]16 ABR'!$BC$50:$BW$499,11,FALSE))</f>
        <v>43577</v>
      </c>
      <c r="BN228" s="56">
        <f t="shared" si="21"/>
        <v>20190201</v>
      </c>
      <c r="BO228" s="56"/>
      <c r="BP228" s="29">
        <v>20190430</v>
      </c>
      <c r="BQ228" s="56"/>
      <c r="BR228" s="28">
        <v>61489</v>
      </c>
      <c r="BS228" s="28">
        <f>IF(BM228=(VLOOKUP(BC228,'[3]16 ABR'!$BC$50:$BW$499,11,FALSE)),(VLOOKUP(BC228,'[3]16 ABR'!$BC$50:$BW$499,17,FALSE)),(VLOOKUP(BC228,'[3]16 ABR'!$BC$50:$BW$499,17,FALSE))-(VLOOKUP(BC228,'[2]17-23 ABR'!$A$2:$R$500,18,FALSE)))</f>
        <v>105165</v>
      </c>
      <c r="BT228" s="112">
        <v>0</v>
      </c>
      <c r="BU228" s="112">
        <v>0</v>
      </c>
      <c r="BV228" s="56"/>
      <c r="BW228" s="112" t="s">
        <v>574</v>
      </c>
      <c r="BX228" s="56"/>
      <c r="BY228" s="56"/>
      <c r="BZ228" s="56"/>
      <c r="CA228" s="56"/>
      <c r="CB228" s="56"/>
      <c r="CC228" s="56"/>
      <c r="CD228" s="56">
        <v>19010101</v>
      </c>
      <c r="CE228" s="28">
        <f>IFERROR((VLOOKUP(BC228,'[3]16 ABR'!$BC$50:$CE$500,29,FALSE))-((VLOOKUP(BC228,'[2]17-23 ABR'!$A$2:$R$500,14,FALSE))),(VLOOKUP(BC228,'[3]16 ABR'!$BC$75:$CE$500,29,FALSE)))</f>
        <v>59932</v>
      </c>
      <c r="CF228" s="28">
        <f>IFERROR(((VLOOKUP(BC228,'[2]17-23 ABR'!$A$2:$R$500,18,FALSE))),'[3]16 ABR'!CF228)</f>
        <v>1845</v>
      </c>
      <c r="CG228" s="56"/>
      <c r="CH228" s="56">
        <v>42427</v>
      </c>
      <c r="CI228" s="162" t="s">
        <v>574</v>
      </c>
      <c r="CJ228" s="57">
        <v>0</v>
      </c>
      <c r="CK228" s="33">
        <f t="shared" si="24"/>
        <v>912</v>
      </c>
      <c r="CL228" s="163">
        <f t="shared" si="28"/>
        <v>61489</v>
      </c>
      <c r="CM228" s="56"/>
      <c r="CN228" s="49">
        <f t="shared" si="25"/>
        <v>11911257.609999999</v>
      </c>
      <c r="CO228" s="49">
        <f t="shared" si="26"/>
        <v>2690633.61</v>
      </c>
      <c r="CP228" s="18">
        <v>227</v>
      </c>
      <c r="CQ228" s="18">
        <v>227</v>
      </c>
      <c r="CR228" s="18">
        <v>227</v>
      </c>
      <c r="CS228" s="18">
        <v>227</v>
      </c>
      <c r="CT228" s="34" t="s">
        <v>91</v>
      </c>
      <c r="CU228" s="35" t="s">
        <v>112</v>
      </c>
    </row>
    <row r="229" spans="1:99" x14ac:dyDescent="0.25">
      <c r="A229" s="127" t="str">
        <f t="shared" si="22"/>
        <v>0003140049</v>
      </c>
      <c r="B229" s="127" t="s">
        <v>91</v>
      </c>
      <c r="C229" s="22" t="s">
        <v>92</v>
      </c>
      <c r="D229" s="18">
        <v>20190430</v>
      </c>
      <c r="F229" s="34">
        <v>4</v>
      </c>
      <c r="G229" t="s">
        <v>1426</v>
      </c>
      <c r="H229" t="s">
        <v>1427</v>
      </c>
      <c r="J229" t="s">
        <v>1428</v>
      </c>
      <c r="K229" s="21">
        <f t="shared" si="27"/>
        <v>24848</v>
      </c>
      <c r="L229" s="56" t="s">
        <v>1429</v>
      </c>
      <c r="M229" s="56" t="s">
        <v>1430</v>
      </c>
      <c r="N229" s="56"/>
      <c r="O229" s="112" t="s">
        <v>96</v>
      </c>
      <c r="P229" s="112">
        <v>1</v>
      </c>
      <c r="Q229" s="56"/>
      <c r="R229" s="56"/>
      <c r="S229" s="112" t="s">
        <v>201</v>
      </c>
      <c r="T229" s="56"/>
      <c r="U229" s="56">
        <v>0</v>
      </c>
      <c r="V229" s="56"/>
      <c r="W229" s="56"/>
      <c r="X229" s="22" t="s">
        <v>97</v>
      </c>
      <c r="Y229" s="56" t="s">
        <v>1431</v>
      </c>
      <c r="Z229" s="56" t="s">
        <v>1432</v>
      </c>
      <c r="AA229" s="56" t="s">
        <v>119</v>
      </c>
      <c r="AB229" s="112" t="s">
        <v>102</v>
      </c>
      <c r="AC229" s="112" t="s">
        <v>120</v>
      </c>
      <c r="AD229" s="56">
        <v>14410</v>
      </c>
      <c r="AE229" s="56"/>
      <c r="AF229" s="56"/>
      <c r="AG229" s="112" t="s">
        <v>148</v>
      </c>
      <c r="AH229" s="56"/>
      <c r="AI229" s="56"/>
      <c r="AJ229" s="34" t="s">
        <v>548</v>
      </c>
      <c r="AK229" s="29" t="s">
        <v>549</v>
      </c>
      <c r="AL229" s="29" t="s">
        <v>550</v>
      </c>
      <c r="AM229" s="29" t="s">
        <v>292</v>
      </c>
      <c r="AN229" s="29" t="s">
        <v>102</v>
      </c>
      <c r="AO229" s="29" t="s">
        <v>120</v>
      </c>
      <c r="AP229" s="61" t="s">
        <v>551</v>
      </c>
      <c r="AQ229" s="56"/>
      <c r="AR229" s="56"/>
      <c r="AS229" s="56"/>
      <c r="AT229" s="56"/>
      <c r="AU229" s="56"/>
      <c r="AV229" s="56"/>
      <c r="AW229" s="56"/>
      <c r="AX229" s="56"/>
      <c r="AY229" s="56"/>
      <c r="AZ229" s="56"/>
      <c r="BA229" s="34" t="s">
        <v>90</v>
      </c>
      <c r="BB229" s="34" t="s">
        <v>91</v>
      </c>
      <c r="BC229" s="115">
        <v>7195</v>
      </c>
      <c r="BD229" s="112" t="s">
        <v>129</v>
      </c>
      <c r="BE229" s="112" t="s">
        <v>106</v>
      </c>
      <c r="BF229" s="112" t="s">
        <v>107</v>
      </c>
      <c r="BG229" s="112" t="s">
        <v>96</v>
      </c>
      <c r="BH229" s="56"/>
      <c r="BI229" s="115">
        <v>24</v>
      </c>
      <c r="BJ229" s="22" t="s">
        <v>184</v>
      </c>
      <c r="BK229" s="56">
        <v>569</v>
      </c>
      <c r="BL229" s="115">
        <v>20190206</v>
      </c>
      <c r="BM229" s="51">
        <f>IFERROR((VLOOKUP(BC229,'[2]17-23 ABR'!$A$2:$R$500,8,FALSE)),VLOOKUP(BC229,'[3]16 ABR'!$BC$50:$BW$499,11,FALSE))</f>
        <v>43577</v>
      </c>
      <c r="BN229" s="56">
        <f t="shared" si="21"/>
        <v>20190206</v>
      </c>
      <c r="BO229" s="56"/>
      <c r="BP229" s="29">
        <v>20190430</v>
      </c>
      <c r="BQ229" s="56"/>
      <c r="BR229" s="28">
        <v>10000</v>
      </c>
      <c r="BS229" s="28">
        <f>IF(BM229=(VLOOKUP(BC229,'[3]16 ABR'!$BC$50:$BW$499,11,FALSE)),(VLOOKUP(BC229,'[3]16 ABR'!$BC$50:$BW$499,17,FALSE)),(VLOOKUP(BC229,'[3]16 ABR'!$BC$50:$BW$499,17,FALSE))-(VLOOKUP(BC229,'[2]17-23 ABR'!$A$2:$R$500,18,FALSE)))</f>
        <v>11949</v>
      </c>
      <c r="BT229" s="112">
        <v>0</v>
      </c>
      <c r="BU229" s="112">
        <v>0</v>
      </c>
      <c r="BV229" s="56"/>
      <c r="BW229" s="112" t="s">
        <v>574</v>
      </c>
      <c r="BX229" s="56"/>
      <c r="BY229" s="56"/>
      <c r="BZ229" s="56"/>
      <c r="CA229" s="56"/>
      <c r="CB229" s="56"/>
      <c r="CC229" s="56"/>
      <c r="CD229" s="56">
        <v>19010101</v>
      </c>
      <c r="CE229" s="28">
        <f>IFERROR((VLOOKUP(BC229,'[3]16 ABR'!$BC$50:$CE$500,29,FALSE))-((VLOOKUP(BC229,'[2]17-23 ABR'!$A$2:$R$500,14,FALSE))),(VLOOKUP(BC229,'[3]16 ABR'!$BC$75:$CE$500,29,FALSE)))</f>
        <v>9066</v>
      </c>
      <c r="CF229" s="28">
        <f>IFERROR(((VLOOKUP(BC229,'[2]17-23 ABR'!$A$2:$R$500,18,FALSE))),'[3]16 ABR'!CF229)</f>
        <v>569</v>
      </c>
      <c r="CG229" s="56"/>
      <c r="CH229" s="56">
        <v>3151</v>
      </c>
      <c r="CI229" s="162" t="s">
        <v>574</v>
      </c>
      <c r="CJ229" s="57">
        <v>0</v>
      </c>
      <c r="CK229" s="33">
        <f t="shared" si="24"/>
        <v>364.79999999999995</v>
      </c>
      <c r="CL229" s="163">
        <f t="shared" si="28"/>
        <v>10000</v>
      </c>
      <c r="CM229" s="56"/>
      <c r="CN229" s="49">
        <f t="shared" si="25"/>
        <v>11923206.609999999</v>
      </c>
      <c r="CO229" s="49">
        <f t="shared" si="26"/>
        <v>2690633.61</v>
      </c>
      <c r="CP229" s="18">
        <v>228</v>
      </c>
      <c r="CQ229" s="18">
        <v>228</v>
      </c>
      <c r="CR229" s="18">
        <v>228</v>
      </c>
      <c r="CS229" s="18">
        <v>228</v>
      </c>
      <c r="CT229" s="34" t="s">
        <v>91</v>
      </c>
      <c r="CU229" s="35" t="s">
        <v>112</v>
      </c>
    </row>
    <row r="230" spans="1:99" x14ac:dyDescent="0.25">
      <c r="A230" s="127" t="str">
        <f t="shared" si="22"/>
        <v>0003140049</v>
      </c>
      <c r="B230" s="127" t="s">
        <v>91</v>
      </c>
      <c r="C230" s="22" t="s">
        <v>92</v>
      </c>
      <c r="D230" s="18">
        <v>20190430</v>
      </c>
      <c r="F230" s="34">
        <v>4</v>
      </c>
      <c r="G230" t="s">
        <v>1433</v>
      </c>
      <c r="H230" t="s">
        <v>1434</v>
      </c>
      <c r="J230" t="s">
        <v>1435</v>
      </c>
      <c r="K230" s="21">
        <f t="shared" si="27"/>
        <v>28465</v>
      </c>
      <c r="L230" s="56" t="s">
        <v>1436</v>
      </c>
      <c r="M230" s="56" t="s">
        <v>1437</v>
      </c>
      <c r="N230" s="56"/>
      <c r="O230" s="112" t="s">
        <v>96</v>
      </c>
      <c r="P230" s="112">
        <v>1</v>
      </c>
      <c r="Q230" s="56"/>
      <c r="R230" s="56"/>
      <c r="S230" s="112" t="s">
        <v>106</v>
      </c>
      <c r="T230" s="56"/>
      <c r="U230" s="56">
        <v>0</v>
      </c>
      <c r="V230" s="56"/>
      <c r="W230" s="56"/>
      <c r="X230" s="22" t="s">
        <v>97</v>
      </c>
      <c r="Y230" s="56" t="s">
        <v>1438</v>
      </c>
      <c r="Z230" s="56" t="s">
        <v>1439</v>
      </c>
      <c r="AA230" s="56" t="s">
        <v>1324</v>
      </c>
      <c r="AB230" s="112" t="s">
        <v>102</v>
      </c>
      <c r="AC230" s="112" t="s">
        <v>120</v>
      </c>
      <c r="AD230" s="61" t="s">
        <v>1440</v>
      </c>
      <c r="AE230" s="56"/>
      <c r="AF230" s="56"/>
      <c r="AG230" s="112" t="s">
        <v>148</v>
      </c>
      <c r="AH230" s="56"/>
      <c r="AI230" s="56"/>
      <c r="AJ230" s="34" t="s">
        <v>548</v>
      </c>
      <c r="AK230" s="29" t="s">
        <v>549</v>
      </c>
      <c r="AL230" s="29" t="s">
        <v>550</v>
      </c>
      <c r="AM230" s="29" t="s">
        <v>292</v>
      </c>
      <c r="AN230" s="29" t="s">
        <v>102</v>
      </c>
      <c r="AO230" s="29" t="s">
        <v>120</v>
      </c>
      <c r="AP230" s="61" t="s">
        <v>551</v>
      </c>
      <c r="AQ230" s="56"/>
      <c r="AR230" s="56"/>
      <c r="AS230" s="56"/>
      <c r="AT230" s="56"/>
      <c r="AU230" s="56"/>
      <c r="AV230" s="56"/>
      <c r="AW230" s="56"/>
      <c r="AX230" s="56"/>
      <c r="AY230" s="56"/>
      <c r="AZ230" s="56"/>
      <c r="BA230" s="34" t="s">
        <v>90</v>
      </c>
      <c r="BB230" s="34" t="s">
        <v>91</v>
      </c>
      <c r="BC230" s="115">
        <v>7196</v>
      </c>
      <c r="BD230" s="112" t="s">
        <v>129</v>
      </c>
      <c r="BE230" s="112" t="s">
        <v>106</v>
      </c>
      <c r="BF230" s="112" t="s">
        <v>107</v>
      </c>
      <c r="BG230" s="112" t="s">
        <v>96</v>
      </c>
      <c r="BH230" s="56"/>
      <c r="BI230" s="115">
        <v>48</v>
      </c>
      <c r="BJ230" s="22" t="s">
        <v>184</v>
      </c>
      <c r="BK230" s="56">
        <v>2163</v>
      </c>
      <c r="BL230" s="115">
        <v>20190207</v>
      </c>
      <c r="BM230" s="51">
        <f>IFERROR((VLOOKUP(BC230,'[2]17-23 ABR'!$A$2:$R$500,8,FALSE)),VLOOKUP(BC230,'[3]16 ABR'!$BC$50:$BW$499,11,FALSE))</f>
        <v>43577</v>
      </c>
      <c r="BN230" s="56">
        <f t="shared" si="21"/>
        <v>20190207</v>
      </c>
      <c r="BO230" s="56"/>
      <c r="BP230" s="29">
        <v>20190430</v>
      </c>
      <c r="BQ230" s="56"/>
      <c r="BR230" s="28">
        <v>63750</v>
      </c>
      <c r="BS230" s="28">
        <f>IF(BM230=(VLOOKUP(BC230,'[3]16 ABR'!$BC$50:$BW$499,11,FALSE)),(VLOOKUP(BC230,'[3]16 ABR'!$BC$50:$BW$499,17,FALSE)),(VLOOKUP(BC230,'[3]16 ABR'!$BC$50:$BW$499,17,FALSE))-(VLOOKUP(BC230,'[2]17-23 ABR'!$A$2:$R$500,18,FALSE)))</f>
        <v>97335</v>
      </c>
      <c r="BT230" s="112">
        <v>0</v>
      </c>
      <c r="BU230" s="112">
        <v>0</v>
      </c>
      <c r="BV230" s="56"/>
      <c r="BW230" s="112" t="s">
        <v>574</v>
      </c>
      <c r="BX230" s="56"/>
      <c r="BY230" s="56"/>
      <c r="BZ230" s="56"/>
      <c r="CA230" s="56"/>
      <c r="CB230" s="56"/>
      <c r="CC230" s="56"/>
      <c r="CD230" s="56">
        <v>19010101</v>
      </c>
      <c r="CE230" s="28">
        <f>IFERROR((VLOOKUP(BC230,'[3]16 ABR'!$BC$50:$CE$500,29,FALSE))-((VLOOKUP(BC230,'[2]17-23 ABR'!$A$2:$R$500,14,FALSE))),(VLOOKUP(BC230,'[3]16 ABR'!$BC$75:$CE$500,29,FALSE)))</f>
        <v>61416</v>
      </c>
      <c r="CF230" s="28">
        <f>IFERROR(((VLOOKUP(BC230,'[2]17-23 ABR'!$A$2:$R$500,18,FALSE))),'[3]16 ABR'!CF230)</f>
        <v>2163</v>
      </c>
      <c r="CG230" s="56"/>
      <c r="CH230" s="56">
        <v>34540</v>
      </c>
      <c r="CI230" s="162" t="s">
        <v>574</v>
      </c>
      <c r="CJ230" s="57">
        <v>0</v>
      </c>
      <c r="CK230" s="33">
        <f t="shared" si="24"/>
        <v>729.59999999999991</v>
      </c>
      <c r="CL230" s="163">
        <f t="shared" si="28"/>
        <v>63750</v>
      </c>
      <c r="CM230" s="56"/>
      <c r="CN230" s="49">
        <f t="shared" si="25"/>
        <v>12020541.609999999</v>
      </c>
      <c r="CO230" s="49">
        <f t="shared" si="26"/>
        <v>2690633.61</v>
      </c>
      <c r="CP230" s="18">
        <v>229</v>
      </c>
      <c r="CQ230" s="18">
        <v>229</v>
      </c>
      <c r="CR230" s="18">
        <v>229</v>
      </c>
      <c r="CS230" s="18">
        <v>229</v>
      </c>
      <c r="CT230" s="34" t="s">
        <v>91</v>
      </c>
      <c r="CU230" s="35" t="s">
        <v>112</v>
      </c>
    </row>
    <row r="231" spans="1:99" x14ac:dyDescent="0.25">
      <c r="A231" s="127" t="str">
        <f t="shared" si="22"/>
        <v>0003140049</v>
      </c>
      <c r="B231" s="127" t="s">
        <v>91</v>
      </c>
      <c r="C231" s="22" t="s">
        <v>92</v>
      </c>
      <c r="D231" s="18">
        <v>20190430</v>
      </c>
      <c r="F231" s="34">
        <v>4</v>
      </c>
      <c r="G231" t="s">
        <v>1441</v>
      </c>
      <c r="H231" t="s">
        <v>122</v>
      </c>
      <c r="J231" t="s">
        <v>1442</v>
      </c>
      <c r="K231" s="21">
        <f t="shared" si="27"/>
        <v>26224</v>
      </c>
      <c r="L231" s="56" t="s">
        <v>1443</v>
      </c>
      <c r="M231" s="56" t="s">
        <v>1444</v>
      </c>
      <c r="N231" s="56"/>
      <c r="O231" s="112" t="s">
        <v>96</v>
      </c>
      <c r="P231" s="112">
        <v>1</v>
      </c>
      <c r="Q231" s="56"/>
      <c r="R231" s="56"/>
      <c r="S231" s="112" t="s">
        <v>201</v>
      </c>
      <c r="T231" s="56"/>
      <c r="U231" s="56">
        <v>0</v>
      </c>
      <c r="V231" s="56"/>
      <c r="W231" s="56"/>
      <c r="X231" s="22" t="s">
        <v>97</v>
      </c>
      <c r="Y231" s="56" t="s">
        <v>1445</v>
      </c>
      <c r="Z231" s="56" t="s">
        <v>1149</v>
      </c>
      <c r="AA231" s="56" t="s">
        <v>1324</v>
      </c>
      <c r="AB231" s="112" t="s">
        <v>102</v>
      </c>
      <c r="AC231" s="112" t="s">
        <v>120</v>
      </c>
      <c r="AD231" s="61" t="s">
        <v>1150</v>
      </c>
      <c r="AE231" s="56"/>
      <c r="AF231" s="56"/>
      <c r="AG231" s="112" t="s">
        <v>148</v>
      </c>
      <c r="AH231" s="56"/>
      <c r="AI231" s="56"/>
      <c r="AJ231" s="34" t="s">
        <v>548</v>
      </c>
      <c r="AK231" s="29" t="s">
        <v>549</v>
      </c>
      <c r="AL231" s="29" t="s">
        <v>550</v>
      </c>
      <c r="AM231" s="29" t="s">
        <v>292</v>
      </c>
      <c r="AN231" s="29" t="s">
        <v>102</v>
      </c>
      <c r="AO231" s="29" t="s">
        <v>120</v>
      </c>
      <c r="AP231" s="61" t="s">
        <v>551</v>
      </c>
      <c r="AQ231" s="56"/>
      <c r="AR231" s="56"/>
      <c r="AS231" s="56"/>
      <c r="AT231" s="56"/>
      <c r="AU231" s="56"/>
      <c r="AV231" s="56"/>
      <c r="AW231" s="56"/>
      <c r="AX231" s="56"/>
      <c r="AY231" s="56"/>
      <c r="AZ231" s="56"/>
      <c r="BA231" s="34" t="s">
        <v>90</v>
      </c>
      <c r="BB231" s="34" t="s">
        <v>91</v>
      </c>
      <c r="BC231" s="115">
        <v>7197</v>
      </c>
      <c r="BD231" s="112" t="s">
        <v>129</v>
      </c>
      <c r="BE231" s="112" t="s">
        <v>106</v>
      </c>
      <c r="BF231" s="112" t="s">
        <v>107</v>
      </c>
      <c r="BG231" s="112" t="s">
        <v>96</v>
      </c>
      <c r="BH231" s="56"/>
      <c r="BI231" s="115">
        <v>72</v>
      </c>
      <c r="BJ231" s="22" t="s">
        <v>184</v>
      </c>
      <c r="BK231" s="56">
        <v>1999</v>
      </c>
      <c r="BL231" s="115">
        <v>20190207</v>
      </c>
      <c r="BM231" s="51">
        <f>IFERROR((VLOOKUP(BC231,'[2]17-23 ABR'!$A$2:$R$500,8,FALSE)),VLOOKUP(BC231,'[3]16 ABR'!$BC$50:$BW$499,11,FALSE))</f>
        <v>43577</v>
      </c>
      <c r="BN231" s="56">
        <f t="shared" si="21"/>
        <v>20190207</v>
      </c>
      <c r="BO231" s="56"/>
      <c r="BP231" s="29">
        <v>20190430</v>
      </c>
      <c r="BQ231" s="56"/>
      <c r="BR231" s="28">
        <v>72398</v>
      </c>
      <c r="BS231" s="28">
        <f>IF(BM231=(VLOOKUP(BC231,'[3]16 ABR'!$BC$50:$BW$499,11,FALSE)),(VLOOKUP(BC231,'[3]16 ABR'!$BC$50:$BW$499,17,FALSE)),(VLOOKUP(BC231,'[3]16 ABR'!$BC$50:$BW$499,17,FALSE))-(VLOOKUP(BC231,'[2]17-23 ABR'!$A$2:$R$500,18,FALSE)))</f>
        <v>137931</v>
      </c>
      <c r="BT231" s="112">
        <v>0</v>
      </c>
      <c r="BU231" s="112">
        <v>0</v>
      </c>
      <c r="BV231" s="56"/>
      <c r="BW231" s="112" t="s">
        <v>574</v>
      </c>
      <c r="BX231" s="56"/>
      <c r="BY231" s="56"/>
      <c r="BZ231" s="56"/>
      <c r="CA231" s="56"/>
      <c r="CB231" s="56"/>
      <c r="CC231" s="56"/>
      <c r="CD231" s="56">
        <v>19010101</v>
      </c>
      <c r="CE231" s="28">
        <f>IFERROR((VLOOKUP(BC231,'[3]16 ABR'!$BC$50:$CE$500,29,FALSE))-((VLOOKUP(BC231,'[2]17-23 ABR'!$A$2:$R$500,14,FALSE))),(VLOOKUP(BC231,'[3]16 ABR'!$BC$75:$CE$500,29,FALSE)))</f>
        <v>71096</v>
      </c>
      <c r="CF231" s="28">
        <f>IFERROR(((VLOOKUP(BC231,'[2]17-23 ABR'!$A$2:$R$500,18,FALSE))),'[3]16 ABR'!CF231)</f>
        <v>1999</v>
      </c>
      <c r="CG231" s="56"/>
      <c r="CH231" s="56">
        <v>61652</v>
      </c>
      <c r="CI231" s="162" t="s">
        <v>574</v>
      </c>
      <c r="CJ231" s="57">
        <v>0</v>
      </c>
      <c r="CK231" s="33">
        <f t="shared" si="24"/>
        <v>1094.3999999999999</v>
      </c>
      <c r="CL231" s="163">
        <f t="shared" si="28"/>
        <v>72398</v>
      </c>
      <c r="CM231" s="56"/>
      <c r="CN231" s="49">
        <f t="shared" si="25"/>
        <v>12158472.609999999</v>
      </c>
      <c r="CO231" s="49">
        <f t="shared" si="26"/>
        <v>2690633.61</v>
      </c>
      <c r="CP231" s="18">
        <v>230</v>
      </c>
      <c r="CQ231" s="18">
        <v>230</v>
      </c>
      <c r="CR231" s="18">
        <v>230</v>
      </c>
      <c r="CS231" s="18">
        <v>230</v>
      </c>
      <c r="CT231" s="34" t="s">
        <v>91</v>
      </c>
      <c r="CU231" s="35" t="s">
        <v>112</v>
      </c>
    </row>
    <row r="232" spans="1:99" x14ac:dyDescent="0.25">
      <c r="A232" s="127" t="str">
        <f t="shared" si="22"/>
        <v>0003140049</v>
      </c>
      <c r="B232" s="127" t="s">
        <v>91</v>
      </c>
      <c r="C232" s="22" t="s">
        <v>92</v>
      </c>
      <c r="D232" s="18">
        <v>20190430</v>
      </c>
      <c r="F232" s="34">
        <v>4</v>
      </c>
      <c r="G232" t="s">
        <v>1420</v>
      </c>
      <c r="H232" t="s">
        <v>123</v>
      </c>
      <c r="J232" t="s">
        <v>1421</v>
      </c>
      <c r="K232" s="21">
        <f t="shared" si="27"/>
        <v>25918</v>
      </c>
      <c r="L232" s="56" t="s">
        <v>1422</v>
      </c>
      <c r="M232" s="56" t="s">
        <v>1423</v>
      </c>
      <c r="N232" s="56"/>
      <c r="O232" s="112" t="s">
        <v>96</v>
      </c>
      <c r="P232" s="112">
        <v>1</v>
      </c>
      <c r="Q232" s="56"/>
      <c r="R232" s="56"/>
      <c r="S232" s="112" t="s">
        <v>106</v>
      </c>
      <c r="T232" s="56"/>
      <c r="U232" s="56">
        <v>0</v>
      </c>
      <c r="V232" s="56"/>
      <c r="W232" s="56"/>
      <c r="X232" s="22" t="s">
        <v>97</v>
      </c>
      <c r="Y232" s="56" t="s">
        <v>1424</v>
      </c>
      <c r="Z232" s="56" t="s">
        <v>1425</v>
      </c>
      <c r="AA232" s="56" t="s">
        <v>688</v>
      </c>
      <c r="AB232" s="112" t="s">
        <v>102</v>
      </c>
      <c r="AC232" s="112" t="s">
        <v>120</v>
      </c>
      <c r="AD232" s="56">
        <v>16034</v>
      </c>
      <c r="AE232" s="56"/>
      <c r="AF232" s="56"/>
      <c r="AG232" s="112" t="s">
        <v>148</v>
      </c>
      <c r="AH232" s="56"/>
      <c r="AI232" s="56"/>
      <c r="AJ232" s="34" t="s">
        <v>548</v>
      </c>
      <c r="AK232" s="29" t="s">
        <v>549</v>
      </c>
      <c r="AL232" s="29" t="s">
        <v>550</v>
      </c>
      <c r="AM232" s="29" t="s">
        <v>292</v>
      </c>
      <c r="AN232" s="29" t="s">
        <v>102</v>
      </c>
      <c r="AO232" s="29" t="s">
        <v>120</v>
      </c>
      <c r="AP232" s="61" t="s">
        <v>551</v>
      </c>
      <c r="AQ232" s="56"/>
      <c r="AR232" s="56"/>
      <c r="AS232" s="56"/>
      <c r="AT232" s="56"/>
      <c r="AU232" s="56"/>
      <c r="AV232" s="56"/>
      <c r="AW232" s="56"/>
      <c r="AX232" s="56"/>
      <c r="AY232" s="56"/>
      <c r="AZ232" s="56"/>
      <c r="BA232" s="34" t="s">
        <v>90</v>
      </c>
      <c r="BB232" s="34" t="s">
        <v>91</v>
      </c>
      <c r="BC232" s="115">
        <v>7198</v>
      </c>
      <c r="BD232" s="112" t="s">
        <v>129</v>
      </c>
      <c r="BE232" s="112" t="s">
        <v>106</v>
      </c>
      <c r="BF232" s="112" t="s">
        <v>107</v>
      </c>
      <c r="BG232" s="112" t="s">
        <v>96</v>
      </c>
      <c r="BH232" s="56"/>
      <c r="BI232" s="115">
        <v>58</v>
      </c>
      <c r="BJ232" s="22" t="s">
        <v>184</v>
      </c>
      <c r="BK232" s="56">
        <v>1770</v>
      </c>
      <c r="BL232" s="115">
        <v>20190207</v>
      </c>
      <c r="BM232" s="51">
        <f>IFERROR((VLOOKUP(BC232,'[2]17-23 ABR'!$A$2:$R$500,8,FALSE)),VLOOKUP(BC232,'[3]16 ABR'!$BC$50:$BW$499,11,FALSE))</f>
        <v>43577</v>
      </c>
      <c r="BN232" s="56">
        <f t="shared" si="21"/>
        <v>20190207</v>
      </c>
      <c r="BO232" s="56"/>
      <c r="BP232" s="29">
        <v>20190430</v>
      </c>
      <c r="BQ232" s="56"/>
      <c r="BR232" s="28">
        <v>57699</v>
      </c>
      <c r="BS232" s="28">
        <f>IF(BM232=(VLOOKUP(BC232,'[3]16 ABR'!$BC$50:$BW$499,11,FALSE)),(VLOOKUP(BC232,'[3]16 ABR'!$BC$50:$BW$499,17,FALSE)),(VLOOKUP(BC232,'[3]16 ABR'!$BC$50:$BW$499,17,FALSE))-(VLOOKUP(BC232,'[2]17-23 ABR'!$A$2:$R$500,18,FALSE)))</f>
        <v>97350</v>
      </c>
      <c r="BT232" s="112">
        <v>0</v>
      </c>
      <c r="BU232" s="112">
        <v>0</v>
      </c>
      <c r="BV232" s="56"/>
      <c r="BW232" s="112" t="s">
        <v>574</v>
      </c>
      <c r="BX232" s="56"/>
      <c r="BY232" s="56"/>
      <c r="BZ232" s="56"/>
      <c r="CA232" s="56"/>
      <c r="CB232" s="56"/>
      <c r="CC232" s="56"/>
      <c r="CD232" s="56">
        <v>19010101</v>
      </c>
      <c r="CE232" s="28">
        <f>IFERROR((VLOOKUP(BC232,'[3]16 ABR'!$BC$50:$CE$500,29,FALSE))-((VLOOKUP(BC232,'[2]17-23 ABR'!$A$2:$R$500,14,FALSE))),(VLOOKUP(BC232,'[3]16 ABR'!$BC$75:$CE$500,29,FALSE)))</f>
        <v>56162</v>
      </c>
      <c r="CF232" s="28">
        <f>IFERROR(((VLOOKUP(BC232,'[2]17-23 ABR'!$A$2:$R$500,18,FALSE))),'[3]16 ABR'!CF232)</f>
        <v>1770</v>
      </c>
      <c r="CG232" s="56"/>
      <c r="CH232" s="112">
        <v>38761</v>
      </c>
      <c r="CI232" s="162" t="s">
        <v>574</v>
      </c>
      <c r="CJ232" s="57">
        <v>0</v>
      </c>
      <c r="CK232" s="33">
        <f t="shared" si="24"/>
        <v>881.59999999999991</v>
      </c>
      <c r="CL232" s="163">
        <f t="shared" si="28"/>
        <v>57699</v>
      </c>
      <c r="CM232" s="56"/>
      <c r="CN232" s="49">
        <f t="shared" si="25"/>
        <v>12255822.609999999</v>
      </c>
      <c r="CO232" s="49">
        <f t="shared" si="26"/>
        <v>2690633.61</v>
      </c>
      <c r="CP232" s="18">
        <v>231</v>
      </c>
      <c r="CQ232" s="18">
        <v>231</v>
      </c>
      <c r="CR232" s="18">
        <v>231</v>
      </c>
      <c r="CS232" s="18">
        <v>231</v>
      </c>
      <c r="CT232" s="34" t="s">
        <v>91</v>
      </c>
      <c r="CU232" s="35" t="s">
        <v>112</v>
      </c>
    </row>
    <row r="233" spans="1:99" x14ac:dyDescent="0.25">
      <c r="A233" s="127" t="str">
        <f t="shared" si="22"/>
        <v>0003140049</v>
      </c>
      <c r="B233" s="127" t="s">
        <v>91</v>
      </c>
      <c r="C233" s="22" t="s">
        <v>92</v>
      </c>
      <c r="D233" s="18">
        <v>20190430</v>
      </c>
      <c r="F233" s="34">
        <v>4</v>
      </c>
      <c r="G233" t="s">
        <v>1446</v>
      </c>
      <c r="H233" t="s">
        <v>258</v>
      </c>
      <c r="J233" t="s">
        <v>1447</v>
      </c>
      <c r="K233" s="21">
        <f t="shared" si="27"/>
        <v>22939</v>
      </c>
      <c r="L233" s="56" t="s">
        <v>1448</v>
      </c>
      <c r="M233" s="56" t="s">
        <v>1449</v>
      </c>
      <c r="N233" s="56"/>
      <c r="O233" s="112" t="s">
        <v>96</v>
      </c>
      <c r="P233" s="112">
        <v>1</v>
      </c>
      <c r="Q233" s="56"/>
      <c r="R233" s="56"/>
      <c r="S233" s="56" t="s">
        <v>201</v>
      </c>
      <c r="T233" s="56"/>
      <c r="U233" s="56">
        <v>0</v>
      </c>
      <c r="V233" s="56"/>
      <c r="W233" s="56"/>
      <c r="X233" s="22" t="s">
        <v>97</v>
      </c>
      <c r="Y233" s="56" t="s">
        <v>1450</v>
      </c>
      <c r="Z233" s="56" t="s">
        <v>1451</v>
      </c>
      <c r="AA233" s="56" t="s">
        <v>1123</v>
      </c>
      <c r="AB233" s="112" t="s">
        <v>102</v>
      </c>
      <c r="AC233" s="112" t="s">
        <v>103</v>
      </c>
      <c r="AD233" s="56">
        <v>56618</v>
      </c>
      <c r="AE233" s="56"/>
      <c r="AF233" s="56"/>
      <c r="AG233" s="112" t="s">
        <v>148</v>
      </c>
      <c r="AH233" s="56"/>
      <c r="AI233" s="56"/>
      <c r="AJ233" s="34" t="s">
        <v>548</v>
      </c>
      <c r="AK233" s="29" t="s">
        <v>549</v>
      </c>
      <c r="AL233" s="29" t="s">
        <v>550</v>
      </c>
      <c r="AM233" s="29" t="s">
        <v>292</v>
      </c>
      <c r="AN233" s="29" t="s">
        <v>102</v>
      </c>
      <c r="AO233" s="29" t="s">
        <v>120</v>
      </c>
      <c r="AP233" s="61" t="s">
        <v>551</v>
      </c>
      <c r="AQ233" s="56"/>
      <c r="AR233" s="56"/>
      <c r="AS233" s="56"/>
      <c r="AT233" s="56"/>
      <c r="AU233" s="56"/>
      <c r="AV233" s="56"/>
      <c r="AW233" s="56"/>
      <c r="AX233" s="56"/>
      <c r="AY233" s="56"/>
      <c r="AZ233" s="56"/>
      <c r="BA233" s="34" t="s">
        <v>90</v>
      </c>
      <c r="BB233" s="34" t="s">
        <v>91</v>
      </c>
      <c r="BC233" s="115">
        <v>7200</v>
      </c>
      <c r="BD233" s="112" t="s">
        <v>129</v>
      </c>
      <c r="BE233" s="112" t="s">
        <v>106</v>
      </c>
      <c r="BF233" s="112" t="s">
        <v>107</v>
      </c>
      <c r="BG233" s="112" t="s">
        <v>96</v>
      </c>
      <c r="BH233" s="56"/>
      <c r="BI233" s="115">
        <v>72</v>
      </c>
      <c r="BJ233" s="22" t="s">
        <v>184</v>
      </c>
      <c r="BK233" s="56">
        <v>743</v>
      </c>
      <c r="BL233" s="115">
        <v>20190211</v>
      </c>
      <c r="BM233" s="51">
        <f>IFERROR((VLOOKUP(BC233,'[2]17-23 ABR'!$A$2:$R$500,8,FALSE)),VLOOKUP(BC233,'[3]16 ABR'!$BC$50:$BW$499,11,FALSE))</f>
        <v>43577</v>
      </c>
      <c r="BN233" s="56">
        <f t="shared" si="21"/>
        <v>20190211</v>
      </c>
      <c r="BO233" s="56"/>
      <c r="BP233" s="29">
        <v>20190430</v>
      </c>
      <c r="BQ233" s="56"/>
      <c r="BR233" s="28">
        <v>26900</v>
      </c>
      <c r="BS233" s="28">
        <f>IF(BM233=(VLOOKUP(BC233,'[3]16 ABR'!$BC$50:$BW$499,11,FALSE)),(VLOOKUP(BC233,'[3]16 ABR'!$BC$50:$BW$499,17,FALSE)),(VLOOKUP(BC233,'[3]16 ABR'!$BC$50:$BW$499,17,FALSE))-(VLOOKUP(BC233,'[2]17-23 ABR'!$A$2:$R$500,18,FALSE)))</f>
        <v>52010</v>
      </c>
      <c r="BT233" s="112">
        <v>0</v>
      </c>
      <c r="BU233" s="112">
        <v>0</v>
      </c>
      <c r="BV233" s="56"/>
      <c r="BW233" s="112" t="s">
        <v>574</v>
      </c>
      <c r="BX233" s="56"/>
      <c r="BY233" s="56"/>
      <c r="BZ233" s="56"/>
      <c r="CA233" s="56"/>
      <c r="CB233" s="56"/>
      <c r="CC233" s="56"/>
      <c r="CD233" s="56">
        <v>19010101</v>
      </c>
      <c r="CE233" s="28">
        <f>IFERROR((VLOOKUP(BC233,'[3]16 ABR'!$BC$50:$CE$500,29,FALSE))-((VLOOKUP(BC233,'[2]17-23 ABR'!$A$2:$R$500,14,FALSE))),(VLOOKUP(BC233,'[3]16 ABR'!$BC$75:$CE$500,29,FALSE)))</f>
        <v>26580</v>
      </c>
      <c r="CF233" s="28">
        <f>IFERROR(((VLOOKUP(BC233,'[2]17-23 ABR'!$A$2:$R$500,18,FALSE))),'[3]16 ABR'!CF233)</f>
        <v>743</v>
      </c>
      <c r="CG233" s="56"/>
      <c r="CH233" s="56">
        <v>22931</v>
      </c>
      <c r="CI233" s="162" t="s">
        <v>574</v>
      </c>
      <c r="CJ233" s="57">
        <v>0</v>
      </c>
      <c r="CK233" s="33">
        <f t="shared" si="24"/>
        <v>1094.3999999999999</v>
      </c>
      <c r="CL233" s="163">
        <f t="shared" si="28"/>
        <v>26900</v>
      </c>
      <c r="CM233" s="56"/>
      <c r="CN233" s="49">
        <f t="shared" si="25"/>
        <v>12307832.609999999</v>
      </c>
      <c r="CO233" s="49">
        <f t="shared" si="26"/>
        <v>2690633.61</v>
      </c>
      <c r="CP233" s="18">
        <v>232</v>
      </c>
      <c r="CQ233" s="18">
        <v>232</v>
      </c>
      <c r="CR233" s="18">
        <v>232</v>
      </c>
      <c r="CS233" s="18">
        <v>232</v>
      </c>
      <c r="CT233" s="34" t="s">
        <v>91</v>
      </c>
      <c r="CU233" s="35" t="s">
        <v>112</v>
      </c>
    </row>
    <row r="234" spans="1:99" x14ac:dyDescent="0.25">
      <c r="A234" s="127" t="str">
        <f t="shared" si="22"/>
        <v>0003140049</v>
      </c>
      <c r="B234" s="127" t="s">
        <v>91</v>
      </c>
      <c r="C234" s="22" t="s">
        <v>92</v>
      </c>
      <c r="D234" s="18">
        <v>20190430</v>
      </c>
      <c r="F234" s="34">
        <v>4</v>
      </c>
      <c r="G234" t="s">
        <v>1452</v>
      </c>
      <c r="H234" t="s">
        <v>1453</v>
      </c>
      <c r="J234" t="s">
        <v>1454</v>
      </c>
      <c r="K234" s="21">
        <f t="shared" si="27"/>
        <v>30761</v>
      </c>
      <c r="L234" s="56" t="s">
        <v>1455</v>
      </c>
      <c r="M234" s="56" t="s">
        <v>1456</v>
      </c>
      <c r="N234" s="56"/>
      <c r="O234" s="112" t="s">
        <v>96</v>
      </c>
      <c r="P234" s="112">
        <v>1</v>
      </c>
      <c r="Q234" s="56"/>
      <c r="R234" s="56"/>
      <c r="S234" s="56" t="s">
        <v>201</v>
      </c>
      <c r="T234" s="56"/>
      <c r="U234" s="112">
        <v>0</v>
      </c>
      <c r="V234" s="56"/>
      <c r="W234" s="56"/>
      <c r="X234" s="22" t="s">
        <v>97</v>
      </c>
      <c r="Y234" s="56" t="s">
        <v>1457</v>
      </c>
      <c r="Z234" s="56" t="s">
        <v>1458</v>
      </c>
      <c r="AA234" s="56" t="s">
        <v>1037</v>
      </c>
      <c r="AB234" s="112" t="s">
        <v>102</v>
      </c>
      <c r="AC234" s="112" t="s">
        <v>103</v>
      </c>
      <c r="AD234" s="56">
        <v>54745</v>
      </c>
      <c r="AE234" s="56"/>
      <c r="AF234" s="56"/>
      <c r="AG234" s="112" t="s">
        <v>148</v>
      </c>
      <c r="AH234" s="56"/>
      <c r="AI234" s="56"/>
      <c r="AJ234" s="34" t="s">
        <v>548</v>
      </c>
      <c r="AK234" s="56" t="s">
        <v>1407</v>
      </c>
      <c r="AL234" s="164" t="s">
        <v>1408</v>
      </c>
      <c r="AM234" s="34" t="s">
        <v>1130</v>
      </c>
      <c r="AN234" s="34" t="s">
        <v>102</v>
      </c>
      <c r="AO234" s="34" t="s">
        <v>103</v>
      </c>
      <c r="AP234" s="164">
        <v>54090</v>
      </c>
      <c r="AQ234" s="56"/>
      <c r="AR234" s="56"/>
      <c r="AS234" s="56"/>
      <c r="AT234" s="56"/>
      <c r="AU234" s="56"/>
      <c r="AV234" s="56"/>
      <c r="AW234" s="56"/>
      <c r="AX234" s="56"/>
      <c r="AY234" s="56"/>
      <c r="AZ234" s="56"/>
      <c r="BA234" s="34" t="s">
        <v>90</v>
      </c>
      <c r="BB234" s="34" t="s">
        <v>91</v>
      </c>
      <c r="BC234" s="115">
        <v>7201</v>
      </c>
      <c r="BD234" s="112" t="s">
        <v>129</v>
      </c>
      <c r="BE234" s="112" t="s">
        <v>106</v>
      </c>
      <c r="BF234" s="112" t="s">
        <v>107</v>
      </c>
      <c r="BG234" s="112" t="s">
        <v>96</v>
      </c>
      <c r="BH234" s="56"/>
      <c r="BI234" s="115">
        <v>72</v>
      </c>
      <c r="BJ234" s="22" t="s">
        <v>184</v>
      </c>
      <c r="BK234" s="56">
        <v>1500</v>
      </c>
      <c r="BL234" s="115">
        <v>20190213</v>
      </c>
      <c r="BM234" s="51">
        <f>IFERROR((VLOOKUP(BC234,'[2]17-23 ABR'!$A$2:$R$500,8,FALSE)),VLOOKUP(BC234,'[3]16 ABR'!$BC$50:$BW$499,11,FALSE))</f>
        <v>43577</v>
      </c>
      <c r="BN234" s="56">
        <f t="shared" si="21"/>
        <v>20190213</v>
      </c>
      <c r="BO234" s="56"/>
      <c r="BP234" s="29">
        <v>20190430</v>
      </c>
      <c r="BQ234" s="56"/>
      <c r="BR234" s="28">
        <v>52191</v>
      </c>
      <c r="BS234" s="28">
        <f>IF(BM234=(VLOOKUP(BC234,'[3]16 ABR'!$BC$50:$BW$499,11,FALSE)),(VLOOKUP(BC234,'[3]16 ABR'!$BC$50:$BW$499,17,FALSE)),(VLOOKUP(BC234,'[3]16 ABR'!$BC$50:$BW$499,17,FALSE))-(VLOOKUP(BC234,'[2]17-23 ABR'!$A$2:$R$500,18,FALSE)))</f>
        <v>105000</v>
      </c>
      <c r="BT234" s="112">
        <v>0</v>
      </c>
      <c r="BU234" s="112">
        <v>0</v>
      </c>
      <c r="BV234" s="56"/>
      <c r="BW234" s="112" t="s">
        <v>574</v>
      </c>
      <c r="BX234" s="56"/>
      <c r="BY234" s="56"/>
      <c r="BZ234" s="56"/>
      <c r="CA234" s="56"/>
      <c r="CB234" s="56"/>
      <c r="CC234" s="56"/>
      <c r="CD234" s="56">
        <v>19010101</v>
      </c>
      <c r="CE234" s="28">
        <f>IFERROR((VLOOKUP(BC234,'[3]16 ABR'!$BC$50:$CE$500,29,FALSE))-((VLOOKUP(BC234,'[2]17-23 ABR'!$A$2:$R$500,14,FALSE))),(VLOOKUP(BC234,'[3]16 ABR'!$BC$75:$CE$500,29,FALSE)))</f>
        <v>51610</v>
      </c>
      <c r="CF234" s="28">
        <f>IFERROR(((VLOOKUP(BC234,'[2]17-23 ABR'!$A$2:$R$500,18,FALSE))),'[3]16 ABR'!CF234)</f>
        <v>1500</v>
      </c>
      <c r="CG234" s="56"/>
      <c r="CH234" s="56">
        <v>48116</v>
      </c>
      <c r="CI234" s="162" t="s">
        <v>574</v>
      </c>
      <c r="CJ234" s="57">
        <v>0</v>
      </c>
      <c r="CK234" s="33">
        <f t="shared" si="24"/>
        <v>1094.3999999999999</v>
      </c>
      <c r="CL234" s="163">
        <f t="shared" si="28"/>
        <v>52191</v>
      </c>
      <c r="CM234" s="56"/>
      <c r="CN234" s="49">
        <f t="shared" si="25"/>
        <v>12412832.609999999</v>
      </c>
      <c r="CO234" s="49">
        <f t="shared" si="26"/>
        <v>2690633.61</v>
      </c>
      <c r="CP234" s="18">
        <v>233</v>
      </c>
      <c r="CQ234" s="18">
        <v>233</v>
      </c>
      <c r="CR234" s="18">
        <v>233</v>
      </c>
      <c r="CS234" s="18">
        <v>233</v>
      </c>
      <c r="CT234" s="34" t="s">
        <v>91</v>
      </c>
      <c r="CU234" s="35" t="s">
        <v>112</v>
      </c>
    </row>
    <row r="235" spans="1:99" x14ac:dyDescent="0.25">
      <c r="A235" s="127" t="str">
        <f t="shared" si="22"/>
        <v>0003140049</v>
      </c>
      <c r="B235" s="127" t="s">
        <v>91</v>
      </c>
      <c r="C235" s="22" t="s">
        <v>92</v>
      </c>
      <c r="D235" s="18">
        <v>20190430</v>
      </c>
      <c r="F235" s="34">
        <v>4</v>
      </c>
      <c r="G235" t="s">
        <v>1459</v>
      </c>
      <c r="H235" t="s">
        <v>94</v>
      </c>
      <c r="J235" t="s">
        <v>1460</v>
      </c>
      <c r="K235" s="21">
        <f t="shared" si="27"/>
        <v>22023</v>
      </c>
      <c r="L235" s="56" t="s">
        <v>1461</v>
      </c>
      <c r="M235" s="56" t="s">
        <v>1462</v>
      </c>
      <c r="O235" s="112" t="s">
        <v>96</v>
      </c>
      <c r="P235" s="112">
        <v>1</v>
      </c>
      <c r="S235" s="56" t="s">
        <v>201</v>
      </c>
      <c r="U235" s="112">
        <v>0</v>
      </c>
      <c r="X235" s="22" t="s">
        <v>97</v>
      </c>
      <c r="Y235" s="56" t="s">
        <v>1463</v>
      </c>
      <c r="Z235" s="56" t="s">
        <v>1371</v>
      </c>
      <c r="AA235" s="56" t="s">
        <v>1400</v>
      </c>
      <c r="AB235" s="112" t="s">
        <v>102</v>
      </c>
      <c r="AC235" s="112" t="s">
        <v>120</v>
      </c>
      <c r="AD235" s="56">
        <v>16210</v>
      </c>
      <c r="AG235" s="112" t="s">
        <v>148</v>
      </c>
      <c r="AJ235" s="34" t="s">
        <v>548</v>
      </c>
      <c r="AK235" s="29" t="s">
        <v>549</v>
      </c>
      <c r="AL235" s="29" t="s">
        <v>550</v>
      </c>
      <c r="AM235" s="29" t="s">
        <v>292</v>
      </c>
      <c r="AN235" s="29" t="s">
        <v>102</v>
      </c>
      <c r="AO235" s="29" t="s">
        <v>120</v>
      </c>
      <c r="AP235" s="61" t="s">
        <v>551</v>
      </c>
      <c r="BA235" s="34" t="s">
        <v>90</v>
      </c>
      <c r="BB235" s="34" t="s">
        <v>91</v>
      </c>
      <c r="BC235" s="115">
        <v>7203</v>
      </c>
      <c r="BD235" s="112" t="s">
        <v>129</v>
      </c>
      <c r="BE235" s="112" t="s">
        <v>106</v>
      </c>
      <c r="BF235" s="112" t="s">
        <v>107</v>
      </c>
      <c r="BG235" s="112" t="s">
        <v>96</v>
      </c>
      <c r="BI235" s="115">
        <v>48</v>
      </c>
      <c r="BJ235" s="22" t="s">
        <v>184</v>
      </c>
      <c r="BK235" s="56">
        <v>4057</v>
      </c>
      <c r="BL235" s="115">
        <v>20190214</v>
      </c>
      <c r="BM235" s="51">
        <f>IFERROR((VLOOKUP(BC235,'[2]17-23 ABR'!$A$2:$R$500,8,FALSE)),VLOOKUP(BC235,'[3]16 ABR'!$BC$50:$BW$499,11,FALSE))</f>
        <v>43577</v>
      </c>
      <c r="BN235" s="56">
        <f t="shared" si="21"/>
        <v>20190214</v>
      </c>
      <c r="BP235" s="29">
        <v>20190430</v>
      </c>
      <c r="BR235" s="28">
        <v>119833</v>
      </c>
      <c r="BS235" s="28">
        <f>IF(BM235=(VLOOKUP(BC235,'[3]16 ABR'!$BC$50:$BW$499,11,FALSE)),(VLOOKUP(BC235,'[3]16 ABR'!$BC$50:$BW$499,17,FALSE)),(VLOOKUP(BC235,'[3]16 ABR'!$BC$50:$BW$499,17,FALSE))-(VLOOKUP(BC235,'[2]17-23 ABR'!$A$2:$R$500,18,FALSE)))</f>
        <v>186622</v>
      </c>
      <c r="BT235" s="112">
        <v>0</v>
      </c>
      <c r="BU235" s="112">
        <v>0</v>
      </c>
      <c r="BV235" s="56"/>
      <c r="BW235" s="112" t="s">
        <v>574</v>
      </c>
      <c r="CD235" s="56">
        <v>19010101</v>
      </c>
      <c r="CE235" s="28">
        <f>IFERROR((VLOOKUP(BC235,'[3]16 ABR'!$BC$50:$CE$500,29,FALSE))-((VLOOKUP(BC235,'[2]17-23 ABR'!$A$2:$R$500,14,FALSE))),(VLOOKUP(BC235,'[3]16 ABR'!$BC$75:$CE$500,29,FALSE)))</f>
        <v>116928</v>
      </c>
      <c r="CF235" s="28">
        <f>IFERROR(((VLOOKUP(BC235,'[2]17-23 ABR'!$A$2:$R$500,18,FALSE))),'[3]16 ABR'!CF235)</f>
        <v>4057</v>
      </c>
      <c r="CH235" s="56">
        <v>64572</v>
      </c>
      <c r="CI235" s="162" t="s">
        <v>574</v>
      </c>
      <c r="CJ235" s="57">
        <v>0</v>
      </c>
      <c r="CK235" s="33">
        <f t="shared" si="24"/>
        <v>729.59999999999991</v>
      </c>
      <c r="CL235" s="163">
        <f t="shared" si="28"/>
        <v>119833</v>
      </c>
      <c r="CN235" s="49">
        <f t="shared" si="25"/>
        <v>12599454.609999999</v>
      </c>
      <c r="CO235" s="49">
        <f t="shared" si="26"/>
        <v>2690633.61</v>
      </c>
      <c r="CP235" s="18">
        <v>234</v>
      </c>
      <c r="CQ235" s="18">
        <v>234</v>
      </c>
      <c r="CR235" s="18">
        <v>234</v>
      </c>
      <c r="CS235" s="18">
        <v>234</v>
      </c>
      <c r="CT235" s="34" t="s">
        <v>91</v>
      </c>
      <c r="CU235" s="35" t="s">
        <v>112</v>
      </c>
    </row>
    <row r="236" spans="1:99" x14ac:dyDescent="0.25">
      <c r="A236" s="127" t="str">
        <f t="shared" si="22"/>
        <v>0003140049</v>
      </c>
      <c r="B236" s="127" t="s">
        <v>91</v>
      </c>
      <c r="C236" s="22" t="s">
        <v>92</v>
      </c>
      <c r="D236" s="18">
        <v>20190430</v>
      </c>
      <c r="F236" s="34">
        <v>4</v>
      </c>
      <c r="G236" t="s">
        <v>1446</v>
      </c>
      <c r="H236" t="s">
        <v>258</v>
      </c>
      <c r="J236" t="s">
        <v>1447</v>
      </c>
      <c r="K236" s="158">
        <f t="shared" si="27"/>
        <v>22939</v>
      </c>
      <c r="L236" s="56" t="s">
        <v>1448</v>
      </c>
      <c r="M236" s="56" t="s">
        <v>1449</v>
      </c>
      <c r="O236" s="112" t="s">
        <v>96</v>
      </c>
      <c r="P236" s="112">
        <v>1</v>
      </c>
      <c r="S236" s="56" t="s">
        <v>201</v>
      </c>
      <c r="U236" s="112">
        <v>0</v>
      </c>
      <c r="X236" s="22" t="s">
        <v>97</v>
      </c>
      <c r="Y236" s="56" t="s">
        <v>1450</v>
      </c>
      <c r="Z236" s="56" t="s">
        <v>1451</v>
      </c>
      <c r="AA236" s="56" t="s">
        <v>1123</v>
      </c>
      <c r="AB236" s="112" t="s">
        <v>102</v>
      </c>
      <c r="AC236" s="112" t="s">
        <v>103</v>
      </c>
      <c r="AD236" s="56">
        <v>56618</v>
      </c>
      <c r="AG236" s="112" t="s">
        <v>148</v>
      </c>
      <c r="AJ236" s="34" t="s">
        <v>548</v>
      </c>
      <c r="AK236" s="29" t="s">
        <v>549</v>
      </c>
      <c r="AL236" s="29" t="s">
        <v>550</v>
      </c>
      <c r="AM236" s="29" t="s">
        <v>292</v>
      </c>
      <c r="AN236" s="29" t="s">
        <v>102</v>
      </c>
      <c r="AO236" s="29" t="s">
        <v>120</v>
      </c>
      <c r="AP236" s="61" t="s">
        <v>551</v>
      </c>
      <c r="BA236" s="34" t="s">
        <v>90</v>
      </c>
      <c r="BB236" s="34" t="s">
        <v>91</v>
      </c>
      <c r="BC236" s="115">
        <v>7204</v>
      </c>
      <c r="BD236" s="112" t="s">
        <v>129</v>
      </c>
      <c r="BE236" s="112" t="s">
        <v>106</v>
      </c>
      <c r="BF236" s="112" t="s">
        <v>107</v>
      </c>
      <c r="BG236" s="112" t="s">
        <v>96</v>
      </c>
      <c r="BI236" s="112">
        <v>48</v>
      </c>
      <c r="BJ236" s="112" t="s">
        <v>184</v>
      </c>
      <c r="BK236" s="112">
        <v>368</v>
      </c>
      <c r="BL236" s="112">
        <v>20190219</v>
      </c>
      <c r="BM236" s="51">
        <f>IFERROR((VLOOKUP(BC236,'[2]17-23 ABR'!$A$2:$R$500,8,FALSE)),VLOOKUP(BC236,'[3]16 ABR'!$BC$50:$BW$499,11,FALSE))</f>
        <v>43577</v>
      </c>
      <c r="BN236" s="112">
        <f t="shared" si="21"/>
        <v>20190219</v>
      </c>
      <c r="BP236" s="29">
        <v>20190430</v>
      </c>
      <c r="BR236" s="28">
        <v>10900</v>
      </c>
      <c r="BS236" s="28">
        <f>IF(BM236=(VLOOKUP(BC236,'[3]16 ABR'!$BC$50:$BW$499,11,FALSE)),(VLOOKUP(BC236,'[3]16 ABR'!$BC$50:$BW$499,17,FALSE)),(VLOOKUP(BC236,'[3]16 ABR'!$BC$50:$BW$499,17,FALSE))-(VLOOKUP(BC236,'[2]17-23 ABR'!$A$2:$R$500,18,FALSE)))</f>
        <v>16928</v>
      </c>
      <c r="BT236" s="112">
        <v>0</v>
      </c>
      <c r="BU236" s="112">
        <v>0</v>
      </c>
      <c r="BV236" s="56"/>
      <c r="BW236" s="112" t="s">
        <v>574</v>
      </c>
      <c r="CD236" s="56">
        <v>19010101</v>
      </c>
      <c r="CE236" s="28">
        <f>IFERROR((VLOOKUP(BC236,'[3]16 ABR'!$BC$50:$CE$500,29,FALSE))-((VLOOKUP(BC236,'[2]17-23 ABR'!$A$2:$R$500,14,FALSE))),(VLOOKUP(BC236,'[3]16 ABR'!$BC$75:$CE$500,29,FALSE)))</f>
        <v>10635</v>
      </c>
      <c r="CF236" s="28">
        <f>IFERROR(((VLOOKUP(BC236,'[2]17-23 ABR'!$A$2:$R$500,18,FALSE))),'[3]16 ABR'!CF236)</f>
        <v>368</v>
      </c>
      <c r="CH236" s="56">
        <v>5831</v>
      </c>
      <c r="CI236" s="162" t="s">
        <v>574</v>
      </c>
      <c r="CJ236" s="57">
        <v>0</v>
      </c>
      <c r="CK236" s="33">
        <f t="shared" si="24"/>
        <v>729.59999999999991</v>
      </c>
      <c r="CL236" s="163">
        <f t="shared" si="28"/>
        <v>10900</v>
      </c>
      <c r="CN236" s="49">
        <f t="shared" si="25"/>
        <v>12616382.609999999</v>
      </c>
      <c r="CO236" s="49">
        <f t="shared" si="26"/>
        <v>2690633.61</v>
      </c>
      <c r="CP236" s="18">
        <v>235</v>
      </c>
      <c r="CQ236" s="18">
        <v>235</v>
      </c>
      <c r="CR236" s="18">
        <v>235</v>
      </c>
      <c r="CS236" s="18">
        <v>235</v>
      </c>
      <c r="CT236" s="34" t="s">
        <v>91</v>
      </c>
      <c r="CU236" s="35" t="s">
        <v>112</v>
      </c>
    </row>
    <row r="237" spans="1:99" x14ac:dyDescent="0.25">
      <c r="A237" s="127" t="str">
        <f t="shared" si="22"/>
        <v>0003140049</v>
      </c>
      <c r="B237" s="127" t="s">
        <v>91</v>
      </c>
      <c r="C237" s="22" t="s">
        <v>92</v>
      </c>
      <c r="D237" s="18">
        <v>20190430</v>
      </c>
      <c r="F237" s="34">
        <v>4</v>
      </c>
      <c r="G237" t="s">
        <v>1464</v>
      </c>
      <c r="H237" t="s">
        <v>1465</v>
      </c>
      <c r="J237" t="s">
        <v>1466</v>
      </c>
      <c r="K237" s="21">
        <f t="shared" si="27"/>
        <v>25850</v>
      </c>
      <c r="L237" s="56" t="s">
        <v>1467</v>
      </c>
      <c r="M237" s="56" t="s">
        <v>1468</v>
      </c>
      <c r="O237" s="112" t="s">
        <v>96</v>
      </c>
      <c r="P237" s="112">
        <v>1</v>
      </c>
      <c r="S237" s="56" t="s">
        <v>106</v>
      </c>
      <c r="U237" s="112">
        <v>0</v>
      </c>
      <c r="X237" s="22" t="s">
        <v>97</v>
      </c>
      <c r="Y237" s="56" t="s">
        <v>1469</v>
      </c>
      <c r="Z237" s="56" t="s">
        <v>1470</v>
      </c>
      <c r="AA237" s="56" t="s">
        <v>1471</v>
      </c>
      <c r="AB237" s="112" t="s">
        <v>102</v>
      </c>
      <c r="AC237" s="112" t="s">
        <v>120</v>
      </c>
      <c r="AD237" s="61" t="s">
        <v>1472</v>
      </c>
      <c r="AG237" s="112" t="s">
        <v>148</v>
      </c>
      <c r="AJ237" s="34" t="s">
        <v>1473</v>
      </c>
      <c r="AK237" s="34" t="s">
        <v>1474</v>
      </c>
      <c r="AL237" s="34" t="s">
        <v>717</v>
      </c>
      <c r="AM237" s="34" t="s">
        <v>644</v>
      </c>
      <c r="AN237" s="34" t="s">
        <v>102</v>
      </c>
      <c r="AO237" s="34" t="s">
        <v>120</v>
      </c>
      <c r="AP237" s="164">
        <v>11800</v>
      </c>
      <c r="BA237" s="34" t="s">
        <v>90</v>
      </c>
      <c r="BB237" s="34" t="s">
        <v>91</v>
      </c>
      <c r="BC237" s="115">
        <v>7205</v>
      </c>
      <c r="BD237" s="112" t="s">
        <v>129</v>
      </c>
      <c r="BE237" s="112" t="s">
        <v>106</v>
      </c>
      <c r="BF237" s="112" t="s">
        <v>107</v>
      </c>
      <c r="BG237" s="112" t="s">
        <v>96</v>
      </c>
      <c r="BI237" s="115">
        <v>2</v>
      </c>
      <c r="BJ237" s="22" t="s">
        <v>184</v>
      </c>
      <c r="BK237" s="56">
        <v>1100</v>
      </c>
      <c r="BL237" s="115">
        <v>20190219</v>
      </c>
      <c r="BM237" s="56">
        <v>19010101</v>
      </c>
      <c r="BN237" s="56">
        <f t="shared" si="21"/>
        <v>20190219</v>
      </c>
      <c r="BP237" s="29">
        <v>20190430</v>
      </c>
      <c r="BR237" s="28">
        <v>2000</v>
      </c>
      <c r="BS237" s="28">
        <f>IF(BM237=(VLOOKUP(BC237,'[3]16 ABR'!$BC$50:$BW$499,11,FALSE)),(VLOOKUP(BC237,'[3]16 ABR'!$BC$50:$BW$499,17,FALSE)),(VLOOKUP(BC237,'[3]16 ABR'!$BC$50:$BW$499,17,FALSE))-(VLOOKUP(BC237,'[2]17-23 ABR'!$A$2:$R$500,18,FALSE)))</f>
        <v>2200</v>
      </c>
      <c r="BT237" s="112">
        <v>0</v>
      </c>
      <c r="BU237" s="112">
        <v>0</v>
      </c>
      <c r="BV237" s="56"/>
      <c r="BW237" s="112" t="s">
        <v>574</v>
      </c>
      <c r="CD237" s="56">
        <v>19010101</v>
      </c>
      <c r="CE237" s="28">
        <f>IFERROR((VLOOKUP(BC237,'[3]16 ABR'!$BC$50:$CE$500,29,FALSE))-((VLOOKUP(BC237,'[2]17-23 ABR'!$A$2:$R$500,14,FALSE))),(VLOOKUP(BC237,'[3]16 ABR'!$BC$75:$CE$500,29,FALSE)))</f>
        <v>2000</v>
      </c>
      <c r="CF237" s="28">
        <f>IFERROR(((VLOOKUP(BC237,'[2]17-23 ABR'!$A$2:$R$500,18,FALSE))),'[3]16 ABR'!CF237)</f>
        <v>0</v>
      </c>
      <c r="CH237" s="56">
        <v>173</v>
      </c>
      <c r="CI237" s="162" t="s">
        <v>574</v>
      </c>
      <c r="CJ237" s="57">
        <v>0</v>
      </c>
      <c r="CK237" s="33">
        <f t="shared" si="24"/>
        <v>30.4</v>
      </c>
      <c r="CL237" s="163">
        <f t="shared" si="28"/>
        <v>2000</v>
      </c>
      <c r="CN237" s="49">
        <f t="shared" si="25"/>
        <v>12618582.609999999</v>
      </c>
      <c r="CO237" s="49">
        <f t="shared" si="26"/>
        <v>2690633.61</v>
      </c>
      <c r="CP237" s="18">
        <v>236</v>
      </c>
      <c r="CQ237" s="18">
        <v>236</v>
      </c>
      <c r="CR237" s="18">
        <v>236</v>
      </c>
      <c r="CS237" s="18">
        <v>236</v>
      </c>
      <c r="CT237" s="34" t="s">
        <v>91</v>
      </c>
      <c r="CU237" s="35" t="s">
        <v>112</v>
      </c>
    </row>
    <row r="238" spans="1:99" x14ac:dyDescent="0.25">
      <c r="A238" s="127" t="str">
        <f t="shared" si="22"/>
        <v>0003140049</v>
      </c>
      <c r="B238" s="127" t="s">
        <v>91</v>
      </c>
      <c r="C238" s="22" t="s">
        <v>92</v>
      </c>
      <c r="D238" s="18">
        <v>20190430</v>
      </c>
      <c r="F238" s="34">
        <v>4</v>
      </c>
      <c r="G238" t="s">
        <v>1475</v>
      </c>
      <c r="H238" t="s">
        <v>1476</v>
      </c>
      <c r="J238" t="s">
        <v>1165</v>
      </c>
      <c r="K238" s="21">
        <f t="shared" si="27"/>
        <v>22461</v>
      </c>
      <c r="L238" t="s">
        <v>1477</v>
      </c>
      <c r="M238" t="s">
        <v>1478</v>
      </c>
      <c r="O238" s="112" t="s">
        <v>96</v>
      </c>
      <c r="P238" s="112">
        <v>1</v>
      </c>
      <c r="S238" t="s">
        <v>201</v>
      </c>
      <c r="U238" s="112">
        <v>0</v>
      </c>
      <c r="X238" s="22" t="s">
        <v>97</v>
      </c>
      <c r="Y238" t="s">
        <v>1479</v>
      </c>
      <c r="Z238" t="s">
        <v>1480</v>
      </c>
      <c r="AA238" t="s">
        <v>699</v>
      </c>
      <c r="AB238" s="112" t="s">
        <v>102</v>
      </c>
      <c r="AC238" s="112" t="s">
        <v>120</v>
      </c>
      <c r="AD238" s="61" t="s">
        <v>1481</v>
      </c>
      <c r="AG238" s="112" t="s">
        <v>148</v>
      </c>
      <c r="AJ238" s="34" t="s">
        <v>548</v>
      </c>
      <c r="AK238" s="29" t="s">
        <v>549</v>
      </c>
      <c r="AL238" s="29" t="s">
        <v>550</v>
      </c>
      <c r="AM238" s="29" t="s">
        <v>292</v>
      </c>
      <c r="AN238" s="29" t="s">
        <v>102</v>
      </c>
      <c r="AO238" s="29" t="s">
        <v>120</v>
      </c>
      <c r="AP238" s="61" t="s">
        <v>551</v>
      </c>
      <c r="BA238" s="34" t="s">
        <v>90</v>
      </c>
      <c r="BB238" s="34" t="s">
        <v>91</v>
      </c>
      <c r="BC238" s="115">
        <v>7206</v>
      </c>
      <c r="BD238" s="112" t="s">
        <v>129</v>
      </c>
      <c r="BE238" s="112" t="s">
        <v>106</v>
      </c>
      <c r="BF238" s="112" t="s">
        <v>107</v>
      </c>
      <c r="BG238" s="112" t="s">
        <v>96</v>
      </c>
      <c r="BI238" s="115">
        <v>48</v>
      </c>
      <c r="BJ238" s="22" t="s">
        <v>184</v>
      </c>
      <c r="BK238" s="56">
        <v>2337</v>
      </c>
      <c r="BL238" s="115">
        <v>20190220</v>
      </c>
      <c r="BM238" s="51">
        <f>IFERROR((VLOOKUP(BC238,'[2]17-23 ABR'!$A$2:$R$500,8,FALSE)),VLOOKUP(BC238,'[3]16 ABR'!$BC$50:$BW$499,11,FALSE))</f>
        <v>43577</v>
      </c>
      <c r="BN238">
        <f t="shared" ref="BN238:BN257" si="29">BL238</f>
        <v>20190220</v>
      </c>
      <c r="BP238" s="29">
        <v>20190430</v>
      </c>
      <c r="BR238" s="28">
        <v>68900</v>
      </c>
      <c r="BS238" s="28">
        <f>IF(BM238=(VLOOKUP(BC238,'[3]16 ABR'!$BC$50:$BW$499,11,FALSE)),(VLOOKUP(BC238,'[3]16 ABR'!$BC$50:$BW$499,17,FALSE)),(VLOOKUP(BC238,'[3]16 ABR'!$BC$50:$BW$499,17,FALSE))-(VLOOKUP(BC238,'[2]17-23 ABR'!$A$2:$R$500,18,FALSE)))</f>
        <v>107502</v>
      </c>
      <c r="BT238" s="112">
        <v>0</v>
      </c>
      <c r="BU238" s="112">
        <v>0</v>
      </c>
      <c r="BV238" s="56"/>
      <c r="BW238" s="112" t="s">
        <v>574</v>
      </c>
      <c r="CD238" s="56">
        <v>19010101</v>
      </c>
      <c r="CE238" s="28">
        <f>IFERROR((VLOOKUP(BC238,'[3]16 ABR'!$BC$50:$CE$500,29,FALSE))-((VLOOKUP(BC238,'[2]17-23 ABR'!$A$2:$R$500,14,FALSE))),(VLOOKUP(BC238,'[3]16 ABR'!$BC$75:$CE$500,29,FALSE)))</f>
        <v>67235</v>
      </c>
      <c r="CF238" s="28">
        <f>IFERROR(((VLOOKUP(BC238,'[2]17-23 ABR'!$A$2:$R$500,18,FALSE))),'[3]16 ABR'!CF238)</f>
        <v>2337</v>
      </c>
      <c r="CH238" s="56">
        <v>37306</v>
      </c>
      <c r="CI238" s="162" t="s">
        <v>574</v>
      </c>
      <c r="CJ238" s="57">
        <v>0</v>
      </c>
      <c r="CK238" s="33">
        <f t="shared" si="24"/>
        <v>729.59999999999991</v>
      </c>
      <c r="CL238" s="137">
        <f t="shared" si="28"/>
        <v>68900</v>
      </c>
      <c r="CN238" s="49">
        <f t="shared" si="25"/>
        <v>12726084.609999999</v>
      </c>
      <c r="CO238" s="49">
        <f t="shared" si="26"/>
        <v>2690633.61</v>
      </c>
      <c r="CP238" s="18">
        <v>237</v>
      </c>
      <c r="CQ238" s="18">
        <v>237</v>
      </c>
      <c r="CR238" s="18">
        <v>237</v>
      </c>
      <c r="CS238" s="18">
        <v>237</v>
      </c>
      <c r="CT238" s="34" t="s">
        <v>91</v>
      </c>
      <c r="CU238" s="35" t="s">
        <v>112</v>
      </c>
    </row>
    <row r="239" spans="1:99" x14ac:dyDescent="0.25">
      <c r="A239" s="127" t="str">
        <f t="shared" si="22"/>
        <v>0003140049</v>
      </c>
      <c r="B239" s="127" t="s">
        <v>91</v>
      </c>
      <c r="C239" s="22" t="s">
        <v>92</v>
      </c>
      <c r="D239" s="18">
        <v>20190430</v>
      </c>
      <c r="F239" s="34">
        <v>4</v>
      </c>
      <c r="G239" t="s">
        <v>1482</v>
      </c>
      <c r="H239" t="s">
        <v>1483</v>
      </c>
      <c r="J239" t="s">
        <v>1484</v>
      </c>
      <c r="K239" s="21">
        <f t="shared" si="27"/>
        <v>25126</v>
      </c>
      <c r="L239" t="s">
        <v>1485</v>
      </c>
      <c r="M239" t="s">
        <v>1486</v>
      </c>
      <c r="O239" s="112" t="s">
        <v>96</v>
      </c>
      <c r="P239" s="112">
        <v>1</v>
      </c>
      <c r="S239" t="s">
        <v>201</v>
      </c>
      <c r="U239" s="112">
        <v>0</v>
      </c>
      <c r="X239" s="22" t="s">
        <v>97</v>
      </c>
      <c r="Y239" t="s">
        <v>1487</v>
      </c>
      <c r="Z239" t="s">
        <v>1488</v>
      </c>
      <c r="AA239" t="s">
        <v>1471</v>
      </c>
      <c r="AB239" s="112" t="s">
        <v>102</v>
      </c>
      <c r="AC239" s="112" t="s">
        <v>120</v>
      </c>
      <c r="AD239" s="61" t="s">
        <v>1489</v>
      </c>
      <c r="AG239" s="112" t="s">
        <v>148</v>
      </c>
      <c r="AJ239" s="34" t="s">
        <v>548</v>
      </c>
      <c r="AK239" s="29" t="s">
        <v>549</v>
      </c>
      <c r="AL239" s="29" t="s">
        <v>550</v>
      </c>
      <c r="AM239" s="29" t="s">
        <v>292</v>
      </c>
      <c r="AN239" s="29" t="s">
        <v>102</v>
      </c>
      <c r="AO239" s="29" t="s">
        <v>120</v>
      </c>
      <c r="AP239" s="61" t="s">
        <v>551</v>
      </c>
      <c r="BA239" s="34" t="s">
        <v>90</v>
      </c>
      <c r="BB239" s="34" t="s">
        <v>91</v>
      </c>
      <c r="BC239" s="115">
        <v>7207</v>
      </c>
      <c r="BD239" s="112" t="s">
        <v>129</v>
      </c>
      <c r="BE239" s="112" t="s">
        <v>106</v>
      </c>
      <c r="BF239" s="112" t="s">
        <v>107</v>
      </c>
      <c r="BG239" s="112" t="s">
        <v>96</v>
      </c>
      <c r="BI239" s="115">
        <v>72</v>
      </c>
      <c r="BJ239" s="22" t="s">
        <v>184</v>
      </c>
      <c r="BK239" s="56">
        <v>4152</v>
      </c>
      <c r="BL239" s="115">
        <v>20190221</v>
      </c>
      <c r="BM239" s="51">
        <f>IFERROR((VLOOKUP(BC239,'[2]17-23 ABR'!$A$2:$R$500,8,FALSE)),VLOOKUP(BC239,'[3]16 ABR'!$BC$50:$BW$499,11,FALSE))</f>
        <v>43577</v>
      </c>
      <c r="BN239">
        <f t="shared" si="29"/>
        <v>20190221</v>
      </c>
      <c r="BP239" s="29">
        <v>20190430</v>
      </c>
      <c r="BR239" s="28">
        <v>150000</v>
      </c>
      <c r="BS239" s="28">
        <f>IF(BM239=(VLOOKUP(BC239,'[3]16 ABR'!$BC$50:$BW$499,11,FALSE)),(VLOOKUP(BC239,'[3]16 ABR'!$BC$50:$BW$499,17,FALSE)),(VLOOKUP(BC239,'[3]16 ABR'!$BC$50:$BW$499,17,FALSE))-(VLOOKUP(BC239,'[2]17-23 ABR'!$A$2:$R$500,18,FALSE)))</f>
        <v>290640</v>
      </c>
      <c r="BT239" s="112">
        <v>0</v>
      </c>
      <c r="BU239" s="112">
        <v>0</v>
      </c>
      <c r="BV239" s="56"/>
      <c r="BW239" s="112" t="s">
        <v>574</v>
      </c>
      <c r="CD239" s="56">
        <v>19010101</v>
      </c>
      <c r="CE239" s="28">
        <f>IFERROR((VLOOKUP(BC239,'[3]16 ABR'!$BC$50:$CE$500,29,FALSE))-((VLOOKUP(BC239,'[2]17-23 ABR'!$A$2:$R$500,14,FALSE))),(VLOOKUP(BC239,'[3]16 ABR'!$BC$75:$CE$500,29,FALSE)))</f>
        <v>148228</v>
      </c>
      <c r="CF239" s="28">
        <f>IFERROR(((VLOOKUP(BC239,'[2]17-23 ABR'!$A$2:$R$500,18,FALSE))),'[3]16 ABR'!CF239)</f>
        <v>4152</v>
      </c>
      <c r="CH239" s="56">
        <v>128398</v>
      </c>
      <c r="CI239" s="162" t="s">
        <v>574</v>
      </c>
      <c r="CJ239" s="57">
        <v>0</v>
      </c>
      <c r="CK239" s="33">
        <f t="shared" si="24"/>
        <v>1094.3999999999999</v>
      </c>
      <c r="CL239" s="137">
        <f t="shared" si="28"/>
        <v>150000</v>
      </c>
      <c r="CN239" s="49">
        <f t="shared" si="25"/>
        <v>13016724.609999999</v>
      </c>
      <c r="CO239" s="49">
        <f t="shared" si="26"/>
        <v>2690633.61</v>
      </c>
      <c r="CP239" s="18">
        <v>238</v>
      </c>
      <c r="CQ239" s="18">
        <v>238</v>
      </c>
      <c r="CR239" s="18">
        <v>238</v>
      </c>
      <c r="CS239" s="18">
        <v>238</v>
      </c>
      <c r="CT239" s="34" t="s">
        <v>91</v>
      </c>
      <c r="CU239" s="35" t="s">
        <v>112</v>
      </c>
    </row>
    <row r="240" spans="1:99" x14ac:dyDescent="0.25">
      <c r="A240" s="127" t="str">
        <f t="shared" si="22"/>
        <v>0003140049</v>
      </c>
      <c r="B240" s="127" t="s">
        <v>91</v>
      </c>
      <c r="C240" s="22" t="s">
        <v>92</v>
      </c>
      <c r="D240" s="18">
        <v>20190430</v>
      </c>
      <c r="F240" s="34">
        <v>4</v>
      </c>
      <c r="G240" t="s">
        <v>1490</v>
      </c>
      <c r="H240" t="s">
        <v>394</v>
      </c>
      <c r="J240" t="s">
        <v>1491</v>
      </c>
      <c r="K240" s="21">
        <f t="shared" si="27"/>
        <v>25201</v>
      </c>
      <c r="L240" t="s">
        <v>1317</v>
      </c>
      <c r="M240" t="s">
        <v>1318</v>
      </c>
      <c r="O240" s="112" t="s">
        <v>96</v>
      </c>
      <c r="P240" s="112">
        <v>1</v>
      </c>
      <c r="S240" t="s">
        <v>201</v>
      </c>
      <c r="U240" s="112">
        <v>0</v>
      </c>
      <c r="X240" s="22" t="s">
        <v>97</v>
      </c>
      <c r="Y240" t="s">
        <v>1492</v>
      </c>
      <c r="Z240" t="s">
        <v>1493</v>
      </c>
      <c r="AA240" t="s">
        <v>1293</v>
      </c>
      <c r="AB240" s="112" t="s">
        <v>102</v>
      </c>
      <c r="AC240" s="112" t="s">
        <v>120</v>
      </c>
      <c r="AD240">
        <v>14240</v>
      </c>
      <c r="AG240" s="112" t="s">
        <v>148</v>
      </c>
      <c r="AJ240" s="34" t="s">
        <v>548</v>
      </c>
      <c r="AK240" s="29" t="s">
        <v>549</v>
      </c>
      <c r="AL240" s="29" t="s">
        <v>550</v>
      </c>
      <c r="AM240" s="29" t="s">
        <v>292</v>
      </c>
      <c r="AN240" s="29" t="s">
        <v>102</v>
      </c>
      <c r="AO240" s="29" t="s">
        <v>120</v>
      </c>
      <c r="AP240" s="61" t="s">
        <v>551</v>
      </c>
      <c r="BA240" s="34" t="s">
        <v>90</v>
      </c>
      <c r="BB240" s="34" t="s">
        <v>91</v>
      </c>
      <c r="BC240" s="115">
        <v>7208</v>
      </c>
      <c r="BD240" s="112" t="s">
        <v>129</v>
      </c>
      <c r="BE240" s="112" t="s">
        <v>106</v>
      </c>
      <c r="BF240" s="112" t="s">
        <v>107</v>
      </c>
      <c r="BG240" s="112" t="s">
        <v>96</v>
      </c>
      <c r="BI240" s="115">
        <v>48</v>
      </c>
      <c r="BJ240" s="22" t="s">
        <v>184</v>
      </c>
      <c r="BK240" s="56">
        <v>493</v>
      </c>
      <c r="BL240" s="115">
        <v>20190225</v>
      </c>
      <c r="BM240" s="51">
        <f>IFERROR((VLOOKUP(BC240,'[2]17-23 ABR'!$A$2:$R$500,8,FALSE)),VLOOKUP(BC240,'[3]16 ABR'!$BC$50:$BW$499,11,FALSE))</f>
        <v>43577</v>
      </c>
      <c r="BN240">
        <f t="shared" si="29"/>
        <v>20190225</v>
      </c>
      <c r="BP240" s="29">
        <v>20190430</v>
      </c>
      <c r="BR240" s="28">
        <v>13000</v>
      </c>
      <c r="BS240" s="28">
        <f>IF(BM240=(VLOOKUP(BC240,'[3]16 ABR'!$BC$50:$BW$499,11,FALSE)),(VLOOKUP(BC240,'[3]16 ABR'!$BC$50:$BW$499,17,FALSE)),(VLOOKUP(BC240,'[3]16 ABR'!$BC$50:$BW$499,17,FALSE))-(VLOOKUP(BC240,'[2]17-23 ABR'!$A$2:$R$500,18,FALSE)))</f>
        <v>22678</v>
      </c>
      <c r="BT240" s="112">
        <v>0</v>
      </c>
      <c r="BU240" s="112">
        <v>0</v>
      </c>
      <c r="BV240" s="56"/>
      <c r="BW240" s="112" t="s">
        <v>574</v>
      </c>
      <c r="CD240" s="56">
        <v>19010101</v>
      </c>
      <c r="CE240" s="28">
        <f>IFERROR((VLOOKUP(BC240,'[3]16 ABR'!$BC$50:$CE$500,29,FALSE))-((VLOOKUP(BC240,'[2]17-23 ABR'!$A$2:$R$500,14,FALSE))),(VLOOKUP(BC240,'[3]16 ABR'!$BC$75:$CE$500,29,FALSE)))</f>
        <v>12732</v>
      </c>
      <c r="CF240" s="28">
        <f>IFERROR(((VLOOKUP(BC240,'[2]17-23 ABR'!$A$2:$R$500,18,FALSE))),'[3]16 ABR'!CF240)</f>
        <v>493</v>
      </c>
      <c r="CH240" s="56">
        <v>9188</v>
      </c>
      <c r="CI240" s="162" t="s">
        <v>574</v>
      </c>
      <c r="CJ240" s="57">
        <v>0</v>
      </c>
      <c r="CK240" s="33">
        <f t="shared" si="24"/>
        <v>729.59999999999991</v>
      </c>
      <c r="CL240" s="137">
        <f t="shared" si="28"/>
        <v>13000</v>
      </c>
      <c r="CN240" s="49">
        <f t="shared" si="25"/>
        <v>13039402.609999999</v>
      </c>
      <c r="CO240" s="49">
        <f t="shared" si="26"/>
        <v>2690633.61</v>
      </c>
      <c r="CP240" s="18">
        <v>239</v>
      </c>
      <c r="CQ240" s="18">
        <v>239</v>
      </c>
      <c r="CR240" s="18">
        <v>239</v>
      </c>
      <c r="CS240" s="18">
        <v>239</v>
      </c>
      <c r="CT240" s="34" t="s">
        <v>91</v>
      </c>
      <c r="CU240" s="35" t="s">
        <v>112</v>
      </c>
    </row>
    <row r="241" spans="1:99" x14ac:dyDescent="0.25">
      <c r="A241" s="127" t="str">
        <f t="shared" si="22"/>
        <v>0003140049</v>
      </c>
      <c r="B241" s="127" t="s">
        <v>91</v>
      </c>
      <c r="C241" s="22" t="s">
        <v>92</v>
      </c>
      <c r="D241" s="18">
        <v>20190430</v>
      </c>
      <c r="F241" s="34">
        <v>4</v>
      </c>
      <c r="G241" t="s">
        <v>1494</v>
      </c>
      <c r="H241" t="s">
        <v>496</v>
      </c>
      <c r="J241" t="s">
        <v>1495</v>
      </c>
      <c r="K241" s="21">
        <f t="shared" si="27"/>
        <v>29211</v>
      </c>
      <c r="L241" t="s">
        <v>1496</v>
      </c>
      <c r="M241" t="s">
        <v>1497</v>
      </c>
      <c r="O241" s="112" t="s">
        <v>96</v>
      </c>
      <c r="P241" s="112">
        <v>1</v>
      </c>
      <c r="S241" t="s">
        <v>106</v>
      </c>
      <c r="U241" s="112">
        <v>0</v>
      </c>
      <c r="X241" s="22" t="s">
        <v>97</v>
      </c>
      <c r="Y241" t="s">
        <v>1498</v>
      </c>
      <c r="Z241" t="s">
        <v>1499</v>
      </c>
      <c r="AA241" t="s">
        <v>292</v>
      </c>
      <c r="AB241" s="112" t="s">
        <v>102</v>
      </c>
      <c r="AC241" s="112" t="s">
        <v>120</v>
      </c>
      <c r="AD241" s="61" t="s">
        <v>1415</v>
      </c>
      <c r="AG241" s="112" t="s">
        <v>148</v>
      </c>
      <c r="AJ241" s="34" t="s">
        <v>548</v>
      </c>
      <c r="AK241" s="29" t="s">
        <v>549</v>
      </c>
      <c r="AL241" s="29" t="s">
        <v>550</v>
      </c>
      <c r="AM241" s="29" t="s">
        <v>292</v>
      </c>
      <c r="AN241" s="29" t="s">
        <v>102</v>
      </c>
      <c r="AO241" s="29" t="s">
        <v>120</v>
      </c>
      <c r="AP241" s="61" t="s">
        <v>551</v>
      </c>
      <c r="BA241" s="34" t="s">
        <v>90</v>
      </c>
      <c r="BB241" s="34" t="s">
        <v>91</v>
      </c>
      <c r="BC241" s="115">
        <v>7209</v>
      </c>
      <c r="BD241" s="112" t="s">
        <v>129</v>
      </c>
      <c r="BE241" s="112" t="s">
        <v>106</v>
      </c>
      <c r="BF241" s="112" t="s">
        <v>107</v>
      </c>
      <c r="BG241" s="112" t="s">
        <v>96</v>
      </c>
      <c r="BI241" s="115">
        <v>48</v>
      </c>
      <c r="BJ241" s="22" t="s">
        <v>184</v>
      </c>
      <c r="BK241" s="56">
        <v>588</v>
      </c>
      <c r="BL241" s="115">
        <v>20190225</v>
      </c>
      <c r="BM241" s="51">
        <f>IFERROR((VLOOKUP(BC241,'[2]17-23 ABR'!$A$2:$R$500,8,FALSE)),VLOOKUP(BC241,'[3]16 ABR'!$BC$50:$BW$499,11,FALSE))</f>
        <v>43577</v>
      </c>
      <c r="BN241">
        <f t="shared" si="29"/>
        <v>20190225</v>
      </c>
      <c r="BP241" s="29">
        <v>20190430</v>
      </c>
      <c r="BR241" s="28">
        <v>17100</v>
      </c>
      <c r="BS241" s="28">
        <f>IF(BM241=(VLOOKUP(BC241,'[3]16 ABR'!$BC$50:$BW$499,11,FALSE)),(VLOOKUP(BC241,'[3]16 ABR'!$BC$50:$BW$499,17,FALSE)),(VLOOKUP(BC241,'[3]16 ABR'!$BC$50:$BW$499,17,FALSE))-(VLOOKUP(BC241,'[2]17-23 ABR'!$A$2:$R$500,18,FALSE)))</f>
        <v>27048</v>
      </c>
      <c r="BT241" s="112">
        <v>0</v>
      </c>
      <c r="BU241" s="112">
        <v>0</v>
      </c>
      <c r="BV241" s="56"/>
      <c r="BW241" s="112" t="s">
        <v>574</v>
      </c>
      <c r="CD241" s="56">
        <v>19010101</v>
      </c>
      <c r="CE241" s="28">
        <f>IFERROR((VLOOKUP(BC241,'[3]16 ABR'!$BC$50:$CE$500,29,FALSE))-((VLOOKUP(BC241,'[2]17-23 ABR'!$A$2:$R$500,14,FALSE))),(VLOOKUP(BC241,'[3]16 ABR'!$BC$75:$CE$500,29,FALSE)))</f>
        <v>16694</v>
      </c>
      <c r="CF241" s="28">
        <f>IFERROR(((VLOOKUP(BC241,'[2]17-23 ABR'!$A$2:$R$500,18,FALSE))),'[3]16 ABR'!CF241)</f>
        <v>588</v>
      </c>
      <c r="CH241" s="56">
        <v>9586</v>
      </c>
      <c r="CI241" s="162" t="s">
        <v>574</v>
      </c>
      <c r="CJ241" s="57">
        <v>0</v>
      </c>
      <c r="CK241" s="33">
        <f t="shared" si="24"/>
        <v>729.59999999999991</v>
      </c>
      <c r="CL241" s="137">
        <f t="shared" si="28"/>
        <v>17100</v>
      </c>
      <c r="CN241" s="49">
        <f t="shared" si="25"/>
        <v>13066450.609999999</v>
      </c>
      <c r="CO241" s="49">
        <f t="shared" si="26"/>
        <v>2690633.61</v>
      </c>
      <c r="CP241" s="18">
        <v>240</v>
      </c>
      <c r="CQ241" s="18">
        <v>240</v>
      </c>
      <c r="CR241" s="18">
        <v>240</v>
      </c>
      <c r="CS241" s="18">
        <v>240</v>
      </c>
      <c r="CT241" s="34" t="s">
        <v>91</v>
      </c>
      <c r="CU241" s="35" t="s">
        <v>112</v>
      </c>
    </row>
    <row r="242" spans="1:99" x14ac:dyDescent="0.25">
      <c r="A242" s="127" t="str">
        <f t="shared" si="22"/>
        <v>0003140049</v>
      </c>
      <c r="B242" s="127" t="s">
        <v>91</v>
      </c>
      <c r="C242" s="22" t="s">
        <v>92</v>
      </c>
      <c r="D242" s="18">
        <v>20190430</v>
      </c>
      <c r="F242" s="34">
        <v>4</v>
      </c>
      <c r="G242" t="s">
        <v>1500</v>
      </c>
      <c r="H242" t="s">
        <v>177</v>
      </c>
      <c r="J242" t="s">
        <v>1501</v>
      </c>
      <c r="K242" s="21">
        <f t="shared" si="27"/>
        <v>30137</v>
      </c>
      <c r="L242" t="s">
        <v>1374</v>
      </c>
      <c r="M242" t="s">
        <v>1375</v>
      </c>
      <c r="O242" s="112" t="s">
        <v>96</v>
      </c>
      <c r="P242" s="112">
        <v>1</v>
      </c>
      <c r="S242" t="s">
        <v>201</v>
      </c>
      <c r="U242" s="112">
        <v>0</v>
      </c>
      <c r="X242" s="22" t="s">
        <v>97</v>
      </c>
      <c r="Y242" t="s">
        <v>1376</v>
      </c>
      <c r="Z242" t="s">
        <v>1377</v>
      </c>
      <c r="AA242" t="s">
        <v>1378</v>
      </c>
      <c r="AB242" s="112" t="s">
        <v>102</v>
      </c>
      <c r="AC242" s="112" t="s">
        <v>103</v>
      </c>
      <c r="AD242">
        <v>52774</v>
      </c>
      <c r="AG242" s="112" t="s">
        <v>148</v>
      </c>
      <c r="AJ242" s="34" t="s">
        <v>1379</v>
      </c>
      <c r="AK242" s="34" t="s">
        <v>1380</v>
      </c>
      <c r="AL242" t="s">
        <v>1381</v>
      </c>
      <c r="AM242" s="34" t="s">
        <v>292</v>
      </c>
      <c r="AN242" s="34" t="s">
        <v>102</v>
      </c>
      <c r="AO242" s="34" t="s">
        <v>120</v>
      </c>
      <c r="AP242" s="61" t="s">
        <v>1382</v>
      </c>
      <c r="BA242" s="34" t="s">
        <v>90</v>
      </c>
      <c r="BB242" s="34" t="s">
        <v>91</v>
      </c>
      <c r="BC242" s="115">
        <v>7210</v>
      </c>
      <c r="BD242" s="112" t="s">
        <v>129</v>
      </c>
      <c r="BE242" s="112" t="s">
        <v>106</v>
      </c>
      <c r="BF242" s="112" t="s">
        <v>107</v>
      </c>
      <c r="BG242" s="112" t="s">
        <v>96</v>
      </c>
      <c r="BI242">
        <v>34</v>
      </c>
      <c r="BJ242" t="s">
        <v>184</v>
      </c>
      <c r="BK242" s="56">
        <v>1744</v>
      </c>
      <c r="BL242" s="115">
        <v>20190225</v>
      </c>
      <c r="BM242" s="51">
        <f>IFERROR((VLOOKUP(BC242,'[2]17-23 ABR'!$A$2:$R$500,8,FALSE)),VLOOKUP(BC242,'[3]16 ABR'!$BC$50:$BW$499,11,FALSE))</f>
        <v>43558</v>
      </c>
      <c r="BN242">
        <f t="shared" si="29"/>
        <v>20190225</v>
      </c>
      <c r="BP242" s="29">
        <v>20190430</v>
      </c>
      <c r="BR242" s="28">
        <v>45000</v>
      </c>
      <c r="BS242" s="28">
        <f>IF(BM242=(VLOOKUP(BC242,'[3]16 ABR'!$BC$50:$BW$499,11,FALSE)),(VLOOKUP(BC242,'[3]16 ABR'!$BC$50:$BW$499,17,FALSE)),(VLOOKUP(BC242,'[3]16 ABR'!$BC$50:$BW$499,17,FALSE))-(VLOOKUP(BC242,'[2]17-23 ABR'!$A$2:$R$500,18,FALSE)))</f>
        <v>55808</v>
      </c>
      <c r="BT242" s="112">
        <v>0</v>
      </c>
      <c r="BU242" s="112">
        <v>0</v>
      </c>
      <c r="BV242" s="56"/>
      <c r="BW242" s="112" t="s">
        <v>574</v>
      </c>
      <c r="CD242" s="56">
        <v>19010101</v>
      </c>
      <c r="CE242" s="28">
        <f>IFERROR((VLOOKUP(BC242,'[3]16 ABR'!$BC$50:$CE$500,29,FALSE))-((VLOOKUP(BC242,'[2]17-23 ABR'!$A$2:$R$500,14,FALSE))),(VLOOKUP(BC242,'[3]16 ABR'!$BC$75:$CE$500,29,FALSE)))</f>
        <v>42995</v>
      </c>
      <c r="CF242" s="28">
        <f>IFERROR(((VLOOKUP(BC242,'[2]17-23 ABR'!$A$2:$R$500,18,FALSE))),'[3]16 ABR'!CF242)</f>
        <v>1744</v>
      </c>
      <c r="CH242" s="56">
        <v>14296</v>
      </c>
      <c r="CI242" s="162" t="s">
        <v>574</v>
      </c>
      <c r="CJ242" s="57">
        <v>0</v>
      </c>
      <c r="CK242" s="33">
        <f t="shared" si="24"/>
        <v>516.79999999999995</v>
      </c>
      <c r="CL242" s="137">
        <f t="shared" si="28"/>
        <v>45000</v>
      </c>
      <c r="CN242" s="49">
        <f t="shared" si="25"/>
        <v>13122258.609999999</v>
      </c>
      <c r="CO242" s="49">
        <f t="shared" si="26"/>
        <v>2690633.61</v>
      </c>
      <c r="CP242" s="18">
        <v>241</v>
      </c>
      <c r="CQ242" s="18">
        <v>241</v>
      </c>
      <c r="CR242" s="18">
        <v>241</v>
      </c>
      <c r="CS242" s="18">
        <v>241</v>
      </c>
      <c r="CT242" s="34" t="s">
        <v>91</v>
      </c>
      <c r="CU242" s="35" t="s">
        <v>112</v>
      </c>
    </row>
    <row r="243" spans="1:99" x14ac:dyDescent="0.25">
      <c r="A243" s="127" t="str">
        <f t="shared" si="22"/>
        <v>0003140049</v>
      </c>
      <c r="B243" s="127" t="s">
        <v>91</v>
      </c>
      <c r="C243" s="22" t="s">
        <v>92</v>
      </c>
      <c r="D243" s="18">
        <v>20190430</v>
      </c>
      <c r="F243" s="34">
        <v>4</v>
      </c>
      <c r="G243" t="s">
        <v>374</v>
      </c>
      <c r="H243" t="s">
        <v>1476</v>
      </c>
      <c r="J243" t="s">
        <v>1165</v>
      </c>
      <c r="K243" s="21">
        <f t="shared" si="27"/>
        <v>22461</v>
      </c>
      <c r="L243" t="s">
        <v>1477</v>
      </c>
      <c r="M243" t="s">
        <v>1478</v>
      </c>
      <c r="O243" s="112" t="s">
        <v>96</v>
      </c>
      <c r="P243" s="112">
        <v>1</v>
      </c>
      <c r="S243" t="s">
        <v>201</v>
      </c>
      <c r="U243" s="112">
        <v>0</v>
      </c>
      <c r="X243" s="22" t="s">
        <v>97</v>
      </c>
      <c r="Y243" t="s">
        <v>1479</v>
      </c>
      <c r="Z243" t="s">
        <v>1480</v>
      </c>
      <c r="AA243" t="s">
        <v>699</v>
      </c>
      <c r="AB243" s="112" t="s">
        <v>102</v>
      </c>
      <c r="AC243" s="112" t="s">
        <v>120</v>
      </c>
      <c r="AD243" s="61" t="s">
        <v>1481</v>
      </c>
      <c r="AG243" s="112" t="s">
        <v>148</v>
      </c>
      <c r="AJ243" s="34" t="s">
        <v>548</v>
      </c>
      <c r="AK243" s="29" t="s">
        <v>549</v>
      </c>
      <c r="AL243" s="29" t="s">
        <v>550</v>
      </c>
      <c r="AM243" s="29" t="s">
        <v>292</v>
      </c>
      <c r="AN243" s="29" t="s">
        <v>102</v>
      </c>
      <c r="AO243" s="29" t="s">
        <v>120</v>
      </c>
      <c r="AP243" s="61" t="s">
        <v>551</v>
      </c>
      <c r="BA243" s="34" t="s">
        <v>90</v>
      </c>
      <c r="BB243" s="34" t="s">
        <v>91</v>
      </c>
      <c r="BC243" s="115">
        <v>7211</v>
      </c>
      <c r="BD243" s="112" t="s">
        <v>129</v>
      </c>
      <c r="BE243" s="112" t="s">
        <v>106</v>
      </c>
      <c r="BF243" s="112" t="s">
        <v>107</v>
      </c>
      <c r="BG243" s="112" t="s">
        <v>96</v>
      </c>
      <c r="BI243" s="115">
        <v>48</v>
      </c>
      <c r="BJ243" s="22" t="s">
        <v>184</v>
      </c>
      <c r="BK243" s="56">
        <v>1464</v>
      </c>
      <c r="BL243" s="115">
        <v>20190304</v>
      </c>
      <c r="BM243" s="51">
        <f>IFERROR((VLOOKUP(BC243,'[2]17-23 ABR'!$A$2:$R$500,8,FALSE)),VLOOKUP(BC243,'[3]16 ABR'!$BC$50:$BW$499,11,FALSE))</f>
        <v>43577</v>
      </c>
      <c r="BN243">
        <f t="shared" si="29"/>
        <v>20190304</v>
      </c>
      <c r="BP243" s="29">
        <v>20190430</v>
      </c>
      <c r="BR243" s="28">
        <v>44201</v>
      </c>
      <c r="BS243" s="28">
        <f>IF(BM243=(VLOOKUP(BC243,'[3]16 ABR'!$BC$50:$BW$499,11,FALSE)),(VLOOKUP(BC243,'[3]16 ABR'!$BC$50:$BW$499,17,FALSE)),(VLOOKUP(BC243,'[3]16 ABR'!$BC$50:$BW$499,17,FALSE))-(VLOOKUP(BC243,'[2]17-23 ABR'!$A$2:$R$500,18,FALSE)))</f>
        <v>68808</v>
      </c>
      <c r="BT243" s="112">
        <v>0</v>
      </c>
      <c r="BU243" s="112">
        <v>0</v>
      </c>
      <c r="BV243" s="56"/>
      <c r="BW243" s="112" t="s">
        <v>574</v>
      </c>
      <c r="CD243" s="56">
        <v>19010101</v>
      </c>
      <c r="CE243" s="28">
        <f>IFERROR((VLOOKUP(BC243,'[3]16 ABR'!$BC$50:$CE$500,29,FALSE))-((VLOOKUP(BC243,'[2]17-23 ABR'!$A$2:$R$500,14,FALSE))),(VLOOKUP(BC243,'[3]16 ABR'!$BC$75:$CE$500,29,FALSE)))</f>
        <v>43656</v>
      </c>
      <c r="CF243" s="28">
        <f>IFERROR(((VLOOKUP(BC243,'[2]17-23 ABR'!$A$2:$R$500,18,FALSE))),'[3]16 ABR'!CF243)</f>
        <v>1464</v>
      </c>
      <c r="CH243" s="56">
        <v>22469</v>
      </c>
      <c r="CI243" s="162" t="s">
        <v>574</v>
      </c>
      <c r="CJ243" s="57">
        <v>0</v>
      </c>
      <c r="CK243" s="33">
        <f t="shared" si="24"/>
        <v>729.59999999999991</v>
      </c>
      <c r="CL243" s="137">
        <f t="shared" si="28"/>
        <v>44201</v>
      </c>
      <c r="CN243" s="49">
        <f t="shared" si="25"/>
        <v>13191066.609999999</v>
      </c>
      <c r="CO243" s="49">
        <f t="shared" si="26"/>
        <v>2690633.61</v>
      </c>
      <c r="CP243" s="18">
        <v>242</v>
      </c>
      <c r="CQ243" s="18">
        <v>242</v>
      </c>
      <c r="CR243" s="18">
        <v>242</v>
      </c>
      <c r="CS243" s="18">
        <v>242</v>
      </c>
      <c r="CT243" s="34" t="s">
        <v>91</v>
      </c>
      <c r="CU243" s="35" t="s">
        <v>112</v>
      </c>
    </row>
    <row r="244" spans="1:99" x14ac:dyDescent="0.25">
      <c r="A244" s="127" t="str">
        <f t="shared" si="22"/>
        <v>0003140049</v>
      </c>
      <c r="B244" s="127" t="s">
        <v>91</v>
      </c>
      <c r="C244" s="22" t="s">
        <v>92</v>
      </c>
      <c r="D244" s="18">
        <v>20190430</v>
      </c>
      <c r="F244" s="34">
        <v>4</v>
      </c>
      <c r="G244" t="s">
        <v>1502</v>
      </c>
      <c r="H244" t="s">
        <v>1503</v>
      </c>
      <c r="J244" t="s">
        <v>1504</v>
      </c>
      <c r="K244" s="21">
        <f t="shared" si="27"/>
        <v>27511</v>
      </c>
      <c r="L244" t="s">
        <v>1505</v>
      </c>
      <c r="M244" t="s">
        <v>1506</v>
      </c>
      <c r="O244" s="112" t="s">
        <v>96</v>
      </c>
      <c r="P244" s="112">
        <v>1</v>
      </c>
      <c r="S244" t="s">
        <v>106</v>
      </c>
      <c r="U244" s="112">
        <v>0</v>
      </c>
      <c r="X244" s="22" t="s">
        <v>97</v>
      </c>
      <c r="Y244" t="s">
        <v>1507</v>
      </c>
      <c r="Z244" t="s">
        <v>1508</v>
      </c>
      <c r="AA244" t="s">
        <v>1293</v>
      </c>
      <c r="AB244" s="112" t="s">
        <v>102</v>
      </c>
      <c r="AC244" s="112" t="s">
        <v>120</v>
      </c>
      <c r="AD244">
        <v>14340</v>
      </c>
      <c r="AG244" s="112" t="s">
        <v>148</v>
      </c>
      <c r="AJ244" s="34" t="s">
        <v>548</v>
      </c>
      <c r="AK244" s="29" t="s">
        <v>549</v>
      </c>
      <c r="AL244" s="29" t="s">
        <v>550</v>
      </c>
      <c r="AM244" s="29" t="s">
        <v>292</v>
      </c>
      <c r="AN244" s="29" t="s">
        <v>102</v>
      </c>
      <c r="AO244" s="29" t="s">
        <v>120</v>
      </c>
      <c r="AP244" s="61" t="s">
        <v>551</v>
      </c>
      <c r="BA244" s="34" t="s">
        <v>90</v>
      </c>
      <c r="BB244" s="34" t="s">
        <v>91</v>
      </c>
      <c r="BC244" s="115">
        <v>7212</v>
      </c>
      <c r="BD244" s="112" t="s">
        <v>129</v>
      </c>
      <c r="BE244" s="112" t="s">
        <v>106</v>
      </c>
      <c r="BF244" s="112" t="s">
        <v>107</v>
      </c>
      <c r="BG244" s="112" t="s">
        <v>96</v>
      </c>
      <c r="BI244" s="115">
        <v>60</v>
      </c>
      <c r="BJ244" s="22" t="s">
        <v>184</v>
      </c>
      <c r="BK244" s="56">
        <v>3104</v>
      </c>
      <c r="BL244" s="115">
        <v>20190304</v>
      </c>
      <c r="BM244" s="51">
        <f>IFERROR((VLOOKUP(BC244,'[2]17-23 ABR'!$A$2:$R$500,8,FALSE)),VLOOKUP(BC244,'[3]16 ABR'!$BC$50:$BW$499,11,FALSE))</f>
        <v>43577</v>
      </c>
      <c r="BN244">
        <f t="shared" si="29"/>
        <v>20190304</v>
      </c>
      <c r="BP244" s="29">
        <v>20190430</v>
      </c>
      <c r="BR244" s="28">
        <v>100000</v>
      </c>
      <c r="BS244" s="28">
        <f>IF(BM244=(VLOOKUP(BC244,'[3]16 ABR'!$BC$50:$BW$499,11,FALSE)),(VLOOKUP(BC244,'[3]16 ABR'!$BC$50:$BW$499,17,FALSE)),(VLOOKUP(BC244,'[3]16 ABR'!$BC$50:$BW$499,17,FALSE))-(VLOOKUP(BC244,'[2]17-23 ABR'!$A$2:$R$500,18,FALSE)))</f>
        <v>183136</v>
      </c>
      <c r="BT244" s="112">
        <v>0</v>
      </c>
      <c r="BU244" s="112">
        <v>0</v>
      </c>
      <c r="BV244" s="56"/>
      <c r="BW244" s="112" t="s">
        <v>574</v>
      </c>
      <c r="CD244" s="56">
        <v>19010101</v>
      </c>
      <c r="CE244" s="28">
        <f>IFERROR((VLOOKUP(BC244,'[3]16 ABR'!$BC$50:$CE$500,29,FALSE))-((VLOOKUP(BC244,'[2]17-23 ABR'!$A$2:$R$500,14,FALSE))),(VLOOKUP(BC244,'[3]16 ABR'!$BC$75:$CE$500,29,FALSE)))</f>
        <v>99216</v>
      </c>
      <c r="CF244" s="28">
        <f>IFERROR(((VLOOKUP(BC244,'[2]17-23 ABR'!$A$2:$R$500,18,FALSE))),'[3]16 ABR'!CF244)</f>
        <v>3104</v>
      </c>
      <c r="CH244" s="56">
        <v>74344</v>
      </c>
      <c r="CI244" s="128" t="s">
        <v>574</v>
      </c>
      <c r="CJ244" s="57">
        <v>0</v>
      </c>
      <c r="CK244" s="33">
        <f t="shared" si="24"/>
        <v>912</v>
      </c>
      <c r="CL244" s="137">
        <f t="shared" si="28"/>
        <v>100000</v>
      </c>
      <c r="CN244" s="49">
        <f t="shared" si="25"/>
        <v>13374202.609999999</v>
      </c>
      <c r="CO244" s="49">
        <f t="shared" si="26"/>
        <v>2690633.61</v>
      </c>
      <c r="CP244" s="18">
        <v>243</v>
      </c>
      <c r="CQ244" s="18">
        <v>243</v>
      </c>
      <c r="CR244" s="18">
        <v>243</v>
      </c>
      <c r="CS244" s="18">
        <v>243</v>
      </c>
      <c r="CT244" s="34" t="s">
        <v>91</v>
      </c>
      <c r="CU244" s="35" t="s">
        <v>112</v>
      </c>
    </row>
    <row r="245" spans="1:99" x14ac:dyDescent="0.25">
      <c r="A245" s="127" t="str">
        <f t="shared" si="22"/>
        <v>0003140049</v>
      </c>
      <c r="B245" s="127" t="s">
        <v>91</v>
      </c>
      <c r="C245" s="22" t="s">
        <v>92</v>
      </c>
      <c r="D245" s="18">
        <v>20190430</v>
      </c>
      <c r="F245" s="34">
        <v>4</v>
      </c>
      <c r="G245" t="s">
        <v>1283</v>
      </c>
      <c r="H245" t="s">
        <v>1284</v>
      </c>
      <c r="J245" t="s">
        <v>1285</v>
      </c>
      <c r="K245" s="21">
        <f t="shared" si="27"/>
        <v>23958</v>
      </c>
      <c r="L245" t="s">
        <v>1286</v>
      </c>
      <c r="M245" t="s">
        <v>1287</v>
      </c>
      <c r="O245" s="112" t="s">
        <v>96</v>
      </c>
      <c r="P245" s="112">
        <v>1</v>
      </c>
      <c r="S245" t="s">
        <v>201</v>
      </c>
      <c r="U245" s="112">
        <v>0</v>
      </c>
      <c r="X245" s="22" t="s">
        <v>97</v>
      </c>
      <c r="Y245" t="s">
        <v>1288</v>
      </c>
      <c r="Z245" t="s">
        <v>1289</v>
      </c>
      <c r="AA245" t="s">
        <v>1509</v>
      </c>
      <c r="AB245" s="112" t="s">
        <v>102</v>
      </c>
      <c r="AC245" s="112" t="s">
        <v>103</v>
      </c>
      <c r="AD245">
        <v>57460</v>
      </c>
      <c r="AG245" s="112" t="s">
        <v>148</v>
      </c>
      <c r="AJ245" s="34" t="s">
        <v>548</v>
      </c>
      <c r="AK245" t="s">
        <v>1291</v>
      </c>
      <c r="AL245" t="s">
        <v>1292</v>
      </c>
      <c r="AM245" t="s">
        <v>1293</v>
      </c>
      <c r="AN245" s="34" t="s">
        <v>102</v>
      </c>
      <c r="AO245" s="34" t="s">
        <v>120</v>
      </c>
      <c r="AP245">
        <v>14370</v>
      </c>
      <c r="BA245" s="34" t="s">
        <v>90</v>
      </c>
      <c r="BB245" s="34" t="s">
        <v>91</v>
      </c>
      <c r="BC245" s="115">
        <v>7213</v>
      </c>
      <c r="BD245" s="112" t="s">
        <v>129</v>
      </c>
      <c r="BE245" s="112" t="s">
        <v>106</v>
      </c>
      <c r="BF245" s="112" t="s">
        <v>107</v>
      </c>
      <c r="BG245" s="112" t="s">
        <v>96</v>
      </c>
      <c r="BI245" s="115">
        <v>72</v>
      </c>
      <c r="BJ245" s="22" t="s">
        <v>184</v>
      </c>
      <c r="BK245" s="56">
        <v>1619</v>
      </c>
      <c r="BL245" s="115">
        <v>20190304</v>
      </c>
      <c r="BM245" s="51">
        <f>IFERROR((VLOOKUP(BC245,'[2]17-23 ABR'!$A$2:$R$500,8,FALSE)),VLOOKUP(BC245,'[3]16 ABR'!$BC$50:$BW$499,11,FALSE))</f>
        <v>43577</v>
      </c>
      <c r="BN245">
        <f t="shared" si="29"/>
        <v>20190304</v>
      </c>
      <c r="BP245" s="29">
        <v>20190430</v>
      </c>
      <c r="BR245" s="28">
        <v>58256</v>
      </c>
      <c r="BS245" s="28">
        <f>IF(BM245=(VLOOKUP(BC245,'[3]16 ABR'!$BC$50:$BW$499,11,FALSE)),(VLOOKUP(BC245,'[3]16 ABR'!$BC$50:$BW$499,17,FALSE)),(VLOOKUP(BC245,'[3]16 ABR'!$BC$50:$BW$499,17,FALSE))-(VLOOKUP(BC245,'[2]17-23 ABR'!$A$2:$R$500,18,FALSE)))</f>
        <v>114949</v>
      </c>
      <c r="BT245" s="112">
        <v>0</v>
      </c>
      <c r="BU245" s="112">
        <v>0</v>
      </c>
      <c r="BV245" s="56"/>
      <c r="BW245" s="112" t="s">
        <v>574</v>
      </c>
      <c r="CD245" s="56">
        <v>19010101</v>
      </c>
      <c r="CE245" s="28">
        <f>IFERROR((VLOOKUP(BC245,'[3]16 ABR'!$BC$50:$CE$500,29,FALSE))-((VLOOKUP(BC245,'[2]17-23 ABR'!$A$2:$R$500,14,FALSE))),(VLOOKUP(BC245,'[3]16 ABR'!$BC$75:$CE$500,29,FALSE)))</f>
        <v>57918</v>
      </c>
      <c r="CF245" s="28">
        <f>IFERROR(((VLOOKUP(BC245,'[2]17-23 ABR'!$A$2:$R$500,18,FALSE))),'[3]16 ABR'!CF245)</f>
        <v>1619</v>
      </c>
      <c r="CH245" s="56">
        <v>50259</v>
      </c>
      <c r="CI245" s="128" t="s">
        <v>574</v>
      </c>
      <c r="CJ245" s="57">
        <v>0</v>
      </c>
      <c r="CK245" s="33">
        <f t="shared" si="24"/>
        <v>1094.3999999999999</v>
      </c>
      <c r="CL245" s="137">
        <f t="shared" si="28"/>
        <v>58256</v>
      </c>
      <c r="CN245" s="49">
        <f t="shared" si="25"/>
        <v>13489151.609999999</v>
      </c>
      <c r="CO245" s="49">
        <f t="shared" si="26"/>
        <v>2690633.61</v>
      </c>
      <c r="CP245" s="18">
        <v>244</v>
      </c>
      <c r="CQ245" s="18">
        <v>244</v>
      </c>
      <c r="CR245" s="18">
        <v>244</v>
      </c>
      <c r="CS245" s="18">
        <v>244</v>
      </c>
      <c r="CT245" s="34" t="s">
        <v>91</v>
      </c>
      <c r="CU245" s="35" t="s">
        <v>112</v>
      </c>
    </row>
    <row r="246" spans="1:99" x14ac:dyDescent="0.25">
      <c r="A246" s="127" t="str">
        <f t="shared" si="22"/>
        <v>0003140049</v>
      </c>
      <c r="B246" s="127" t="s">
        <v>91</v>
      </c>
      <c r="C246" s="22" t="s">
        <v>92</v>
      </c>
      <c r="D246" s="18">
        <v>20190430</v>
      </c>
      <c r="F246" s="34">
        <v>4</v>
      </c>
      <c r="G246" t="s">
        <v>244</v>
      </c>
      <c r="H246" t="s">
        <v>496</v>
      </c>
      <c r="J246" t="s">
        <v>1510</v>
      </c>
      <c r="K246" s="21">
        <f t="shared" si="27"/>
        <v>29211</v>
      </c>
      <c r="L246" t="s">
        <v>1496</v>
      </c>
      <c r="M246" t="s">
        <v>1497</v>
      </c>
      <c r="O246" s="112" t="s">
        <v>96</v>
      </c>
      <c r="P246" s="112">
        <v>1</v>
      </c>
      <c r="S246" t="s">
        <v>106</v>
      </c>
      <c r="U246" s="112">
        <v>0</v>
      </c>
      <c r="X246" s="22" t="s">
        <v>97</v>
      </c>
      <c r="Y246" t="s">
        <v>1511</v>
      </c>
      <c r="Z246" t="s">
        <v>1512</v>
      </c>
      <c r="AA246" t="s">
        <v>1324</v>
      </c>
      <c r="AB246" s="112" t="s">
        <v>102</v>
      </c>
      <c r="AC246" s="112" t="s">
        <v>120</v>
      </c>
      <c r="AD246" s="61" t="s">
        <v>1415</v>
      </c>
      <c r="AG246" s="112" t="s">
        <v>148</v>
      </c>
      <c r="AJ246" s="34" t="s">
        <v>548</v>
      </c>
      <c r="AK246" s="29" t="s">
        <v>549</v>
      </c>
      <c r="AL246" s="29" t="s">
        <v>550</v>
      </c>
      <c r="AM246" s="29" t="s">
        <v>292</v>
      </c>
      <c r="AN246" s="29" t="s">
        <v>102</v>
      </c>
      <c r="AO246" s="29" t="s">
        <v>120</v>
      </c>
      <c r="AP246" s="61" t="s">
        <v>551</v>
      </c>
      <c r="BA246" s="34" t="s">
        <v>90</v>
      </c>
      <c r="BB246" s="34" t="s">
        <v>91</v>
      </c>
      <c r="BC246" s="115">
        <v>7214</v>
      </c>
      <c r="BD246" s="112" t="s">
        <v>129</v>
      </c>
      <c r="BE246" s="112" t="s">
        <v>106</v>
      </c>
      <c r="BF246" s="112" t="s">
        <v>107</v>
      </c>
      <c r="BG246" s="112" t="s">
        <v>96</v>
      </c>
      <c r="BI246" s="115">
        <v>62</v>
      </c>
      <c r="BJ246" s="22" t="s">
        <v>184</v>
      </c>
      <c r="BK246" s="56">
        <v>486</v>
      </c>
      <c r="BL246" s="115">
        <v>20190307</v>
      </c>
      <c r="BM246" s="51">
        <f>IFERROR((VLOOKUP(BC246,'[2]17-23 ABR'!$A$2:$R$500,8,FALSE)),VLOOKUP(BC246,'[3]16 ABR'!$BC$50:$BW$499,11,FALSE))</f>
        <v>43577</v>
      </c>
      <c r="BN246">
        <f t="shared" si="29"/>
        <v>20190307</v>
      </c>
      <c r="BP246" s="29">
        <v>20190430</v>
      </c>
      <c r="BR246" s="28">
        <v>16447</v>
      </c>
      <c r="BS246" s="28">
        <f>IF(BM246=(VLOOKUP(BC246,'[3]16 ABR'!$BC$50:$BW$499,11,FALSE)),(VLOOKUP(BC246,'[3]16 ABR'!$BC$50:$BW$499,17,FALSE)),(VLOOKUP(BC246,'[3]16 ABR'!$BC$50:$BW$499,17,FALSE))-(VLOOKUP(BC246,'[2]17-23 ABR'!$A$2:$R$500,18,FALSE)))</f>
        <v>29646</v>
      </c>
      <c r="BT246" s="112">
        <v>0</v>
      </c>
      <c r="BU246" s="112">
        <v>0</v>
      </c>
      <c r="BV246" s="56"/>
      <c r="BW246" s="112" t="s">
        <v>574</v>
      </c>
      <c r="CD246" s="56">
        <v>19010101</v>
      </c>
      <c r="CE246" s="28">
        <f>IFERROR((VLOOKUP(BC246,'[3]16 ABR'!$BC$50:$CE$500,29,FALSE))-((VLOOKUP(BC246,'[2]17-23 ABR'!$A$2:$R$500,14,FALSE))),(VLOOKUP(BC246,'[3]16 ABR'!$BC$75:$CE$500,29,FALSE)))</f>
        <v>16318</v>
      </c>
      <c r="CF246" s="28">
        <f>IFERROR(((VLOOKUP(BC246,'[2]17-23 ABR'!$A$2:$R$500,18,FALSE))),'[3]16 ABR'!CF246)</f>
        <v>486</v>
      </c>
      <c r="CH246" s="56">
        <v>11805</v>
      </c>
      <c r="CI246" s="128" t="s">
        <v>574</v>
      </c>
      <c r="CJ246" s="57">
        <v>0</v>
      </c>
      <c r="CK246" s="33">
        <f t="shared" si="24"/>
        <v>942.4</v>
      </c>
      <c r="CL246" s="137">
        <f t="shared" si="28"/>
        <v>16447</v>
      </c>
      <c r="CN246" s="49">
        <f t="shared" si="25"/>
        <v>13518797.609999999</v>
      </c>
      <c r="CO246" s="49">
        <f t="shared" si="26"/>
        <v>2690633.61</v>
      </c>
      <c r="CP246" s="18">
        <v>245</v>
      </c>
      <c r="CQ246" s="18">
        <v>245</v>
      </c>
      <c r="CR246" s="18">
        <v>245</v>
      </c>
      <c r="CS246" s="18">
        <v>245</v>
      </c>
      <c r="CT246" s="34" t="s">
        <v>91</v>
      </c>
      <c r="CU246" s="35" t="s">
        <v>112</v>
      </c>
    </row>
    <row r="247" spans="1:99" x14ac:dyDescent="0.25">
      <c r="A247" s="127" t="str">
        <f t="shared" si="22"/>
        <v>0003140049</v>
      </c>
      <c r="B247" s="127" t="s">
        <v>91</v>
      </c>
      <c r="C247" s="22" t="s">
        <v>92</v>
      </c>
      <c r="D247" s="18">
        <v>20190430</v>
      </c>
      <c r="F247" s="34">
        <v>4</v>
      </c>
      <c r="G247" t="s">
        <v>1513</v>
      </c>
      <c r="H247" t="s">
        <v>1514</v>
      </c>
      <c r="J247" t="s">
        <v>1515</v>
      </c>
      <c r="K247" s="21">
        <f t="shared" si="27"/>
        <v>25024</v>
      </c>
      <c r="L247" t="s">
        <v>1516</v>
      </c>
      <c r="M247" t="s">
        <v>1517</v>
      </c>
      <c r="O247" s="112" t="s">
        <v>96</v>
      </c>
      <c r="P247" s="112">
        <v>1</v>
      </c>
      <c r="S247" t="s">
        <v>201</v>
      </c>
      <c r="U247" s="112">
        <v>0</v>
      </c>
      <c r="X247" s="22" t="s">
        <v>97</v>
      </c>
      <c r="Y247" t="s">
        <v>1518</v>
      </c>
      <c r="Z247" t="s">
        <v>1519</v>
      </c>
      <c r="AA247" t="s">
        <v>1293</v>
      </c>
      <c r="AB247" s="112" t="s">
        <v>102</v>
      </c>
      <c r="AC247" s="112" t="s">
        <v>120</v>
      </c>
      <c r="AD247">
        <v>14390</v>
      </c>
      <c r="AG247" s="112" t="s">
        <v>148</v>
      </c>
      <c r="AJ247" s="34" t="s">
        <v>548</v>
      </c>
      <c r="AK247" s="29" t="s">
        <v>549</v>
      </c>
      <c r="AL247" s="29" t="s">
        <v>550</v>
      </c>
      <c r="AM247" s="29" t="s">
        <v>292</v>
      </c>
      <c r="AN247" s="29" t="s">
        <v>102</v>
      </c>
      <c r="AO247" s="29" t="s">
        <v>120</v>
      </c>
      <c r="AP247" s="61" t="s">
        <v>551</v>
      </c>
      <c r="BA247" s="34" t="s">
        <v>90</v>
      </c>
      <c r="BB247" s="34" t="s">
        <v>91</v>
      </c>
      <c r="BC247" s="115">
        <v>7215</v>
      </c>
      <c r="BD247" s="112" t="s">
        <v>129</v>
      </c>
      <c r="BE247" s="112" t="s">
        <v>106</v>
      </c>
      <c r="BF247" s="112" t="s">
        <v>107</v>
      </c>
      <c r="BG247" s="112" t="s">
        <v>96</v>
      </c>
      <c r="BI247" s="115">
        <v>41</v>
      </c>
      <c r="BJ247" s="22" t="s">
        <v>184</v>
      </c>
      <c r="BK247" s="56">
        <v>2513</v>
      </c>
      <c r="BL247" s="115">
        <v>20190308</v>
      </c>
      <c r="BM247" s="51">
        <f>IFERROR((VLOOKUP(BC247,'[2]17-23 ABR'!$A$2:$R$500,8,FALSE)),VLOOKUP(BC247,'[3]16 ABR'!$BC$50:$BW$499,11,FALSE))</f>
        <v>43577</v>
      </c>
      <c r="BN247">
        <f t="shared" si="29"/>
        <v>20190308</v>
      </c>
      <c r="BP247" s="29">
        <v>20190430</v>
      </c>
      <c r="BR247" s="28">
        <v>66636</v>
      </c>
      <c r="BS247" s="28">
        <f>IF(BM247=(VLOOKUP(BC247,'[3]16 ABR'!$BC$50:$BW$499,11,FALSE)),(VLOOKUP(BC247,'[3]16 ABR'!$BC$50:$BW$499,17,FALSE)),(VLOOKUP(BC247,'[3]16 ABR'!$BC$50:$BW$499,17,FALSE))-(VLOOKUP(BC247,'[2]17-23 ABR'!$A$2:$R$500,18,FALSE)))</f>
        <v>100520</v>
      </c>
      <c r="BT247" s="112">
        <v>0</v>
      </c>
      <c r="BU247" s="112">
        <v>0</v>
      </c>
      <c r="BV247" s="56"/>
      <c r="BW247" s="112" t="s">
        <v>574</v>
      </c>
      <c r="CD247" s="56">
        <v>19010101</v>
      </c>
      <c r="CE247" s="28">
        <f>IFERROR((VLOOKUP(BC247,'[3]16 ABR'!$BC$50:$CE$500,29,FALSE))-((VLOOKUP(BC247,'[2]17-23 ABR'!$A$2:$R$500,14,FALSE))),(VLOOKUP(BC247,'[3]16 ABR'!$BC$75:$CE$500,29,FALSE)))</f>
        <v>65633</v>
      </c>
      <c r="CF247" s="28">
        <f>IFERROR(((VLOOKUP(BC247,'[2]17-23 ABR'!$A$2:$R$500,18,FALSE))),'[3]16 ABR'!CF247)</f>
        <v>2513</v>
      </c>
      <c r="CH247" s="56">
        <v>31376</v>
      </c>
      <c r="CI247" s="128" t="s">
        <v>574</v>
      </c>
      <c r="CJ247" s="57">
        <v>0</v>
      </c>
      <c r="CK247" s="33">
        <f t="shared" si="24"/>
        <v>623.19999999999993</v>
      </c>
      <c r="CL247" s="137">
        <f t="shared" si="28"/>
        <v>66636</v>
      </c>
      <c r="CN247" s="49">
        <f t="shared" si="25"/>
        <v>13619317.609999999</v>
      </c>
      <c r="CO247" s="49">
        <f t="shared" si="26"/>
        <v>2690633.61</v>
      </c>
      <c r="CP247" s="18">
        <v>246</v>
      </c>
      <c r="CQ247" s="18">
        <v>246</v>
      </c>
      <c r="CR247" s="18">
        <v>246</v>
      </c>
      <c r="CS247" s="18">
        <v>246</v>
      </c>
      <c r="CT247" s="34" t="s">
        <v>91</v>
      </c>
      <c r="CU247" s="35" t="s">
        <v>112</v>
      </c>
    </row>
    <row r="248" spans="1:99" ht="16.5" customHeight="1" x14ac:dyDescent="0.25">
      <c r="A248" s="127" t="str">
        <f t="shared" si="22"/>
        <v>0003140049</v>
      </c>
      <c r="B248" s="127" t="s">
        <v>91</v>
      </c>
      <c r="C248" s="22" t="s">
        <v>92</v>
      </c>
      <c r="D248" s="18">
        <v>20190430</v>
      </c>
      <c r="F248" s="34">
        <v>4</v>
      </c>
      <c r="G248" t="s">
        <v>822</v>
      </c>
      <c r="H248" t="s">
        <v>1139</v>
      </c>
      <c r="J248" t="s">
        <v>1520</v>
      </c>
      <c r="K248" s="21">
        <f t="shared" si="27"/>
        <v>23704</v>
      </c>
      <c r="L248" t="s">
        <v>1033</v>
      </c>
      <c r="M248" t="s">
        <v>1034</v>
      </c>
      <c r="O248" s="112" t="s">
        <v>96</v>
      </c>
      <c r="P248" s="112">
        <v>1</v>
      </c>
      <c r="S248" t="s">
        <v>201</v>
      </c>
      <c r="U248" s="112">
        <v>0</v>
      </c>
      <c r="X248" s="22" t="s">
        <v>97</v>
      </c>
      <c r="Y248" t="s">
        <v>1521</v>
      </c>
      <c r="Z248" t="s">
        <v>1522</v>
      </c>
      <c r="AA248" t="s">
        <v>1523</v>
      </c>
      <c r="AB248" s="112" t="s">
        <v>102</v>
      </c>
      <c r="AC248" s="112" t="s">
        <v>103</v>
      </c>
      <c r="AD248">
        <v>54850</v>
      </c>
      <c r="AG248" s="112" t="s">
        <v>148</v>
      </c>
      <c r="AJ248" s="56" t="s">
        <v>548</v>
      </c>
      <c r="AK248" s="112" t="s">
        <v>1039</v>
      </c>
      <c r="AL248" s="132" t="s">
        <v>1040</v>
      </c>
      <c r="AM248" s="112" t="s">
        <v>1041</v>
      </c>
      <c r="AN248" s="112" t="s">
        <v>102</v>
      </c>
      <c r="AO248" s="56" t="s">
        <v>103</v>
      </c>
      <c r="AP248">
        <v>54714</v>
      </c>
      <c r="BA248" s="34" t="s">
        <v>90</v>
      </c>
      <c r="BB248" s="34" t="s">
        <v>91</v>
      </c>
      <c r="BC248" s="115">
        <v>7216</v>
      </c>
      <c r="BD248" s="112" t="s">
        <v>129</v>
      </c>
      <c r="BE248" s="112" t="s">
        <v>106</v>
      </c>
      <c r="BF248" s="112" t="s">
        <v>107</v>
      </c>
      <c r="BG248" s="112" t="s">
        <v>96</v>
      </c>
      <c r="BI248" s="115">
        <v>48</v>
      </c>
      <c r="BJ248" s="22" t="s">
        <v>184</v>
      </c>
      <c r="BK248" s="56">
        <v>928</v>
      </c>
      <c r="BL248" s="115">
        <v>20190311</v>
      </c>
      <c r="BM248" s="51">
        <f>IFERROR((VLOOKUP(BC248,'[2]17-23 ABR'!$A$2:$R$500,8,FALSE)),VLOOKUP(BC248,'[3]16 ABR'!$BC$50:$BW$499,11,FALSE))</f>
        <v>43577</v>
      </c>
      <c r="BN248">
        <f t="shared" si="29"/>
        <v>20190311</v>
      </c>
      <c r="BP248" s="29">
        <v>20190430</v>
      </c>
      <c r="BR248" s="28">
        <v>25000</v>
      </c>
      <c r="BS248" s="28">
        <f>IF(BM248=(VLOOKUP(BC248,'[3]16 ABR'!$BC$50:$BW$499,11,FALSE)),(VLOOKUP(BC248,'[3]16 ABR'!$BC$50:$BW$499,17,FALSE)),(VLOOKUP(BC248,'[3]16 ABR'!$BC$50:$BW$499,17,FALSE))-(VLOOKUP(BC248,'[2]17-23 ABR'!$A$2:$R$500,18,FALSE)))</f>
        <v>43616</v>
      </c>
      <c r="BT248" s="112">
        <v>0</v>
      </c>
      <c r="BU248" s="112">
        <v>0</v>
      </c>
      <c r="BW248" s="112" t="s">
        <v>574</v>
      </c>
      <c r="CD248" s="56">
        <v>19010101</v>
      </c>
      <c r="CE248" s="28">
        <f>IFERROR((VLOOKUP(BC248,'[3]16 ABR'!$BC$50:$CE$500,29,FALSE))-((VLOOKUP(BC248,'[2]17-23 ABR'!$A$2:$R$500,14,FALSE))),(VLOOKUP(BC248,'[3]16 ABR'!$BC$75:$CE$500,29,FALSE)))</f>
        <v>24737</v>
      </c>
      <c r="CF248" s="28">
        <f>IFERROR(((VLOOKUP(BC248,'[2]17-23 ABR'!$A$2:$R$500,18,FALSE))),'[3]16 ABR'!CF248)</f>
        <v>928</v>
      </c>
      <c r="CH248" s="56">
        <v>16845</v>
      </c>
      <c r="CI248" s="128" t="s">
        <v>574</v>
      </c>
      <c r="CJ248" s="57">
        <v>0</v>
      </c>
      <c r="CK248" s="33">
        <f t="shared" si="24"/>
        <v>729.59999999999991</v>
      </c>
      <c r="CL248" s="137">
        <f t="shared" si="28"/>
        <v>25000</v>
      </c>
      <c r="CN248" s="49">
        <f t="shared" si="25"/>
        <v>13662933.609999999</v>
      </c>
      <c r="CO248" s="49">
        <f t="shared" si="26"/>
        <v>2690633.61</v>
      </c>
      <c r="CP248" s="18">
        <v>247</v>
      </c>
      <c r="CQ248" s="18">
        <v>247</v>
      </c>
      <c r="CR248" s="18">
        <v>247</v>
      </c>
      <c r="CS248" s="18">
        <v>247</v>
      </c>
      <c r="CT248" s="34" t="s">
        <v>91</v>
      </c>
      <c r="CU248" s="35" t="s">
        <v>112</v>
      </c>
    </row>
    <row r="249" spans="1:99" x14ac:dyDescent="0.25">
      <c r="A249" s="127" t="str">
        <f t="shared" si="22"/>
        <v>0003140049</v>
      </c>
      <c r="B249" s="127" t="s">
        <v>91</v>
      </c>
      <c r="C249" s="22" t="s">
        <v>92</v>
      </c>
      <c r="D249" s="18">
        <v>20190430</v>
      </c>
      <c r="F249" s="34">
        <v>4</v>
      </c>
      <c r="G249" t="s">
        <v>1524</v>
      </c>
      <c r="H249" t="s">
        <v>394</v>
      </c>
      <c r="J249" t="s">
        <v>1316</v>
      </c>
      <c r="K249" s="21">
        <f t="shared" si="27"/>
        <v>25201</v>
      </c>
      <c r="L249" t="s">
        <v>1317</v>
      </c>
      <c r="M249" t="s">
        <v>1318</v>
      </c>
      <c r="O249" s="112" t="s">
        <v>96</v>
      </c>
      <c r="P249" s="112">
        <v>1</v>
      </c>
      <c r="S249" t="s">
        <v>201</v>
      </c>
      <c r="U249" s="112">
        <v>0</v>
      </c>
      <c r="X249" s="22" t="s">
        <v>97</v>
      </c>
      <c r="Y249" t="s">
        <v>1492</v>
      </c>
      <c r="Z249" t="s">
        <v>1493</v>
      </c>
      <c r="AA249" t="s">
        <v>1293</v>
      </c>
      <c r="AB249" s="112" t="s">
        <v>102</v>
      </c>
      <c r="AC249" s="112" t="s">
        <v>120</v>
      </c>
      <c r="AD249">
        <v>14240</v>
      </c>
      <c r="AG249" s="112" t="s">
        <v>148</v>
      </c>
      <c r="AJ249" s="34" t="s">
        <v>548</v>
      </c>
      <c r="AK249" s="29" t="s">
        <v>549</v>
      </c>
      <c r="AL249" s="29" t="s">
        <v>550</v>
      </c>
      <c r="AM249" s="29" t="s">
        <v>292</v>
      </c>
      <c r="AN249" s="29" t="s">
        <v>102</v>
      </c>
      <c r="AO249" s="29" t="s">
        <v>120</v>
      </c>
      <c r="AP249" s="61" t="s">
        <v>551</v>
      </c>
      <c r="BA249" s="34" t="s">
        <v>90</v>
      </c>
      <c r="BB249" s="34" t="s">
        <v>91</v>
      </c>
      <c r="BC249" s="115">
        <v>7217</v>
      </c>
      <c r="BD249" s="112" t="s">
        <v>129</v>
      </c>
      <c r="BE249" s="112" t="s">
        <v>106</v>
      </c>
      <c r="BF249" s="112" t="s">
        <v>107</v>
      </c>
      <c r="BG249" s="112" t="s">
        <v>96</v>
      </c>
      <c r="BI249" s="115">
        <v>48</v>
      </c>
      <c r="BJ249" s="22" t="s">
        <v>184</v>
      </c>
      <c r="BK249" s="56">
        <v>493</v>
      </c>
      <c r="BL249" s="115">
        <v>20190313</v>
      </c>
      <c r="BM249" s="51">
        <f>IFERROR((VLOOKUP(BC249,'[2]17-23 ABR'!$A$2:$R$500,8,FALSE)),VLOOKUP(BC249,'[3]16 ABR'!$BC$50:$BW$499,11,FALSE))</f>
        <v>43577</v>
      </c>
      <c r="BN249">
        <f t="shared" si="29"/>
        <v>20190313</v>
      </c>
      <c r="BP249" s="29">
        <v>20190430</v>
      </c>
      <c r="BR249" s="28">
        <v>13000</v>
      </c>
      <c r="BS249" s="28">
        <f>IF(BM249=(VLOOKUP(BC249,'[3]16 ABR'!$BC$50:$BW$499,11,FALSE)),(VLOOKUP(BC249,'[3]16 ABR'!$BC$50:$BW$499,17,FALSE)),(VLOOKUP(BC249,'[3]16 ABR'!$BC$50:$BW$499,17,FALSE))-(VLOOKUP(BC249,'[2]17-23 ABR'!$A$2:$R$500,18,FALSE)))</f>
        <v>23171</v>
      </c>
      <c r="BT249" s="112">
        <v>0</v>
      </c>
      <c r="BU249" s="112">
        <v>0</v>
      </c>
      <c r="BW249" s="112" t="s">
        <v>574</v>
      </c>
      <c r="CD249" s="56">
        <v>19010101</v>
      </c>
      <c r="CE249" s="28">
        <f>IFERROR((VLOOKUP(BC249,'[3]16 ABR'!$BC$50:$CE$500,29,FALSE))-((VLOOKUP(BC249,'[2]17-23 ABR'!$A$2:$R$500,14,FALSE))),(VLOOKUP(BC249,'[3]16 ABR'!$BC$75:$CE$500,29,FALSE)))</f>
        <v>12867</v>
      </c>
      <c r="CF249" s="28">
        <f>IFERROR(((VLOOKUP(BC249,'[2]17-23 ABR'!$A$2:$R$500,18,FALSE))),'[3]16 ABR'!CF249)</f>
        <v>493</v>
      </c>
      <c r="CH249" s="56">
        <v>9191</v>
      </c>
      <c r="CI249" s="128" t="s">
        <v>574</v>
      </c>
      <c r="CJ249" s="57">
        <v>0</v>
      </c>
      <c r="CK249" s="33">
        <f t="shared" si="24"/>
        <v>729.59999999999991</v>
      </c>
      <c r="CL249" s="137">
        <f t="shared" si="28"/>
        <v>13000</v>
      </c>
      <c r="CN249" s="49">
        <f t="shared" si="25"/>
        <v>13686104.609999999</v>
      </c>
      <c r="CO249" s="49">
        <f t="shared" si="26"/>
        <v>2690633.61</v>
      </c>
      <c r="CP249" s="18">
        <v>248</v>
      </c>
      <c r="CQ249" s="18">
        <v>248</v>
      </c>
      <c r="CR249" s="18">
        <v>248</v>
      </c>
      <c r="CS249" s="18">
        <v>248</v>
      </c>
      <c r="CT249" s="34" t="s">
        <v>91</v>
      </c>
      <c r="CU249" s="35" t="s">
        <v>112</v>
      </c>
    </row>
    <row r="250" spans="1:99" x14ac:dyDescent="0.25">
      <c r="A250" s="127" t="str">
        <f t="shared" si="22"/>
        <v>0003140049</v>
      </c>
      <c r="B250" s="127" t="s">
        <v>91</v>
      </c>
      <c r="C250" s="22" t="s">
        <v>92</v>
      </c>
      <c r="D250" s="18">
        <v>20190430</v>
      </c>
      <c r="F250" s="34">
        <v>4</v>
      </c>
      <c r="G250" t="s">
        <v>1525</v>
      </c>
      <c r="H250" t="s">
        <v>1526</v>
      </c>
      <c r="J250" t="s">
        <v>1527</v>
      </c>
      <c r="K250" s="21">
        <f t="shared" si="27"/>
        <v>32517</v>
      </c>
      <c r="L250" t="s">
        <v>1528</v>
      </c>
      <c r="M250" t="s">
        <v>1529</v>
      </c>
      <c r="O250" s="112" t="s">
        <v>96</v>
      </c>
      <c r="P250" s="112">
        <v>1</v>
      </c>
      <c r="S250" t="s">
        <v>106</v>
      </c>
      <c r="U250" s="112">
        <v>0</v>
      </c>
      <c r="X250" s="22" t="s">
        <v>97</v>
      </c>
      <c r="Y250" t="s">
        <v>1530</v>
      </c>
      <c r="Z250" t="s">
        <v>1531</v>
      </c>
      <c r="AA250" t="s">
        <v>1046</v>
      </c>
      <c r="AB250" s="112" t="s">
        <v>102</v>
      </c>
      <c r="AC250" s="112" t="s">
        <v>103</v>
      </c>
      <c r="AD250">
        <v>57178</v>
      </c>
      <c r="AG250" s="112" t="s">
        <v>148</v>
      </c>
      <c r="AJ250" s="34" t="s">
        <v>548</v>
      </c>
      <c r="AK250" s="29" t="s">
        <v>549</v>
      </c>
      <c r="AL250" s="29" t="s">
        <v>550</v>
      </c>
      <c r="AM250" s="29" t="s">
        <v>292</v>
      </c>
      <c r="AN250" s="29" t="s">
        <v>102</v>
      </c>
      <c r="AO250" s="29" t="s">
        <v>120</v>
      </c>
      <c r="AP250" s="61" t="s">
        <v>551</v>
      </c>
      <c r="BA250" s="34" t="s">
        <v>90</v>
      </c>
      <c r="BB250" s="34" t="s">
        <v>91</v>
      </c>
      <c r="BC250" s="115">
        <v>7218</v>
      </c>
      <c r="BD250" s="112" t="s">
        <v>129</v>
      </c>
      <c r="BE250" s="112" t="s">
        <v>106</v>
      </c>
      <c r="BF250" s="112" t="s">
        <v>107</v>
      </c>
      <c r="BG250" s="112" t="s">
        <v>96</v>
      </c>
      <c r="BI250" s="115">
        <v>48</v>
      </c>
      <c r="BJ250" s="22" t="s">
        <v>184</v>
      </c>
      <c r="BK250" s="56">
        <v>1114</v>
      </c>
      <c r="BL250" s="115">
        <v>20190315</v>
      </c>
      <c r="BM250" s="51">
        <f>IFERROR((VLOOKUP(BC250,'[2]17-23 ABR'!$A$2:$R$500,8,FALSE)),VLOOKUP(BC250,'[3]16 ABR'!$BC$50:$BW$499,11,FALSE))</f>
        <v>43577</v>
      </c>
      <c r="BN250">
        <f t="shared" si="29"/>
        <v>20190315</v>
      </c>
      <c r="BP250" s="29">
        <v>20190430</v>
      </c>
      <c r="BR250" s="28">
        <v>30000</v>
      </c>
      <c r="BS250" s="28">
        <f>IF(BM250=(VLOOKUP(BC250,'[3]16 ABR'!$BC$50:$BW$499,11,FALSE)),(VLOOKUP(BC250,'[3]16 ABR'!$BC$50:$BW$499,17,FALSE)),(VLOOKUP(BC250,'[3]16 ABR'!$BC$50:$BW$499,17,FALSE))-(VLOOKUP(BC250,'[2]17-23 ABR'!$A$2:$R$500,18,FALSE)))</f>
        <v>52358</v>
      </c>
      <c r="BT250" s="112">
        <v>0</v>
      </c>
      <c r="BU250" s="112">
        <v>0</v>
      </c>
      <c r="BW250" s="112" t="s">
        <v>574</v>
      </c>
      <c r="CD250" s="56">
        <v>19010101</v>
      </c>
      <c r="CE250" s="28">
        <f>IFERROR((VLOOKUP(BC250,'[3]16 ABR'!$BC$50:$CE$500,29,FALSE))-((VLOOKUP(BC250,'[2]17-23 ABR'!$A$2:$R$500,14,FALSE))),(VLOOKUP(BC250,'[3]16 ABR'!$BC$75:$CE$500,29,FALSE)))</f>
        <v>29684</v>
      </c>
      <c r="CF250" s="28">
        <f>IFERROR(((VLOOKUP(BC250,'[2]17-23 ABR'!$A$2:$R$500,18,FALSE))),'[3]16 ABR'!CF250)</f>
        <v>1114</v>
      </c>
      <c r="CH250" s="56">
        <v>20239</v>
      </c>
      <c r="CI250" s="128" t="s">
        <v>574</v>
      </c>
      <c r="CJ250" s="57">
        <v>0</v>
      </c>
      <c r="CK250" s="33">
        <f t="shared" si="24"/>
        <v>729.59999999999991</v>
      </c>
      <c r="CL250" s="137">
        <f t="shared" si="28"/>
        <v>30000</v>
      </c>
      <c r="CN250" s="49">
        <f t="shared" si="25"/>
        <v>13738462.609999999</v>
      </c>
      <c r="CO250" s="49">
        <f t="shared" si="26"/>
        <v>2690633.61</v>
      </c>
      <c r="CP250" s="18">
        <v>249</v>
      </c>
      <c r="CQ250" s="18">
        <v>249</v>
      </c>
      <c r="CR250" s="18">
        <v>249</v>
      </c>
      <c r="CS250" s="18">
        <v>249</v>
      </c>
      <c r="CT250" s="34" t="s">
        <v>91</v>
      </c>
      <c r="CU250" s="35" t="s">
        <v>112</v>
      </c>
    </row>
    <row r="251" spans="1:99" x14ac:dyDescent="0.25">
      <c r="A251" s="127" t="str">
        <f t="shared" ref="A251:A274" si="30">TEXT(3140049,"0000000000")</f>
        <v>0003140049</v>
      </c>
      <c r="B251" s="127" t="s">
        <v>91</v>
      </c>
      <c r="C251" s="22" t="s">
        <v>92</v>
      </c>
      <c r="D251" s="18">
        <v>20190430</v>
      </c>
      <c r="F251" s="34">
        <v>4</v>
      </c>
      <c r="G251" t="s">
        <v>1532</v>
      </c>
      <c r="H251" t="s">
        <v>122</v>
      </c>
      <c r="J251" t="s">
        <v>1533</v>
      </c>
      <c r="K251" s="21">
        <f>DATE(MID(M251,5,2),MID(M251,7,2),MID(M251,9,2))</f>
        <v>19859</v>
      </c>
      <c r="L251" t="s">
        <v>1534</v>
      </c>
      <c r="M251" t="s">
        <v>1535</v>
      </c>
      <c r="O251" s="112" t="s">
        <v>96</v>
      </c>
      <c r="P251" s="112">
        <v>1</v>
      </c>
      <c r="S251" t="s">
        <v>201</v>
      </c>
      <c r="U251" s="112">
        <v>0</v>
      </c>
      <c r="X251" s="22" t="s">
        <v>97</v>
      </c>
      <c r="Y251" t="s">
        <v>1536</v>
      </c>
      <c r="Z251" t="s">
        <v>1537</v>
      </c>
      <c r="AA251" t="s">
        <v>1293</v>
      </c>
      <c r="AB251" s="112" t="s">
        <v>102</v>
      </c>
      <c r="AC251" s="112" t="s">
        <v>120</v>
      </c>
      <c r="AD251">
        <v>14748</v>
      </c>
      <c r="AG251" s="112" t="s">
        <v>148</v>
      </c>
      <c r="AJ251" s="34" t="s">
        <v>548</v>
      </c>
      <c r="AK251" s="29" t="s">
        <v>549</v>
      </c>
      <c r="AL251" s="29" t="s">
        <v>550</v>
      </c>
      <c r="AM251" s="29" t="s">
        <v>292</v>
      </c>
      <c r="AN251" s="29" t="s">
        <v>102</v>
      </c>
      <c r="AO251" s="29" t="s">
        <v>120</v>
      </c>
      <c r="AP251" s="61" t="s">
        <v>551</v>
      </c>
      <c r="BA251" s="34" t="s">
        <v>90</v>
      </c>
      <c r="BB251" s="34" t="s">
        <v>91</v>
      </c>
      <c r="BC251" s="115">
        <v>7219</v>
      </c>
      <c r="BD251" s="112" t="s">
        <v>129</v>
      </c>
      <c r="BE251" s="112" t="s">
        <v>106</v>
      </c>
      <c r="BF251" s="112" t="s">
        <v>107</v>
      </c>
      <c r="BG251" s="112" t="s">
        <v>96</v>
      </c>
      <c r="BI251" s="115">
        <v>48</v>
      </c>
      <c r="BJ251" s="22" t="s">
        <v>184</v>
      </c>
      <c r="BK251" s="56">
        <v>1124</v>
      </c>
      <c r="BL251" s="115">
        <v>20190315</v>
      </c>
      <c r="BM251" s="51">
        <f>IFERROR((VLOOKUP(BC251,'[2]17-23 ABR'!$A$2:$R$500,8,FALSE)),VLOOKUP(BC251,'[3]16 ABR'!$BC$50:$BW$499,11,FALSE))</f>
        <v>43577</v>
      </c>
      <c r="BN251">
        <f t="shared" si="29"/>
        <v>20190315</v>
      </c>
      <c r="BP251" s="29">
        <v>20190430</v>
      </c>
      <c r="BR251" s="28">
        <v>30000</v>
      </c>
      <c r="BS251" s="28">
        <f>IF(BM251=(VLOOKUP(BC251,'[3]16 ABR'!$BC$50:$BW$499,11,FALSE)),(VLOOKUP(BC251,'[3]16 ABR'!$BC$50:$BW$499,17,FALSE)),(VLOOKUP(BC251,'[3]16 ABR'!$BC$50:$BW$499,17,FALSE))-(VLOOKUP(BC251,'[2]17-23 ABR'!$A$2:$R$500,18,FALSE)))</f>
        <v>52828</v>
      </c>
      <c r="BT251" s="112">
        <v>0</v>
      </c>
      <c r="BU251" s="112">
        <v>0</v>
      </c>
      <c r="BW251" s="112" t="s">
        <v>574</v>
      </c>
      <c r="CD251" s="56">
        <v>19010101</v>
      </c>
      <c r="CE251" s="28">
        <f>IFERROR((VLOOKUP(BC251,'[3]16 ABR'!$BC$50:$CE$500,29,FALSE))-((VLOOKUP(BC251,'[2]17-23 ABR'!$A$2:$R$500,14,FALSE))),(VLOOKUP(BC251,'[3]16 ABR'!$BC$75:$CE$500,29,FALSE)))</f>
        <v>29688</v>
      </c>
      <c r="CF251" s="28">
        <f>IFERROR(((VLOOKUP(BC251,'[2]17-23 ABR'!$A$2:$R$500,18,FALSE))),'[3]16 ABR'!CF251)</f>
        <v>1124</v>
      </c>
      <c r="CH251" s="56">
        <v>20652</v>
      </c>
      <c r="CI251" s="128" t="s">
        <v>574</v>
      </c>
      <c r="CJ251" s="57">
        <v>0</v>
      </c>
      <c r="CK251" s="33">
        <f t="shared" si="24"/>
        <v>729.59999999999991</v>
      </c>
      <c r="CL251" s="137">
        <f t="shared" si="28"/>
        <v>30000</v>
      </c>
      <c r="CN251" s="49">
        <f t="shared" si="25"/>
        <v>13791290.609999999</v>
      </c>
      <c r="CO251" s="49">
        <f t="shared" si="26"/>
        <v>2690633.61</v>
      </c>
      <c r="CP251" s="18">
        <v>250</v>
      </c>
      <c r="CQ251" s="18">
        <v>250</v>
      </c>
      <c r="CR251" s="18">
        <v>250</v>
      </c>
      <c r="CS251" s="18">
        <v>250</v>
      </c>
      <c r="CT251" s="34" t="s">
        <v>91</v>
      </c>
      <c r="CU251" s="35" t="s">
        <v>112</v>
      </c>
    </row>
    <row r="252" spans="1:99" x14ac:dyDescent="0.25">
      <c r="A252" s="127" t="str">
        <f t="shared" si="30"/>
        <v>0003140049</v>
      </c>
      <c r="B252" s="127" t="s">
        <v>91</v>
      </c>
      <c r="C252" s="22" t="s">
        <v>92</v>
      </c>
      <c r="D252" s="18">
        <v>20190430</v>
      </c>
      <c r="F252" s="34">
        <v>4</v>
      </c>
      <c r="G252" t="s">
        <v>1538</v>
      </c>
      <c r="H252" t="s">
        <v>1539</v>
      </c>
      <c r="J252" t="s">
        <v>1540</v>
      </c>
      <c r="K252" s="21">
        <f t="shared" ref="K252:K274" si="31">DATE(MID(L252,5,2),MID(L252,7,2),MID(L252,9,2))</f>
        <v>17125</v>
      </c>
      <c r="L252" t="s">
        <v>1541</v>
      </c>
      <c r="M252" t="s">
        <v>1542</v>
      </c>
      <c r="O252" s="112" t="s">
        <v>96</v>
      </c>
      <c r="P252" s="112">
        <v>1</v>
      </c>
      <c r="S252" t="s">
        <v>106</v>
      </c>
      <c r="U252" s="112">
        <v>0</v>
      </c>
      <c r="X252" s="22" t="s">
        <v>97</v>
      </c>
      <c r="Y252" t="s">
        <v>1543</v>
      </c>
      <c r="Z252" t="s">
        <v>1544</v>
      </c>
      <c r="AB252" s="112" t="s">
        <v>102</v>
      </c>
      <c r="AC252" s="112" t="s">
        <v>120</v>
      </c>
      <c r="AD252" s="61" t="s">
        <v>1545</v>
      </c>
      <c r="AG252" s="112" t="s">
        <v>148</v>
      </c>
      <c r="AJ252" s="34" t="s">
        <v>548</v>
      </c>
      <c r="AK252" s="29" t="s">
        <v>549</v>
      </c>
      <c r="AL252" s="29" t="s">
        <v>550</v>
      </c>
      <c r="AM252" s="29" t="s">
        <v>292</v>
      </c>
      <c r="AN252" s="29" t="s">
        <v>102</v>
      </c>
      <c r="AO252" s="29" t="s">
        <v>120</v>
      </c>
      <c r="AP252" s="61" t="s">
        <v>551</v>
      </c>
      <c r="BA252" s="34" t="s">
        <v>90</v>
      </c>
      <c r="BB252" s="34" t="s">
        <v>91</v>
      </c>
      <c r="BC252" s="115">
        <v>7220</v>
      </c>
      <c r="BD252" s="112" t="s">
        <v>129</v>
      </c>
      <c r="BE252" s="112" t="s">
        <v>106</v>
      </c>
      <c r="BF252" s="112" t="s">
        <v>107</v>
      </c>
      <c r="BG252" s="112" t="s">
        <v>96</v>
      </c>
      <c r="BI252" s="115">
        <v>24</v>
      </c>
      <c r="BJ252" s="22" t="s">
        <v>184</v>
      </c>
      <c r="BK252" s="56">
        <v>2997</v>
      </c>
      <c r="BL252" s="115">
        <v>20190319</v>
      </c>
      <c r="BM252" s="51">
        <f>IFERROR((VLOOKUP(BC252,'[2]17-23 ABR'!$A$2:$R$500,8,FALSE)),VLOOKUP(BC252,'[3]16 ABR'!$BC$50:$BW$499,11,FALSE))</f>
        <v>43577</v>
      </c>
      <c r="BN252">
        <f t="shared" si="29"/>
        <v>20190319</v>
      </c>
      <c r="BP252" s="29">
        <v>20190430</v>
      </c>
      <c r="BR252" s="28">
        <v>52500</v>
      </c>
      <c r="BS252" s="28">
        <f>IF(BM252=(VLOOKUP(BC252,'[3]16 ABR'!$BC$50:$BW$499,11,FALSE)),(VLOOKUP(BC252,'[3]16 ABR'!$BC$50:$BW$499,17,FALSE)),(VLOOKUP(BC252,'[3]16 ABR'!$BC$50:$BW$499,17,FALSE))-(VLOOKUP(BC252,'[2]17-23 ABR'!$A$2:$R$500,18,FALSE)))</f>
        <v>68931</v>
      </c>
      <c r="BT252" s="112">
        <v>0</v>
      </c>
      <c r="BU252" s="112">
        <v>0</v>
      </c>
      <c r="BW252" s="112" t="s">
        <v>574</v>
      </c>
      <c r="CD252" s="56">
        <v>19010101</v>
      </c>
      <c r="CE252" s="28">
        <f>IFERROR((VLOOKUP(BC252,'[3]16 ABR'!$BC$50:$CE$500,29,FALSE))-((VLOOKUP(BC252,'[2]17-23 ABR'!$A$2:$R$500,14,FALSE))),(VLOOKUP(BC252,'[3]16 ABR'!$BC$75:$CE$500,29,FALSE)))</f>
        <v>50914</v>
      </c>
      <c r="CF252" s="28">
        <f>IFERROR(((VLOOKUP(BC252,'[2]17-23 ABR'!$A$2:$R$500,18,FALSE))),'[3]16 ABR'!CF252)</f>
        <v>2997</v>
      </c>
      <c r="CH252" s="56">
        <v>16749</v>
      </c>
      <c r="CI252" s="128" t="s">
        <v>574</v>
      </c>
      <c r="CJ252" s="57">
        <v>0</v>
      </c>
      <c r="CK252" s="33">
        <f t="shared" si="24"/>
        <v>364.79999999999995</v>
      </c>
      <c r="CL252" s="137">
        <f t="shared" si="28"/>
        <v>52500</v>
      </c>
      <c r="CN252" s="49">
        <f t="shared" si="25"/>
        <v>13860221.609999999</v>
      </c>
      <c r="CO252" s="49">
        <f t="shared" si="26"/>
        <v>2690633.61</v>
      </c>
      <c r="CP252" s="18">
        <v>251</v>
      </c>
      <c r="CQ252" s="18">
        <v>251</v>
      </c>
      <c r="CR252" s="18">
        <v>251</v>
      </c>
      <c r="CS252" s="18">
        <v>251</v>
      </c>
      <c r="CT252" s="34" t="s">
        <v>91</v>
      </c>
      <c r="CU252" s="35" t="s">
        <v>112</v>
      </c>
    </row>
    <row r="253" spans="1:99" x14ac:dyDescent="0.25">
      <c r="A253" s="127" t="str">
        <f t="shared" si="30"/>
        <v>0003140049</v>
      </c>
      <c r="B253" s="127" t="s">
        <v>91</v>
      </c>
      <c r="C253" s="22" t="s">
        <v>92</v>
      </c>
      <c r="D253" s="18">
        <v>20190430</v>
      </c>
      <c r="F253" s="34">
        <v>4</v>
      </c>
      <c r="G253" t="s">
        <v>886</v>
      </c>
      <c r="H253" t="s">
        <v>114</v>
      </c>
      <c r="J253" t="s">
        <v>1546</v>
      </c>
      <c r="K253" s="21">
        <f t="shared" si="31"/>
        <v>26435</v>
      </c>
      <c r="L253" t="s">
        <v>1547</v>
      </c>
      <c r="M253" t="s">
        <v>1548</v>
      </c>
      <c r="O253" s="112" t="s">
        <v>96</v>
      </c>
      <c r="P253" s="112">
        <v>1</v>
      </c>
      <c r="S253" t="s">
        <v>106</v>
      </c>
      <c r="U253" s="112">
        <v>0</v>
      </c>
      <c r="X253" s="22" t="s">
        <v>97</v>
      </c>
      <c r="Y253" t="s">
        <v>1549</v>
      </c>
      <c r="Z253" t="s">
        <v>1550</v>
      </c>
      <c r="AA253" t="s">
        <v>1551</v>
      </c>
      <c r="AB253" s="112" t="s">
        <v>102</v>
      </c>
      <c r="AC253" s="112" t="s">
        <v>103</v>
      </c>
      <c r="AD253">
        <v>55718</v>
      </c>
      <c r="AG253" s="112" t="s">
        <v>148</v>
      </c>
      <c r="AJ253" s="34" t="s">
        <v>548</v>
      </c>
      <c r="AK253" s="29" t="s">
        <v>549</v>
      </c>
      <c r="AL253" s="29" t="s">
        <v>550</v>
      </c>
      <c r="AM253" s="29" t="s">
        <v>292</v>
      </c>
      <c r="AN253" s="29" t="s">
        <v>102</v>
      </c>
      <c r="AO253" s="29" t="s">
        <v>120</v>
      </c>
      <c r="AP253" s="61" t="s">
        <v>551</v>
      </c>
      <c r="BA253" s="34" t="s">
        <v>90</v>
      </c>
      <c r="BB253" s="34" t="s">
        <v>91</v>
      </c>
      <c r="BC253" s="115">
        <v>7221</v>
      </c>
      <c r="BD253" s="112" t="s">
        <v>129</v>
      </c>
      <c r="BE253" s="112" t="s">
        <v>106</v>
      </c>
      <c r="BF253" s="112" t="s">
        <v>107</v>
      </c>
      <c r="BG253" s="112" t="s">
        <v>96</v>
      </c>
      <c r="BI253" s="115">
        <v>72</v>
      </c>
      <c r="BJ253" s="22" t="s">
        <v>184</v>
      </c>
      <c r="BK253" s="56">
        <v>950</v>
      </c>
      <c r="BL253" s="115">
        <v>20190319</v>
      </c>
      <c r="BM253" s="51">
        <f>IFERROR((VLOOKUP(BC253,'[2]17-23 ABR'!$A$2:$R$500,8,FALSE)),VLOOKUP(BC253,'[3]16 ABR'!$BC$50:$BW$499,11,FALSE))</f>
        <v>43577</v>
      </c>
      <c r="BN253">
        <f t="shared" si="29"/>
        <v>20190319</v>
      </c>
      <c r="BP253" s="29">
        <v>20190430</v>
      </c>
      <c r="BR253" s="28">
        <v>30000</v>
      </c>
      <c r="BS253" s="28">
        <f>IF(BM253=(VLOOKUP(BC253,'[3]16 ABR'!$BC$50:$BW$499,11,FALSE)),(VLOOKUP(BC253,'[3]16 ABR'!$BC$50:$BW$499,17,FALSE)),(VLOOKUP(BC253,'[3]16 ABR'!$BC$50:$BW$499,17,FALSE))-(VLOOKUP(BC253,'[2]17-23 ABR'!$A$2:$R$500,18,FALSE)))</f>
        <v>67450</v>
      </c>
      <c r="BT253" s="112">
        <v>0</v>
      </c>
      <c r="BU253" s="112">
        <v>0</v>
      </c>
      <c r="BW253" s="112" t="s">
        <v>574</v>
      </c>
      <c r="CD253" s="56">
        <v>19010101</v>
      </c>
      <c r="CE253" s="28">
        <f>IFERROR((VLOOKUP(BC253,'[3]16 ABR'!$BC$50:$CE$500,29,FALSE))-((VLOOKUP(BC253,'[2]17-23 ABR'!$A$2:$R$500,14,FALSE))),(VLOOKUP(BC253,'[3]16 ABR'!$BC$75:$CE$500,29,FALSE)))</f>
        <v>29861</v>
      </c>
      <c r="CF253" s="28">
        <f>IFERROR(((VLOOKUP(BC253,'[2]17-23 ABR'!$A$2:$R$500,18,FALSE))),'[3]16 ABR'!CF253)</f>
        <v>950</v>
      </c>
      <c r="CH253" s="56">
        <v>33107</v>
      </c>
      <c r="CI253" s="128" t="s">
        <v>574</v>
      </c>
      <c r="CJ253" s="57">
        <v>0</v>
      </c>
      <c r="CK253" s="33">
        <f t="shared" si="24"/>
        <v>1094.3999999999999</v>
      </c>
      <c r="CL253" s="137">
        <f t="shared" si="28"/>
        <v>30000</v>
      </c>
      <c r="CN253" s="49">
        <f t="shared" si="25"/>
        <v>13927671.609999999</v>
      </c>
      <c r="CO253" s="49">
        <f t="shared" si="26"/>
        <v>2690633.61</v>
      </c>
      <c r="CP253" s="18">
        <v>252</v>
      </c>
      <c r="CQ253" s="18">
        <v>252</v>
      </c>
      <c r="CR253" s="18">
        <v>252</v>
      </c>
      <c r="CS253" s="18">
        <v>252</v>
      </c>
      <c r="CT253" s="34" t="s">
        <v>91</v>
      </c>
      <c r="CU253" s="35" t="s">
        <v>112</v>
      </c>
    </row>
    <row r="254" spans="1:99" x14ac:dyDescent="0.25">
      <c r="A254" s="127" t="str">
        <f t="shared" si="30"/>
        <v>0003140049</v>
      </c>
      <c r="B254" s="127" t="s">
        <v>91</v>
      </c>
      <c r="C254" s="22" t="s">
        <v>92</v>
      </c>
      <c r="D254" s="18">
        <v>20190430</v>
      </c>
      <c r="F254" s="34">
        <v>4</v>
      </c>
      <c r="G254" t="s">
        <v>273</v>
      </c>
      <c r="H254" t="s">
        <v>1552</v>
      </c>
      <c r="J254" t="s">
        <v>1553</v>
      </c>
      <c r="K254" s="21">
        <f t="shared" si="31"/>
        <v>30288</v>
      </c>
      <c r="L254" t="s">
        <v>1554</v>
      </c>
      <c r="M254" t="s">
        <v>1555</v>
      </c>
      <c r="O254" s="112" t="s">
        <v>96</v>
      </c>
      <c r="P254" s="112">
        <v>1</v>
      </c>
      <c r="S254" t="s">
        <v>201</v>
      </c>
      <c r="U254" s="112">
        <v>0</v>
      </c>
      <c r="X254" s="22" t="s">
        <v>97</v>
      </c>
      <c r="Y254" t="s">
        <v>1556</v>
      </c>
      <c r="Z254" t="s">
        <v>1557</v>
      </c>
      <c r="AA254" t="s">
        <v>101</v>
      </c>
      <c r="AB254" s="112" t="s">
        <v>102</v>
      </c>
      <c r="AC254" s="112" t="s">
        <v>103</v>
      </c>
      <c r="AD254">
        <v>55290</v>
      </c>
      <c r="AG254" s="112" t="s">
        <v>148</v>
      </c>
      <c r="AJ254" s="34" t="s">
        <v>548</v>
      </c>
      <c r="AK254" t="s">
        <v>1558</v>
      </c>
      <c r="AL254" t="s">
        <v>1559</v>
      </c>
      <c r="AM254" s="34" t="s">
        <v>292</v>
      </c>
      <c r="AN254" s="34" t="s">
        <v>102</v>
      </c>
      <c r="AO254" s="34" t="s">
        <v>120</v>
      </c>
      <c r="AP254" s="61" t="s">
        <v>725</v>
      </c>
      <c r="BA254" s="34" t="s">
        <v>90</v>
      </c>
      <c r="BB254" s="34" t="s">
        <v>91</v>
      </c>
      <c r="BC254" s="115">
        <v>7222</v>
      </c>
      <c r="BD254" s="112" t="s">
        <v>129</v>
      </c>
      <c r="BE254" s="112" t="s">
        <v>106</v>
      </c>
      <c r="BF254" s="112" t="s">
        <v>107</v>
      </c>
      <c r="BG254" s="112" t="s">
        <v>96</v>
      </c>
      <c r="BI254" s="115">
        <v>72</v>
      </c>
      <c r="BJ254" s="22" t="s">
        <v>184</v>
      </c>
      <c r="BK254" s="56">
        <v>2274</v>
      </c>
      <c r="BL254" s="115">
        <v>20190322</v>
      </c>
      <c r="BM254" s="56">
        <v>19010101</v>
      </c>
      <c r="BN254">
        <f t="shared" si="29"/>
        <v>20190322</v>
      </c>
      <c r="BP254" s="29">
        <v>20190430</v>
      </c>
      <c r="BR254" s="28">
        <v>81998</v>
      </c>
      <c r="BS254" s="28">
        <f>IF(BM254=(VLOOKUP(BC254,'[3]16 ABR'!$BC$50:$BW$499,11,FALSE)),(VLOOKUP(BC254,'[3]16 ABR'!$BC$50:$BW$499,17,FALSE)),(VLOOKUP(BC254,'[3]16 ABR'!$BC$50:$BW$499,17,FALSE))-(VLOOKUP(BC254,'[2]17-23 ABR'!$A$2:$R$500,18,FALSE)))</f>
        <v>163728</v>
      </c>
      <c r="BT254" s="112">
        <v>0</v>
      </c>
      <c r="BU254" s="112">
        <v>0</v>
      </c>
      <c r="BW254" s="112" t="s">
        <v>574</v>
      </c>
      <c r="CD254" s="56">
        <v>19010101</v>
      </c>
      <c r="CE254" s="28">
        <f>IFERROR((VLOOKUP(BC254,'[3]16 ABR'!$BC$50:$CE$500,29,FALSE))-((VLOOKUP(BC254,'[2]17-23 ABR'!$A$2:$R$500,14,FALSE))),(VLOOKUP(BC254,'[3]16 ABR'!$BC$75:$CE$500,29,FALSE)))</f>
        <v>81998</v>
      </c>
      <c r="CF254" s="28">
        <f>IFERROR(((VLOOKUP(BC254,'[2]17-23 ABR'!$A$2:$R$500,18,FALSE))),'[3]16 ABR'!CF254)</f>
        <v>0</v>
      </c>
      <c r="CH254" s="56">
        <v>70458</v>
      </c>
      <c r="CI254" s="128" t="s">
        <v>574</v>
      </c>
      <c r="CJ254" s="57">
        <v>0</v>
      </c>
      <c r="CK254" s="33">
        <f t="shared" si="24"/>
        <v>1094.3999999999999</v>
      </c>
      <c r="CL254" s="137">
        <f t="shared" si="28"/>
        <v>81998</v>
      </c>
      <c r="CN254" s="49">
        <f t="shared" si="25"/>
        <v>14091399.609999999</v>
      </c>
      <c r="CO254" s="49">
        <f t="shared" si="26"/>
        <v>2690633.61</v>
      </c>
      <c r="CP254" s="18">
        <v>253</v>
      </c>
      <c r="CQ254" s="18">
        <v>253</v>
      </c>
      <c r="CR254" s="18">
        <v>253</v>
      </c>
      <c r="CS254" s="18">
        <v>253</v>
      </c>
      <c r="CT254" s="34" t="s">
        <v>91</v>
      </c>
      <c r="CU254" s="35" t="s">
        <v>112</v>
      </c>
    </row>
    <row r="255" spans="1:99" x14ac:dyDescent="0.25">
      <c r="A255" s="127" t="str">
        <f t="shared" si="30"/>
        <v>0003140049</v>
      </c>
      <c r="B255" s="127" t="s">
        <v>91</v>
      </c>
      <c r="C255" s="22" t="s">
        <v>92</v>
      </c>
      <c r="D255" s="18">
        <v>20190430</v>
      </c>
      <c r="F255" s="34">
        <v>4</v>
      </c>
      <c r="G255" t="s">
        <v>539</v>
      </c>
      <c r="H255" t="s">
        <v>258</v>
      </c>
      <c r="J255" t="s">
        <v>1560</v>
      </c>
      <c r="K255" s="21">
        <f t="shared" si="31"/>
        <v>27072</v>
      </c>
      <c r="L255" t="s">
        <v>1561</v>
      </c>
      <c r="M255" t="s">
        <v>1562</v>
      </c>
      <c r="O255" s="112" t="s">
        <v>96</v>
      </c>
      <c r="P255" s="112">
        <v>1</v>
      </c>
      <c r="S255" t="s">
        <v>106</v>
      </c>
      <c r="U255" s="112">
        <v>0</v>
      </c>
      <c r="X255" s="22" t="s">
        <v>97</v>
      </c>
      <c r="Y255" t="s">
        <v>1563</v>
      </c>
      <c r="Z255" t="s">
        <v>1564</v>
      </c>
      <c r="AA255" t="s">
        <v>1471</v>
      </c>
      <c r="AB255" s="112" t="s">
        <v>102</v>
      </c>
      <c r="AC255" s="112" t="s">
        <v>120</v>
      </c>
      <c r="AD255" s="61" t="s">
        <v>1565</v>
      </c>
      <c r="AG255" s="112" t="s">
        <v>148</v>
      </c>
      <c r="AJ255" s="34" t="s">
        <v>548</v>
      </c>
      <c r="AK255" s="29" t="s">
        <v>549</v>
      </c>
      <c r="AL255" s="29" t="s">
        <v>550</v>
      </c>
      <c r="AM255" s="29" t="s">
        <v>292</v>
      </c>
      <c r="AN255" s="29" t="s">
        <v>102</v>
      </c>
      <c r="AO255" s="29" t="s">
        <v>120</v>
      </c>
      <c r="AP255" s="61" t="s">
        <v>551</v>
      </c>
      <c r="BA255" s="34" t="s">
        <v>90</v>
      </c>
      <c r="BB255" s="34" t="s">
        <v>91</v>
      </c>
      <c r="BC255" s="115">
        <v>7223</v>
      </c>
      <c r="BD255" s="112" t="s">
        <v>129</v>
      </c>
      <c r="BE255" s="112" t="s">
        <v>106</v>
      </c>
      <c r="BF255" s="112" t="s">
        <v>107</v>
      </c>
      <c r="BG255" s="112" t="s">
        <v>96</v>
      </c>
      <c r="BI255" s="115">
        <v>72</v>
      </c>
      <c r="BJ255" s="22" t="s">
        <v>184</v>
      </c>
      <c r="BK255" s="56">
        <v>5523</v>
      </c>
      <c r="BL255" s="115">
        <v>20190325</v>
      </c>
      <c r="BM255" s="56">
        <v>19010101</v>
      </c>
      <c r="BN255">
        <f t="shared" si="29"/>
        <v>20190325</v>
      </c>
      <c r="BP255" s="29">
        <v>20190430</v>
      </c>
      <c r="BR255" s="28">
        <v>200000</v>
      </c>
      <c r="BS255" s="28">
        <f>IF(BM255=(VLOOKUP(BC255,'[3]16 ABR'!$BC$50:$BW$499,11,FALSE)),(VLOOKUP(BC255,'[3]16 ABR'!$BC$50:$BW$499,17,FALSE)),(VLOOKUP(BC255,'[3]16 ABR'!$BC$50:$BW$499,17,FALSE))-(VLOOKUP(BC255,'[2]17-23 ABR'!$A$2:$R$500,18,FALSE)))</f>
        <v>397656</v>
      </c>
      <c r="BT255" s="112">
        <v>0</v>
      </c>
      <c r="BU255" s="112">
        <v>0</v>
      </c>
      <c r="BW255" s="112" t="s">
        <v>574</v>
      </c>
      <c r="CD255" s="56">
        <v>19010101</v>
      </c>
      <c r="CE255" s="28">
        <f>IFERROR((VLOOKUP(BC255,'[3]16 ABR'!$BC$50:$CE$500,29,FALSE))-((VLOOKUP(BC255,'[2]17-23 ABR'!$A$2:$R$500,14,FALSE))),(VLOOKUP(BC255,'[3]16 ABR'!$BC$75:$CE$500,29,FALSE)))</f>
        <v>200000</v>
      </c>
      <c r="CF255" s="28">
        <f>IFERROR(((VLOOKUP(BC255,'[2]17-23 ABR'!$A$2:$R$500,18,FALSE))),'[3]16 ABR'!CF255)</f>
        <v>0</v>
      </c>
      <c r="CH255" s="56">
        <v>170391</v>
      </c>
      <c r="CI255" s="128" t="s">
        <v>574</v>
      </c>
      <c r="CJ255" s="57">
        <v>0</v>
      </c>
      <c r="CK255" s="33">
        <f t="shared" si="24"/>
        <v>1094.3999999999999</v>
      </c>
      <c r="CL255" s="137">
        <f t="shared" si="28"/>
        <v>200000</v>
      </c>
      <c r="CN255" s="49">
        <f t="shared" si="25"/>
        <v>14489055.609999999</v>
      </c>
      <c r="CO255" s="49">
        <f t="shared" si="26"/>
        <v>2690633.61</v>
      </c>
      <c r="CP255" s="18">
        <v>254</v>
      </c>
      <c r="CQ255" s="18">
        <v>254</v>
      </c>
      <c r="CR255" s="18">
        <v>254</v>
      </c>
      <c r="CS255" s="18">
        <v>254</v>
      </c>
      <c r="CT255" s="34" t="s">
        <v>91</v>
      </c>
      <c r="CU255" s="35" t="s">
        <v>112</v>
      </c>
    </row>
    <row r="256" spans="1:99" x14ac:dyDescent="0.25">
      <c r="A256" s="127" t="str">
        <f t="shared" si="30"/>
        <v>0003140049</v>
      </c>
      <c r="B256" s="127" t="s">
        <v>91</v>
      </c>
      <c r="C256" s="22" t="s">
        <v>92</v>
      </c>
      <c r="D256" s="18">
        <v>20190430</v>
      </c>
      <c r="F256" s="34">
        <v>4</v>
      </c>
      <c r="G256" t="s">
        <v>1566</v>
      </c>
      <c r="H256" t="s">
        <v>258</v>
      </c>
      <c r="J256" t="s">
        <v>1567</v>
      </c>
      <c r="K256" s="21">
        <f t="shared" si="31"/>
        <v>28188</v>
      </c>
      <c r="L256" t="s">
        <v>1568</v>
      </c>
      <c r="M256" t="s">
        <v>1569</v>
      </c>
      <c r="O256" s="112" t="s">
        <v>96</v>
      </c>
      <c r="P256" s="112">
        <v>1</v>
      </c>
      <c r="S256" t="s">
        <v>201</v>
      </c>
      <c r="U256" s="112">
        <v>0</v>
      </c>
      <c r="X256" s="22" t="s">
        <v>97</v>
      </c>
      <c r="Y256" t="s">
        <v>1570</v>
      </c>
      <c r="Z256" t="s">
        <v>1571</v>
      </c>
      <c r="AA256" t="s">
        <v>101</v>
      </c>
      <c r="AB256" s="112" t="s">
        <v>102</v>
      </c>
      <c r="AC256" s="112" t="s">
        <v>103</v>
      </c>
      <c r="AD256">
        <v>55430</v>
      </c>
      <c r="AG256" s="112" t="s">
        <v>148</v>
      </c>
      <c r="AJ256" s="34" t="s">
        <v>548</v>
      </c>
      <c r="AK256" s="29" t="s">
        <v>549</v>
      </c>
      <c r="AL256" s="29" t="s">
        <v>550</v>
      </c>
      <c r="AM256" s="29" t="s">
        <v>292</v>
      </c>
      <c r="AN256" s="29" t="s">
        <v>102</v>
      </c>
      <c r="AO256" s="29" t="s">
        <v>120</v>
      </c>
      <c r="AP256" s="61" t="s">
        <v>551</v>
      </c>
      <c r="BA256" s="34" t="s">
        <v>90</v>
      </c>
      <c r="BB256" s="34" t="s">
        <v>91</v>
      </c>
      <c r="BC256" s="115">
        <v>7224</v>
      </c>
      <c r="BD256" s="112" t="s">
        <v>129</v>
      </c>
      <c r="BE256" s="112" t="s">
        <v>106</v>
      </c>
      <c r="BF256" s="112" t="s">
        <v>107</v>
      </c>
      <c r="BG256" s="112" t="s">
        <v>96</v>
      </c>
      <c r="BI256" s="115">
        <v>24</v>
      </c>
      <c r="BJ256" s="22" t="s">
        <v>184</v>
      </c>
      <c r="BK256" s="56">
        <v>1628</v>
      </c>
      <c r="BL256" s="115">
        <v>20190326</v>
      </c>
      <c r="BM256" s="56">
        <v>19010101</v>
      </c>
      <c r="BN256">
        <f t="shared" si="29"/>
        <v>20190326</v>
      </c>
      <c r="BP256" s="29">
        <v>20190430</v>
      </c>
      <c r="BR256" s="28">
        <v>30000</v>
      </c>
      <c r="BS256" s="28">
        <f>IF(BM256=(VLOOKUP(BC256,'[3]16 ABR'!$BC$50:$BW$499,11,FALSE)),(VLOOKUP(BC256,'[3]16 ABR'!$BC$50:$BW$499,17,FALSE)),(VLOOKUP(BC256,'[3]16 ABR'!$BC$50:$BW$499,17,FALSE))-(VLOOKUP(BC256,'[2]17-23 ABR'!$A$2:$R$500,18,FALSE)))</f>
        <v>39072</v>
      </c>
      <c r="BT256" s="112">
        <v>0</v>
      </c>
      <c r="BU256" s="112">
        <v>0</v>
      </c>
      <c r="BW256" s="112" t="s">
        <v>574</v>
      </c>
      <c r="CD256" s="56">
        <v>19010101</v>
      </c>
      <c r="CE256" s="28">
        <f>IFERROR((VLOOKUP(BC256,'[3]16 ABR'!$BC$50:$CE$500,29,FALSE))-((VLOOKUP(BC256,'[2]17-23 ABR'!$A$2:$R$500,14,FALSE))),(VLOOKUP(BC256,'[3]16 ABR'!$BC$75:$CE$500,29,FALSE)))</f>
        <v>30000</v>
      </c>
      <c r="CF256" s="28">
        <f>IFERROR(((VLOOKUP(BC256,'[2]17-23 ABR'!$A$2:$R$500,18,FALSE))),'[3]16 ABR'!CF256)</f>
        <v>0</v>
      </c>
      <c r="CH256" s="56">
        <v>7823</v>
      </c>
      <c r="CI256" s="128" t="s">
        <v>574</v>
      </c>
      <c r="CJ256" s="57">
        <v>0</v>
      </c>
      <c r="CK256" s="33">
        <f t="shared" si="24"/>
        <v>364.79999999999995</v>
      </c>
      <c r="CL256" s="137">
        <f t="shared" si="28"/>
        <v>30000</v>
      </c>
      <c r="CN256" s="49">
        <f t="shared" si="25"/>
        <v>14528127.609999999</v>
      </c>
      <c r="CO256" s="49">
        <f t="shared" si="26"/>
        <v>2690633.61</v>
      </c>
      <c r="CP256" s="18">
        <v>255</v>
      </c>
      <c r="CQ256" s="18">
        <v>255</v>
      </c>
      <c r="CR256" s="18">
        <v>255</v>
      </c>
      <c r="CS256" s="18">
        <v>255</v>
      </c>
      <c r="CT256" s="34" t="s">
        <v>91</v>
      </c>
      <c r="CU256" s="35" t="s">
        <v>112</v>
      </c>
    </row>
    <row r="257" spans="1:102" x14ac:dyDescent="0.25">
      <c r="A257" s="127" t="str">
        <f t="shared" si="30"/>
        <v>0003140049</v>
      </c>
      <c r="B257" s="127" t="s">
        <v>91</v>
      </c>
      <c r="C257" s="22" t="s">
        <v>92</v>
      </c>
      <c r="D257" s="18">
        <v>20190430</v>
      </c>
      <c r="F257" s="34">
        <v>4</v>
      </c>
      <c r="G257" t="s">
        <v>1301</v>
      </c>
      <c r="H257" t="s">
        <v>1302</v>
      </c>
      <c r="J257" t="s">
        <v>1303</v>
      </c>
      <c r="K257" s="21">
        <f t="shared" si="31"/>
        <v>30359</v>
      </c>
      <c r="L257" t="s">
        <v>1304</v>
      </c>
      <c r="M257" t="s">
        <v>1305</v>
      </c>
      <c r="O257" s="112" t="s">
        <v>96</v>
      </c>
      <c r="P257" s="112">
        <v>1</v>
      </c>
      <c r="S257" t="s">
        <v>201</v>
      </c>
      <c r="U257" s="112">
        <v>0</v>
      </c>
      <c r="X257" s="22" t="s">
        <v>97</v>
      </c>
      <c r="Y257" t="s">
        <v>1572</v>
      </c>
      <c r="Z257" t="s">
        <v>1573</v>
      </c>
      <c r="AA257" t="s">
        <v>699</v>
      </c>
      <c r="AB257" s="112" t="s">
        <v>102</v>
      </c>
      <c r="AC257" s="112" t="s">
        <v>120</v>
      </c>
      <c r="AD257" s="61" t="s">
        <v>1308</v>
      </c>
      <c r="AG257" s="112" t="s">
        <v>148</v>
      </c>
      <c r="AJ257" s="34" t="s">
        <v>548</v>
      </c>
      <c r="AK257" s="29" t="s">
        <v>549</v>
      </c>
      <c r="AL257" s="29" t="s">
        <v>550</v>
      </c>
      <c r="AM257" s="29" t="s">
        <v>292</v>
      </c>
      <c r="AN257" s="29" t="s">
        <v>102</v>
      </c>
      <c r="AO257" s="29" t="s">
        <v>120</v>
      </c>
      <c r="AP257" s="61" t="s">
        <v>551</v>
      </c>
      <c r="BA257" s="34" t="s">
        <v>90</v>
      </c>
      <c r="BB257" s="34" t="s">
        <v>91</v>
      </c>
      <c r="BC257" s="115">
        <v>7225</v>
      </c>
      <c r="BD257" s="112" t="s">
        <v>129</v>
      </c>
      <c r="BE257" s="112" t="s">
        <v>106</v>
      </c>
      <c r="BF257" s="112" t="s">
        <v>107</v>
      </c>
      <c r="BG257" s="112" t="s">
        <v>96</v>
      </c>
      <c r="BI257" s="115">
        <v>36</v>
      </c>
      <c r="BJ257" s="22" t="s">
        <v>184</v>
      </c>
      <c r="BK257" s="56">
        <v>870</v>
      </c>
      <c r="BL257" s="115">
        <v>20190326</v>
      </c>
      <c r="BM257" s="56">
        <v>19010101</v>
      </c>
      <c r="BN257">
        <f t="shared" si="29"/>
        <v>20190326</v>
      </c>
      <c r="BP257" s="29">
        <v>20190430</v>
      </c>
      <c r="BR257" s="28">
        <v>20000</v>
      </c>
      <c r="BS257" s="28">
        <f>IF(BM257=(VLOOKUP(BC257,'[3]16 ABR'!$BC$50:$BW$499,11,FALSE)),(VLOOKUP(BC257,'[3]16 ABR'!$BC$50:$BW$499,17,FALSE)),(VLOOKUP(BC257,'[3]16 ABR'!$BC$50:$BW$499,17,FALSE))-(VLOOKUP(BC257,'[2]17-23 ABR'!$A$2:$R$500,18,FALSE)))</f>
        <v>31320</v>
      </c>
      <c r="BT257" s="112">
        <v>0</v>
      </c>
      <c r="BU257" s="112">
        <v>0</v>
      </c>
      <c r="BW257" s="112" t="s">
        <v>574</v>
      </c>
      <c r="CD257" s="56">
        <v>19010101</v>
      </c>
      <c r="CE257" s="28">
        <f>IFERROR((VLOOKUP(BC257,'[3]16 ABR'!$BC$50:$CE$500,29,FALSE))-((VLOOKUP(BC257,'[2]17-23 ABR'!$A$2:$R$500,14,FALSE))),(VLOOKUP(BC257,'[3]16 ABR'!$BC$75:$CE$500,29,FALSE)))</f>
        <v>20000</v>
      </c>
      <c r="CF257" s="28">
        <f>IFERROR(((VLOOKUP(BC257,'[2]17-23 ABR'!$A$2:$R$500,18,FALSE))),'[3]16 ABR'!CF257)</f>
        <v>0</v>
      </c>
      <c r="CH257" s="56">
        <v>9761</v>
      </c>
      <c r="CI257" s="128" t="s">
        <v>574</v>
      </c>
      <c r="CJ257" s="57">
        <v>0</v>
      </c>
      <c r="CK257" s="33">
        <f t="shared" ref="CK257:CK274" si="32">IF(OR(BJ257="Q",BJ257="C"),(BI257/2)*30.4,IF(BJ257="S",(BI257/4)*30.4,BI257*30.4))</f>
        <v>547.19999999999993</v>
      </c>
      <c r="CL257" s="137">
        <f t="shared" si="28"/>
        <v>20000</v>
      </c>
      <c r="CN257" s="49">
        <f t="shared" si="25"/>
        <v>14559447.609999999</v>
      </c>
      <c r="CO257" s="49">
        <f t="shared" si="26"/>
        <v>2690633.61</v>
      </c>
      <c r="CP257" s="18">
        <v>256</v>
      </c>
      <c r="CQ257" s="18">
        <v>256</v>
      </c>
      <c r="CR257" s="18">
        <v>256</v>
      </c>
      <c r="CS257" s="18">
        <v>256</v>
      </c>
      <c r="CT257" s="34" t="s">
        <v>91</v>
      </c>
      <c r="CU257" s="35" t="s">
        <v>112</v>
      </c>
    </row>
    <row r="258" spans="1:102" x14ac:dyDescent="0.25">
      <c r="A258" s="127" t="str">
        <f t="shared" si="30"/>
        <v>0003140049</v>
      </c>
      <c r="B258" s="127" t="s">
        <v>91</v>
      </c>
      <c r="C258" s="22" t="s">
        <v>92</v>
      </c>
      <c r="D258" s="18">
        <v>20190430</v>
      </c>
      <c r="F258" s="34">
        <v>4</v>
      </c>
      <c r="G258" t="s">
        <v>171</v>
      </c>
      <c r="H258" t="s">
        <v>984</v>
      </c>
      <c r="J258" t="s">
        <v>1574</v>
      </c>
      <c r="K258" s="21">
        <f t="shared" si="31"/>
        <v>23113</v>
      </c>
      <c r="L258" t="s">
        <v>1575</v>
      </c>
      <c r="M258" t="s">
        <v>1576</v>
      </c>
      <c r="O258" s="112" t="s">
        <v>96</v>
      </c>
      <c r="P258" s="112">
        <v>1</v>
      </c>
      <c r="S258" t="s">
        <v>201</v>
      </c>
      <c r="U258" s="112">
        <v>0</v>
      </c>
      <c r="X258" s="22" t="s">
        <v>97</v>
      </c>
      <c r="Y258" t="s">
        <v>1577</v>
      </c>
      <c r="Z258" t="s">
        <v>1578</v>
      </c>
      <c r="AA258" t="s">
        <v>1400</v>
      </c>
      <c r="AB258" s="112" t="s">
        <v>102</v>
      </c>
      <c r="AC258" s="112" t="s">
        <v>120</v>
      </c>
      <c r="AD258">
        <v>16200</v>
      </c>
      <c r="AG258" s="112" t="s">
        <v>148</v>
      </c>
      <c r="AJ258" s="34" t="s">
        <v>548</v>
      </c>
      <c r="AK258" s="29" t="s">
        <v>1370</v>
      </c>
      <c r="AL258" s="34" t="s">
        <v>1371</v>
      </c>
      <c r="AM258" s="34" t="s">
        <v>688</v>
      </c>
      <c r="AN258" s="34" t="s">
        <v>102</v>
      </c>
      <c r="AO258" s="34" t="s">
        <v>120</v>
      </c>
      <c r="AP258" s="61">
        <v>16210</v>
      </c>
      <c r="BA258" s="34" t="s">
        <v>90</v>
      </c>
      <c r="BB258" s="34" t="s">
        <v>91</v>
      </c>
      <c r="BC258" s="115">
        <v>7227</v>
      </c>
      <c r="BD258" s="112" t="s">
        <v>129</v>
      </c>
      <c r="BE258" s="112" t="s">
        <v>106</v>
      </c>
      <c r="BF258" s="112" t="s">
        <v>107</v>
      </c>
      <c r="BG258" s="112" t="s">
        <v>96</v>
      </c>
      <c r="BI258" s="115">
        <v>48</v>
      </c>
      <c r="BJ258" s="22" t="s">
        <v>184</v>
      </c>
      <c r="BK258" s="56">
        <v>968</v>
      </c>
      <c r="BL258" s="115">
        <v>20190326</v>
      </c>
      <c r="BM258" s="56">
        <v>19010101</v>
      </c>
      <c r="BN258">
        <f>BL258</f>
        <v>20190326</v>
      </c>
      <c r="BP258" s="29">
        <v>20190430</v>
      </c>
      <c r="BR258" s="28">
        <v>25000</v>
      </c>
      <c r="BS258" s="28">
        <f>IF(BM258=(VLOOKUP(BC258,'[3]16 ABR'!$BC$50:$BW$499,11,FALSE)),(VLOOKUP(BC258,'[3]16 ABR'!$BC$50:$BW$499,17,FALSE)),(VLOOKUP(BC258,'[3]16 ABR'!$BC$50:$BW$499,17,FALSE))-(VLOOKUP(BC258,'[2]17-23 ABR'!$A$2:$R$500,18,FALSE)))</f>
        <v>46464</v>
      </c>
      <c r="BT258" s="112">
        <v>0</v>
      </c>
      <c r="BU258" s="112">
        <v>0</v>
      </c>
      <c r="BW258" s="112" t="s">
        <v>574</v>
      </c>
      <c r="CD258" s="56">
        <v>19010101</v>
      </c>
      <c r="CE258" s="28">
        <f>IFERROR((VLOOKUP(BC258,'[3]16 ABR'!$BC$50:$CE$500,29,FALSE))-((VLOOKUP(BC258,'[2]17-23 ABR'!$A$2:$R$500,14,FALSE))),(VLOOKUP(BC258,'[3]16 ABR'!$BC$75:$CE$500,29,FALSE)))</f>
        <v>25000</v>
      </c>
      <c r="CF258" s="28">
        <f>IFERROR(((VLOOKUP(BC258,'[2]17-23 ABR'!$A$2:$R$500,18,FALSE))),'[3]16 ABR'!CF258)</f>
        <v>0</v>
      </c>
      <c r="CH258" s="56">
        <v>18508</v>
      </c>
      <c r="CI258" s="128" t="s">
        <v>574</v>
      </c>
      <c r="CJ258" s="57">
        <v>0</v>
      </c>
      <c r="CK258" s="33">
        <f t="shared" si="32"/>
        <v>729.59999999999991</v>
      </c>
      <c r="CL258" s="137">
        <f t="shared" si="28"/>
        <v>25000</v>
      </c>
      <c r="CN258" s="49">
        <f t="shared" si="25"/>
        <v>14605911.609999999</v>
      </c>
      <c r="CO258" s="49">
        <f t="shared" si="26"/>
        <v>2690633.61</v>
      </c>
      <c r="CP258" s="18">
        <v>257</v>
      </c>
      <c r="CQ258" s="18">
        <v>257</v>
      </c>
      <c r="CR258" s="18">
        <v>257</v>
      </c>
      <c r="CS258" s="18">
        <v>257</v>
      </c>
      <c r="CT258" s="34" t="s">
        <v>91</v>
      </c>
      <c r="CU258" s="35" t="s">
        <v>112</v>
      </c>
    </row>
    <row r="259" spans="1:102" x14ac:dyDescent="0.25">
      <c r="A259" s="127" t="str">
        <f t="shared" si="30"/>
        <v>0003140049</v>
      </c>
      <c r="B259" s="127" t="s">
        <v>91</v>
      </c>
      <c r="C259" s="22" t="s">
        <v>92</v>
      </c>
      <c r="D259" s="18">
        <v>20190430</v>
      </c>
      <c r="F259" s="34">
        <v>4</v>
      </c>
      <c r="G259" t="s">
        <v>483</v>
      </c>
      <c r="H259" t="s">
        <v>1579</v>
      </c>
      <c r="J259" t="s">
        <v>865</v>
      </c>
      <c r="K259" s="21">
        <f t="shared" si="31"/>
        <v>30553</v>
      </c>
      <c r="L259" t="s">
        <v>1580</v>
      </c>
      <c r="M259" t="s">
        <v>1581</v>
      </c>
      <c r="O259" s="112" t="s">
        <v>96</v>
      </c>
      <c r="P259" s="112">
        <v>1</v>
      </c>
      <c r="S259" t="s">
        <v>201</v>
      </c>
      <c r="U259" s="112">
        <v>0</v>
      </c>
      <c r="X259" s="22" t="s">
        <v>97</v>
      </c>
      <c r="Y259" t="s">
        <v>1582</v>
      </c>
      <c r="Z259" t="s">
        <v>1583</v>
      </c>
      <c r="AA259" t="s">
        <v>1584</v>
      </c>
      <c r="AB259" s="112" t="s">
        <v>102</v>
      </c>
      <c r="AC259" s="112" t="s">
        <v>120</v>
      </c>
      <c r="AD259" s="61" t="s">
        <v>1585</v>
      </c>
      <c r="AG259" s="112" t="s">
        <v>148</v>
      </c>
      <c r="AJ259" s="34" t="s">
        <v>1473</v>
      </c>
      <c r="AK259" t="s">
        <v>1586</v>
      </c>
      <c r="AL259" t="s">
        <v>1587</v>
      </c>
      <c r="AM259" t="s">
        <v>1349</v>
      </c>
      <c r="AN259" s="112" t="s">
        <v>102</v>
      </c>
      <c r="AO259" s="112" t="s">
        <v>120</v>
      </c>
      <c r="AP259">
        <v>11850</v>
      </c>
      <c r="BA259" s="34" t="s">
        <v>90</v>
      </c>
      <c r="BB259" s="34" t="s">
        <v>91</v>
      </c>
      <c r="BC259" s="115">
        <v>7228</v>
      </c>
      <c r="BD259" s="112" t="s">
        <v>129</v>
      </c>
      <c r="BE259" s="112" t="s">
        <v>106</v>
      </c>
      <c r="BF259" s="112" t="s">
        <v>107</v>
      </c>
      <c r="BG259" s="112" t="s">
        <v>96</v>
      </c>
      <c r="BI259" s="115">
        <v>2</v>
      </c>
      <c r="BJ259" s="22" t="s">
        <v>184</v>
      </c>
      <c r="BK259" s="56">
        <v>2200</v>
      </c>
      <c r="BL259" s="115">
        <v>20190326</v>
      </c>
      <c r="BM259" s="56">
        <v>19010101</v>
      </c>
      <c r="BN259">
        <f>BL259</f>
        <v>20190326</v>
      </c>
      <c r="BP259" s="29">
        <v>20190430</v>
      </c>
      <c r="BR259" s="28">
        <v>4000</v>
      </c>
      <c r="BS259" s="28">
        <f>IF(BM259=(VLOOKUP(BC259,'[3]16 ABR'!$BC$50:$BW$499,11,FALSE)),(VLOOKUP(BC259,'[3]16 ABR'!$BC$50:$BW$499,17,FALSE)),(VLOOKUP(BC259,'[3]16 ABR'!$BC$50:$BW$499,17,FALSE))-(VLOOKUP(BC259,'[2]17-23 ABR'!$A$2:$R$500,18,FALSE)))</f>
        <v>4400</v>
      </c>
      <c r="BT259" s="112">
        <v>0</v>
      </c>
      <c r="BU259" s="112">
        <v>0</v>
      </c>
      <c r="BW259" s="112" t="s">
        <v>574</v>
      </c>
      <c r="CD259" s="56">
        <v>19010101</v>
      </c>
      <c r="CE259" s="28">
        <f>IFERROR((VLOOKUP(BC259,'[3]16 ABR'!$BC$50:$CE$500,29,FALSE))-((VLOOKUP(BC259,'[2]17-23 ABR'!$A$2:$R$500,14,FALSE))),(VLOOKUP(BC259,'[3]16 ABR'!$BC$75:$CE$500,29,FALSE)))</f>
        <v>4000</v>
      </c>
      <c r="CF259" s="28">
        <f>IFERROR(((VLOOKUP(BC259,'[2]17-23 ABR'!$A$2:$R$500,18,FALSE))),'[3]16 ABR'!CF259)</f>
        <v>0</v>
      </c>
      <c r="CH259" s="56">
        <v>345</v>
      </c>
      <c r="CI259" s="128" t="s">
        <v>574</v>
      </c>
      <c r="CJ259" s="57">
        <v>0</v>
      </c>
      <c r="CK259" s="33">
        <f t="shared" si="32"/>
        <v>30.4</v>
      </c>
      <c r="CL259" s="137">
        <f t="shared" si="28"/>
        <v>4000</v>
      </c>
      <c r="CN259" s="49">
        <f t="shared" ref="CN259:CN274" si="33">CN258+BS259</f>
        <v>14610311.609999999</v>
      </c>
      <c r="CO259" s="49">
        <f t="shared" ref="CO259:CO274" si="34">CO258+BU259</f>
        <v>2690633.61</v>
      </c>
      <c r="CP259" s="18">
        <v>258</v>
      </c>
      <c r="CQ259" s="18">
        <v>258</v>
      </c>
      <c r="CR259" s="18">
        <v>258</v>
      </c>
      <c r="CS259" s="18">
        <v>258</v>
      </c>
      <c r="CT259" s="34" t="s">
        <v>91</v>
      </c>
      <c r="CU259" s="35" t="s">
        <v>112</v>
      </c>
    </row>
    <row r="260" spans="1:102" x14ac:dyDescent="0.25">
      <c r="A260" s="127" t="str">
        <f t="shared" si="30"/>
        <v>0003140049</v>
      </c>
      <c r="B260" s="127" t="s">
        <v>91</v>
      </c>
      <c r="C260" s="22" t="s">
        <v>92</v>
      </c>
      <c r="D260" s="18">
        <v>20190430</v>
      </c>
      <c r="F260" s="34">
        <v>4</v>
      </c>
      <c r="G260" s="56" t="s">
        <v>1588</v>
      </c>
      <c r="H260" s="56" t="s">
        <v>258</v>
      </c>
      <c r="I260" s="56"/>
      <c r="J260" s="56" t="s">
        <v>584</v>
      </c>
      <c r="K260" s="21">
        <f t="shared" si="31"/>
        <v>29502</v>
      </c>
      <c r="L260" s="56" t="s">
        <v>1589</v>
      </c>
      <c r="M260" s="56" t="s">
        <v>1590</v>
      </c>
      <c r="N260" s="56"/>
      <c r="O260" s="112" t="s">
        <v>96</v>
      </c>
      <c r="P260" s="112">
        <v>1</v>
      </c>
      <c r="Q260" s="56"/>
      <c r="R260" s="56"/>
      <c r="S260" s="56" t="s">
        <v>201</v>
      </c>
      <c r="T260" s="56"/>
      <c r="U260" s="112">
        <v>0</v>
      </c>
      <c r="V260" s="56"/>
      <c r="W260" s="56"/>
      <c r="X260" s="22" t="s">
        <v>97</v>
      </c>
      <c r="Y260" s="56" t="s">
        <v>1591</v>
      </c>
      <c r="Z260" s="56" t="s">
        <v>1592</v>
      </c>
      <c r="AA260" s="56" t="s">
        <v>1275</v>
      </c>
      <c r="AB260" s="112" t="s">
        <v>102</v>
      </c>
      <c r="AC260" s="112" t="s">
        <v>120</v>
      </c>
      <c r="AD260" s="61" t="s">
        <v>1593</v>
      </c>
      <c r="AE260" s="56"/>
      <c r="AF260" s="56"/>
      <c r="AG260" s="56" t="s">
        <v>148</v>
      </c>
      <c r="AH260" s="56"/>
      <c r="AI260" s="56"/>
      <c r="AJ260" s="34" t="s">
        <v>548</v>
      </c>
      <c r="AK260" s="56" t="s">
        <v>1594</v>
      </c>
      <c r="AL260" s="56" t="s">
        <v>1595</v>
      </c>
      <c r="AM260" s="56" t="s">
        <v>1324</v>
      </c>
      <c r="AN260" s="112" t="s">
        <v>102</v>
      </c>
      <c r="AO260" s="112" t="s">
        <v>120</v>
      </c>
      <c r="AP260" s="61" t="s">
        <v>1344</v>
      </c>
      <c r="AQ260" s="56"/>
      <c r="AR260" s="56"/>
      <c r="AS260" s="56"/>
      <c r="AT260" s="56"/>
      <c r="AU260" s="56"/>
      <c r="AV260" s="56"/>
      <c r="AW260" s="56"/>
      <c r="AX260" s="56"/>
      <c r="AY260" s="56"/>
      <c r="AZ260" s="56"/>
      <c r="BA260" s="34" t="s">
        <v>90</v>
      </c>
      <c r="BB260" s="34" t="s">
        <v>91</v>
      </c>
      <c r="BC260" s="115">
        <v>7229</v>
      </c>
      <c r="BD260" s="112" t="s">
        <v>129</v>
      </c>
      <c r="BE260" s="112" t="s">
        <v>106</v>
      </c>
      <c r="BF260" s="112" t="s">
        <v>107</v>
      </c>
      <c r="BG260" s="112" t="s">
        <v>96</v>
      </c>
      <c r="BH260" s="56"/>
      <c r="BI260" s="115">
        <v>72</v>
      </c>
      <c r="BJ260" s="22" t="s">
        <v>184</v>
      </c>
      <c r="BK260" s="56">
        <v>2863</v>
      </c>
      <c r="BL260" s="115">
        <v>20190329</v>
      </c>
      <c r="BM260" s="56">
        <v>19010101</v>
      </c>
      <c r="BN260" s="56">
        <f t="shared" ref="BN260:BN274" si="35">BL260</f>
        <v>20190329</v>
      </c>
      <c r="BO260" s="56"/>
      <c r="BP260" s="29">
        <v>20190430</v>
      </c>
      <c r="BQ260" s="56"/>
      <c r="BR260" s="28">
        <v>103666</v>
      </c>
      <c r="BS260" s="28">
        <f>IF(BM260=(VLOOKUP(BC260,'[3]16 ABR'!$BC$50:$BW$499,11,FALSE)),(VLOOKUP(BC260,'[3]16 ABR'!$BC$50:$BW$499,17,FALSE)),(VLOOKUP(BC260,'[3]16 ABR'!$BC$50:$BW$499,17,FALSE))-(VLOOKUP(BC260,'[2]17-23 ABR'!$A$2:$R$500,18,FALSE)))</f>
        <v>206136</v>
      </c>
      <c r="BT260" s="112">
        <v>0</v>
      </c>
      <c r="BU260" s="112">
        <v>0</v>
      </c>
      <c r="BV260" s="56"/>
      <c r="BW260" s="112" t="s">
        <v>574</v>
      </c>
      <c r="BX260" s="56"/>
      <c r="BY260" s="56"/>
      <c r="BZ260" s="56"/>
      <c r="CA260" s="56"/>
      <c r="CB260" s="56"/>
      <c r="CC260" s="56"/>
      <c r="CD260" s="56">
        <v>19010101</v>
      </c>
      <c r="CE260" s="28">
        <f>IFERROR((VLOOKUP(BC260,'[3]16 ABR'!$BC$50:$CE$500,29,FALSE))-((VLOOKUP(BC260,'[2]17-23 ABR'!$A$2:$R$500,14,FALSE))),(VLOOKUP(BC260,'[3]16 ABR'!$BC$75:$CE$500,29,FALSE)))</f>
        <v>103666</v>
      </c>
      <c r="CF260" s="28">
        <f>IFERROR(((VLOOKUP(BC260,'[2]17-23 ABR'!$A$2:$R$500,18,FALSE))),'[3]16 ABR'!CF260)</f>
        <v>0</v>
      </c>
      <c r="CG260" s="56"/>
      <c r="CH260" s="56">
        <v>88347</v>
      </c>
      <c r="CI260" s="128" t="s">
        <v>574</v>
      </c>
      <c r="CJ260" s="57">
        <v>0</v>
      </c>
      <c r="CK260" s="55">
        <f t="shared" si="32"/>
        <v>1094.3999999999999</v>
      </c>
      <c r="CL260" s="163">
        <f t="shared" si="28"/>
        <v>103666</v>
      </c>
      <c r="CN260" s="49">
        <f t="shared" si="33"/>
        <v>14816447.609999999</v>
      </c>
      <c r="CO260" s="49">
        <f t="shared" si="34"/>
        <v>2690633.61</v>
      </c>
      <c r="CP260" s="18">
        <v>259</v>
      </c>
      <c r="CQ260" s="18">
        <v>259</v>
      </c>
      <c r="CR260" s="18">
        <v>259</v>
      </c>
      <c r="CS260" s="18">
        <v>259</v>
      </c>
      <c r="CT260" s="34" t="s">
        <v>91</v>
      </c>
      <c r="CU260" s="35" t="s">
        <v>112</v>
      </c>
    </row>
    <row r="261" spans="1:102" x14ac:dyDescent="0.25">
      <c r="A261" s="127" t="str">
        <f t="shared" si="30"/>
        <v>0003140049</v>
      </c>
      <c r="B261" s="127" t="s">
        <v>91</v>
      </c>
      <c r="C261" s="22" t="s">
        <v>92</v>
      </c>
      <c r="D261" s="18">
        <v>20190430</v>
      </c>
      <c r="F261" s="34">
        <v>4</v>
      </c>
      <c r="G261" s="56" t="s">
        <v>1596</v>
      </c>
      <c r="H261" s="56" t="s">
        <v>1259</v>
      </c>
      <c r="I261" s="56"/>
      <c r="J261" s="56" t="s">
        <v>1597</v>
      </c>
      <c r="K261" s="21">
        <f t="shared" si="31"/>
        <v>25025</v>
      </c>
      <c r="L261" s="56" t="s">
        <v>1598</v>
      </c>
      <c r="M261" s="56" t="s">
        <v>1599</v>
      </c>
      <c r="N261" s="56"/>
      <c r="O261" s="112" t="s">
        <v>96</v>
      </c>
      <c r="P261" s="112">
        <v>1</v>
      </c>
      <c r="Q261" s="56"/>
      <c r="R261" s="56"/>
      <c r="S261" s="56" t="s">
        <v>106</v>
      </c>
      <c r="T261" s="56"/>
      <c r="U261" s="112">
        <v>0</v>
      </c>
      <c r="V261" s="56"/>
      <c r="W261" s="56"/>
      <c r="X261" s="22" t="s">
        <v>97</v>
      </c>
      <c r="Y261" s="56" t="s">
        <v>1600</v>
      </c>
      <c r="Z261" s="56" t="s">
        <v>1601</v>
      </c>
      <c r="AA261" s="56" t="s">
        <v>1602</v>
      </c>
      <c r="AB261" s="112" t="s">
        <v>102</v>
      </c>
      <c r="AC261" s="112" t="s">
        <v>120</v>
      </c>
      <c r="AD261" s="56">
        <v>10010</v>
      </c>
      <c r="AE261" s="56"/>
      <c r="AF261" s="56"/>
      <c r="AG261" s="56" t="s">
        <v>148</v>
      </c>
      <c r="AH261" s="56"/>
      <c r="AI261" s="56"/>
      <c r="AJ261" s="34" t="s">
        <v>548</v>
      </c>
      <c r="AK261" s="29" t="s">
        <v>549</v>
      </c>
      <c r="AL261" s="29" t="s">
        <v>550</v>
      </c>
      <c r="AM261" s="29" t="s">
        <v>292</v>
      </c>
      <c r="AN261" s="29" t="s">
        <v>102</v>
      </c>
      <c r="AO261" s="29" t="s">
        <v>120</v>
      </c>
      <c r="AP261" s="61" t="s">
        <v>551</v>
      </c>
      <c r="AQ261" s="56"/>
      <c r="AR261" s="56"/>
      <c r="AS261" s="56"/>
      <c r="AT261" s="56"/>
      <c r="AU261" s="56"/>
      <c r="AV261" s="56"/>
      <c r="AW261" s="56"/>
      <c r="AX261" s="56"/>
      <c r="AY261" s="56"/>
      <c r="AZ261" s="56"/>
      <c r="BA261" s="34" t="s">
        <v>90</v>
      </c>
      <c r="BB261" s="34" t="s">
        <v>91</v>
      </c>
      <c r="BC261" s="115">
        <v>7230</v>
      </c>
      <c r="BD261" s="112" t="s">
        <v>129</v>
      </c>
      <c r="BE261" s="112" t="s">
        <v>106</v>
      </c>
      <c r="BF261" s="112" t="s">
        <v>107</v>
      </c>
      <c r="BG261" s="112" t="s">
        <v>96</v>
      </c>
      <c r="BH261" s="56"/>
      <c r="BI261" s="115">
        <v>72</v>
      </c>
      <c r="BJ261" s="22" t="s">
        <v>184</v>
      </c>
      <c r="BK261" s="56">
        <v>1302</v>
      </c>
      <c r="BL261" s="115">
        <v>20190401</v>
      </c>
      <c r="BM261" s="56">
        <v>19010101</v>
      </c>
      <c r="BN261" s="56">
        <f t="shared" si="35"/>
        <v>20190401</v>
      </c>
      <c r="BO261" s="56"/>
      <c r="BP261" s="29">
        <v>20190430</v>
      </c>
      <c r="BQ261" s="56"/>
      <c r="BR261" s="28">
        <v>50000</v>
      </c>
      <c r="BS261" s="28">
        <f>IF(BM261=(VLOOKUP(BC261,'[3]16 ABR'!$BC$50:$BW$499,11,FALSE)),(VLOOKUP(BC261,'[3]16 ABR'!$BC$50:$BW$499,17,FALSE)),(VLOOKUP(BC261,'[3]16 ABR'!$BC$50:$BW$499,17,FALSE))-(VLOOKUP(BC261,'[2]17-23 ABR'!$A$2:$R$500,18,FALSE)))</f>
        <v>93744</v>
      </c>
      <c r="BT261" s="112">
        <v>0</v>
      </c>
      <c r="BU261" s="112">
        <v>0</v>
      </c>
      <c r="BV261" s="56"/>
      <c r="BW261" s="112" t="s">
        <v>574</v>
      </c>
      <c r="BX261" s="56"/>
      <c r="BY261" s="56"/>
      <c r="BZ261" s="56"/>
      <c r="CA261" s="56"/>
      <c r="CB261" s="56"/>
      <c r="CC261" s="56"/>
      <c r="CD261" s="56">
        <v>19010101</v>
      </c>
      <c r="CE261" s="28">
        <f>IFERROR((VLOOKUP(BC261,'[3]16 ABR'!$BC$50:$CE$500,29,FALSE))-((VLOOKUP(BC261,'[2]17-23 ABR'!$A$2:$R$500,14,FALSE))),(VLOOKUP(BC261,'[3]16 ABR'!$BC$75:$CE$500,29,FALSE)))</f>
        <v>50000</v>
      </c>
      <c r="CF261" s="28">
        <f>IFERROR(((VLOOKUP(BC261,'[2]17-23 ABR'!$A$2:$R$500,18,FALSE))),'[3]16 ABR'!CF261)</f>
        <v>0</v>
      </c>
      <c r="CG261" s="56"/>
      <c r="CH261" s="56">
        <v>37714</v>
      </c>
      <c r="CI261" s="128" t="s">
        <v>574</v>
      </c>
      <c r="CJ261" s="57">
        <v>0</v>
      </c>
      <c r="CK261" s="55">
        <f t="shared" si="32"/>
        <v>1094.3999999999999</v>
      </c>
      <c r="CL261" s="163">
        <f t="shared" si="28"/>
        <v>50000</v>
      </c>
      <c r="CN261" s="49">
        <f t="shared" si="33"/>
        <v>14910191.609999999</v>
      </c>
      <c r="CO261" s="49">
        <f t="shared" si="34"/>
        <v>2690633.61</v>
      </c>
      <c r="CP261" s="18">
        <v>260</v>
      </c>
      <c r="CQ261" s="18">
        <v>260</v>
      </c>
      <c r="CR261" s="18">
        <v>260</v>
      </c>
      <c r="CS261" s="18">
        <v>260</v>
      </c>
      <c r="CT261" s="34" t="s">
        <v>91</v>
      </c>
      <c r="CU261" s="35" t="s">
        <v>112</v>
      </c>
    </row>
    <row r="262" spans="1:102" x14ac:dyDescent="0.25">
      <c r="A262" s="127" t="str">
        <f t="shared" si="30"/>
        <v>0003140049</v>
      </c>
      <c r="B262" s="127" t="s">
        <v>91</v>
      </c>
      <c r="C262" s="22" t="s">
        <v>92</v>
      </c>
      <c r="D262" s="18">
        <v>20190430</v>
      </c>
      <c r="F262" s="34">
        <v>4</v>
      </c>
      <c r="G262" s="56" t="s">
        <v>163</v>
      </c>
      <c r="H262" s="56" t="s">
        <v>394</v>
      </c>
      <c r="I262" s="56"/>
      <c r="J262" s="56" t="s">
        <v>1316</v>
      </c>
      <c r="K262" s="21">
        <f t="shared" si="31"/>
        <v>25201</v>
      </c>
      <c r="L262" s="56" t="s">
        <v>1317</v>
      </c>
      <c r="M262" s="56" t="s">
        <v>1603</v>
      </c>
      <c r="N262" s="56"/>
      <c r="O262" s="112" t="s">
        <v>96</v>
      </c>
      <c r="P262" s="112">
        <v>1</v>
      </c>
      <c r="Q262" s="56"/>
      <c r="R262" s="56"/>
      <c r="S262" s="56" t="s">
        <v>201</v>
      </c>
      <c r="T262" s="56"/>
      <c r="U262" s="112">
        <v>0</v>
      </c>
      <c r="V262" s="56"/>
      <c r="W262" s="56"/>
      <c r="X262" s="22" t="s">
        <v>97</v>
      </c>
      <c r="Y262" s="56" t="s">
        <v>1492</v>
      </c>
      <c r="Z262" s="56" t="s">
        <v>1493</v>
      </c>
      <c r="AA262" s="56" t="s">
        <v>1293</v>
      </c>
      <c r="AB262" s="112" t="s">
        <v>102</v>
      </c>
      <c r="AC262" s="112" t="s">
        <v>120</v>
      </c>
      <c r="AD262" s="56">
        <v>14240</v>
      </c>
      <c r="AE262" s="56"/>
      <c r="AF262" s="56"/>
      <c r="AG262" s="56" t="s">
        <v>148</v>
      </c>
      <c r="AH262" s="56"/>
      <c r="AI262" s="56"/>
      <c r="AJ262" s="34" t="s">
        <v>548</v>
      </c>
      <c r="AK262" s="29" t="s">
        <v>549</v>
      </c>
      <c r="AL262" s="29" t="s">
        <v>550</v>
      </c>
      <c r="AM262" s="29" t="s">
        <v>292</v>
      </c>
      <c r="AN262" s="29" t="s">
        <v>102</v>
      </c>
      <c r="AO262" s="29" t="s">
        <v>120</v>
      </c>
      <c r="AP262" s="61" t="s">
        <v>551</v>
      </c>
      <c r="AQ262" s="56"/>
      <c r="AR262" s="56"/>
      <c r="AS262" s="56"/>
      <c r="AT262" s="56"/>
      <c r="AU262" s="56"/>
      <c r="AV262" s="56"/>
      <c r="AW262" s="56"/>
      <c r="AX262" s="56"/>
      <c r="AY262" s="56"/>
      <c r="AZ262" s="56"/>
      <c r="BA262" s="34" t="s">
        <v>90</v>
      </c>
      <c r="BB262" s="34" t="s">
        <v>91</v>
      </c>
      <c r="BC262" s="115">
        <v>7231</v>
      </c>
      <c r="BD262" s="112" t="s">
        <v>129</v>
      </c>
      <c r="BE262" s="112" t="s">
        <v>106</v>
      </c>
      <c r="BF262" s="112" t="s">
        <v>107</v>
      </c>
      <c r="BG262" s="112" t="s">
        <v>96</v>
      </c>
      <c r="BH262" s="56"/>
      <c r="BI262" s="115">
        <v>48</v>
      </c>
      <c r="BJ262" s="22" t="s">
        <v>184</v>
      </c>
      <c r="BK262" s="56">
        <v>493</v>
      </c>
      <c r="BL262" s="115">
        <v>20190402</v>
      </c>
      <c r="BM262" s="56">
        <v>19010101</v>
      </c>
      <c r="BN262" s="56">
        <f t="shared" si="35"/>
        <v>20190402</v>
      </c>
      <c r="BO262" s="56"/>
      <c r="BP262" s="29">
        <v>20190430</v>
      </c>
      <c r="BQ262" s="56"/>
      <c r="BR262" s="28">
        <v>13000</v>
      </c>
      <c r="BS262" s="28">
        <f>IF(BM262=(VLOOKUP(BC262,'[3]16 ABR'!$BC$50:$BW$499,11,FALSE)),(VLOOKUP(BC262,'[3]16 ABR'!$BC$50:$BW$499,17,FALSE)),(VLOOKUP(BC262,'[3]16 ABR'!$BC$50:$BW$499,17,FALSE))-(VLOOKUP(BC262,'[2]17-23 ABR'!$A$2:$R$500,18,FALSE)))</f>
        <v>23664</v>
      </c>
      <c r="BT262" s="112">
        <v>0</v>
      </c>
      <c r="BU262" s="112">
        <v>0</v>
      </c>
      <c r="BV262" s="56"/>
      <c r="BW262" s="112" t="s">
        <v>574</v>
      </c>
      <c r="BX262" s="56"/>
      <c r="BY262" s="56"/>
      <c r="BZ262" s="56"/>
      <c r="CA262" s="56"/>
      <c r="CB262" s="56"/>
      <c r="CC262" s="56"/>
      <c r="CD262" s="56">
        <v>19010101</v>
      </c>
      <c r="CE262" s="28">
        <f>IFERROR((VLOOKUP(BC262,'[3]16 ABR'!$BC$50:$CE$500,29,FALSE))-((VLOOKUP(BC262,'[2]17-23 ABR'!$A$2:$R$500,14,FALSE))),(VLOOKUP(BC262,'[3]16 ABR'!$BC$75:$CE$500,29,FALSE)))</f>
        <v>13000</v>
      </c>
      <c r="CF262" s="28">
        <f>IFERROR(((VLOOKUP(BC262,'[2]17-23 ABR'!$A$2:$R$500,18,FALSE))),'[3]16 ABR'!CF262)</f>
        <v>0</v>
      </c>
      <c r="CG262" s="56"/>
      <c r="CH262" s="56">
        <v>9191</v>
      </c>
      <c r="CI262" s="128" t="s">
        <v>574</v>
      </c>
      <c r="CJ262" s="57">
        <v>0</v>
      </c>
      <c r="CK262" s="55">
        <f t="shared" si="32"/>
        <v>729.59999999999991</v>
      </c>
      <c r="CL262" s="163">
        <f t="shared" si="28"/>
        <v>13000</v>
      </c>
      <c r="CN262" s="49">
        <f t="shared" si="33"/>
        <v>14933855.609999999</v>
      </c>
      <c r="CO262" s="49">
        <f t="shared" si="34"/>
        <v>2690633.61</v>
      </c>
      <c r="CP262" s="18">
        <v>261</v>
      </c>
      <c r="CQ262" s="18">
        <v>261</v>
      </c>
      <c r="CR262" s="18">
        <v>261</v>
      </c>
      <c r="CS262" s="18">
        <v>261</v>
      </c>
      <c r="CT262" s="34" t="s">
        <v>91</v>
      </c>
      <c r="CU262" s="35" t="s">
        <v>112</v>
      </c>
    </row>
    <row r="263" spans="1:102" x14ac:dyDescent="0.25">
      <c r="A263" s="127" t="str">
        <f t="shared" si="30"/>
        <v>0003140049</v>
      </c>
      <c r="B263" s="127" t="s">
        <v>91</v>
      </c>
      <c r="C263" s="22" t="s">
        <v>92</v>
      </c>
      <c r="D263" s="18">
        <v>20190430</v>
      </c>
      <c r="F263" s="34">
        <v>4</v>
      </c>
      <c r="G263" s="56" t="s">
        <v>1604</v>
      </c>
      <c r="H263" s="56" t="s">
        <v>194</v>
      </c>
      <c r="I263" s="56"/>
      <c r="J263" s="56" t="s">
        <v>1605</v>
      </c>
      <c r="K263" s="21">
        <f t="shared" si="31"/>
        <v>27707</v>
      </c>
      <c r="L263" s="56" t="s">
        <v>1606</v>
      </c>
      <c r="M263" s="56" t="s">
        <v>1607</v>
      </c>
      <c r="N263" s="56"/>
      <c r="O263" s="112" t="s">
        <v>96</v>
      </c>
      <c r="P263" s="112">
        <v>1</v>
      </c>
      <c r="Q263" s="56"/>
      <c r="R263" s="56"/>
      <c r="S263" s="56" t="s">
        <v>106</v>
      </c>
      <c r="T263" s="56"/>
      <c r="U263" s="112">
        <v>0</v>
      </c>
      <c r="V263" s="56"/>
      <c r="W263" s="56"/>
      <c r="X263" s="22" t="s">
        <v>97</v>
      </c>
      <c r="Y263" s="56" t="s">
        <v>1608</v>
      </c>
      <c r="Z263" s="56" t="s">
        <v>1609</v>
      </c>
      <c r="AA263" s="56" t="s">
        <v>1299</v>
      </c>
      <c r="AB263" s="112" t="s">
        <v>102</v>
      </c>
      <c r="AC263" s="112" t="s">
        <v>120</v>
      </c>
      <c r="AD263" s="61" t="s">
        <v>1610</v>
      </c>
      <c r="AE263" s="56"/>
      <c r="AF263" s="56"/>
      <c r="AG263" s="56" t="s">
        <v>148</v>
      </c>
      <c r="AH263" s="56"/>
      <c r="AI263" s="56"/>
      <c r="AJ263" s="34" t="s">
        <v>548</v>
      </c>
      <c r="AK263" s="29" t="s">
        <v>549</v>
      </c>
      <c r="AL263" s="29" t="s">
        <v>550</v>
      </c>
      <c r="AM263" s="29" t="s">
        <v>292</v>
      </c>
      <c r="AN263" s="29" t="s">
        <v>102</v>
      </c>
      <c r="AO263" s="29" t="s">
        <v>120</v>
      </c>
      <c r="AP263" s="61" t="s">
        <v>551</v>
      </c>
      <c r="AQ263" s="56"/>
      <c r="AR263" s="56"/>
      <c r="AS263" s="56"/>
      <c r="AT263" s="56"/>
      <c r="AU263" s="56"/>
      <c r="AV263" s="56"/>
      <c r="AW263" s="56"/>
      <c r="AX263" s="56"/>
      <c r="AY263" s="56"/>
      <c r="AZ263" s="56"/>
      <c r="BA263" s="34" t="s">
        <v>90</v>
      </c>
      <c r="BB263" s="34" t="s">
        <v>91</v>
      </c>
      <c r="BC263" s="115">
        <v>7232</v>
      </c>
      <c r="BD263" s="112" t="s">
        <v>129</v>
      </c>
      <c r="BE263" s="112" t="s">
        <v>106</v>
      </c>
      <c r="BF263" s="112" t="s">
        <v>107</v>
      </c>
      <c r="BG263" s="112" t="s">
        <v>96</v>
      </c>
      <c r="BH263" s="56"/>
      <c r="BI263" s="115">
        <v>36</v>
      </c>
      <c r="BJ263" s="22" t="s">
        <v>184</v>
      </c>
      <c r="BK263" s="56">
        <v>2095</v>
      </c>
      <c r="BL263" s="115">
        <v>20190402</v>
      </c>
      <c r="BM263" s="56">
        <v>19010101</v>
      </c>
      <c r="BN263" s="56">
        <f t="shared" si="35"/>
        <v>20190402</v>
      </c>
      <c r="BO263" s="56"/>
      <c r="BP263" s="29">
        <v>20190430</v>
      </c>
      <c r="BQ263" s="56"/>
      <c r="BR263" s="28">
        <v>50000</v>
      </c>
      <c r="BS263" s="28">
        <f>IF(BM263=(VLOOKUP(BC263,'[3]16 ABR'!$BC$50:$BW$499,11,FALSE)),(VLOOKUP(BC263,'[3]16 ABR'!$BC$50:$BW$499,17,FALSE)),(VLOOKUP(BC263,'[3]16 ABR'!$BC$50:$BW$499,17,FALSE))-(VLOOKUP(BC263,'[2]17-23 ABR'!$A$2:$R$500,18,FALSE)))</f>
        <v>75420</v>
      </c>
      <c r="BT263" s="112">
        <v>0</v>
      </c>
      <c r="BU263" s="112">
        <v>0</v>
      </c>
      <c r="BV263" s="56"/>
      <c r="BW263" s="112" t="s">
        <v>574</v>
      </c>
      <c r="BX263" s="56"/>
      <c r="BY263" s="56"/>
      <c r="BZ263" s="56"/>
      <c r="CA263" s="56"/>
      <c r="CB263" s="56"/>
      <c r="CC263" s="56"/>
      <c r="CD263" s="56">
        <v>19010101</v>
      </c>
      <c r="CE263" s="28">
        <f>IFERROR((VLOOKUP(BC263,'[3]16 ABR'!$BC$50:$CE$500,29,FALSE))-((VLOOKUP(BC263,'[2]17-23 ABR'!$A$2:$R$500,14,FALSE))),(VLOOKUP(BC263,'[3]16 ABR'!$BC$75:$CE$500,29,FALSE)))</f>
        <v>50000</v>
      </c>
      <c r="CF263" s="28">
        <f>IFERROR(((VLOOKUP(BC263,'[2]17-23 ABR'!$A$2:$R$500,18,FALSE))),'[3]16 ABR'!CF263)</f>
        <v>0</v>
      </c>
      <c r="CG263" s="56"/>
      <c r="CH263" s="56">
        <v>21912</v>
      </c>
      <c r="CI263" s="128" t="s">
        <v>574</v>
      </c>
      <c r="CJ263" s="57">
        <v>0</v>
      </c>
      <c r="CK263" s="55">
        <f t="shared" si="32"/>
        <v>547.19999999999993</v>
      </c>
      <c r="CL263" s="163">
        <f t="shared" si="28"/>
        <v>50000</v>
      </c>
      <c r="CM263" s="56"/>
      <c r="CN263" s="49">
        <f t="shared" si="33"/>
        <v>15009275.609999999</v>
      </c>
      <c r="CO263" s="49">
        <f t="shared" si="34"/>
        <v>2690633.61</v>
      </c>
      <c r="CP263" s="18">
        <v>262</v>
      </c>
      <c r="CQ263" s="18">
        <v>262</v>
      </c>
      <c r="CR263" s="18">
        <v>262</v>
      </c>
      <c r="CS263" s="18">
        <v>262</v>
      </c>
      <c r="CT263" s="34" t="s">
        <v>91</v>
      </c>
      <c r="CU263" s="35" t="s">
        <v>112</v>
      </c>
      <c r="CV263" s="56"/>
      <c r="CW263" s="56"/>
      <c r="CX263" s="56"/>
    </row>
    <row r="264" spans="1:102" x14ac:dyDescent="0.25">
      <c r="A264" s="127" t="str">
        <f t="shared" si="30"/>
        <v>0003140049</v>
      </c>
      <c r="B264" s="127" t="s">
        <v>91</v>
      </c>
      <c r="C264" s="22" t="s">
        <v>92</v>
      </c>
      <c r="D264" s="18">
        <v>20190430</v>
      </c>
      <c r="F264" s="34">
        <v>4</v>
      </c>
      <c r="G264" s="56" t="s">
        <v>265</v>
      </c>
      <c r="H264" s="56" t="s">
        <v>651</v>
      </c>
      <c r="I264" s="56"/>
      <c r="J264" s="56" t="s">
        <v>1611</v>
      </c>
      <c r="K264" s="21">
        <f t="shared" si="31"/>
        <v>24991</v>
      </c>
      <c r="L264" s="56" t="s">
        <v>1612</v>
      </c>
      <c r="M264" s="56" t="s">
        <v>1613</v>
      </c>
      <c r="N264" s="56"/>
      <c r="O264" s="112" t="s">
        <v>96</v>
      </c>
      <c r="P264" s="112">
        <v>1</v>
      </c>
      <c r="Q264" s="56"/>
      <c r="R264" s="56"/>
      <c r="S264" s="56" t="s">
        <v>106</v>
      </c>
      <c r="T264" s="56"/>
      <c r="U264" s="112">
        <v>0</v>
      </c>
      <c r="V264" s="56"/>
      <c r="W264" s="56"/>
      <c r="X264" s="22" t="s">
        <v>97</v>
      </c>
      <c r="Y264" s="56" t="s">
        <v>1614</v>
      </c>
      <c r="Z264" s="56" t="s">
        <v>1615</v>
      </c>
      <c r="AA264" s="56" t="s">
        <v>1616</v>
      </c>
      <c r="AB264" s="34" t="s">
        <v>1617</v>
      </c>
      <c r="AC264" s="29" t="s">
        <v>1618</v>
      </c>
      <c r="AD264" s="61" t="s">
        <v>1619</v>
      </c>
      <c r="AE264" s="56"/>
      <c r="AF264" s="56"/>
      <c r="AG264" s="56" t="s">
        <v>148</v>
      </c>
      <c r="AH264" s="56"/>
      <c r="AI264" s="56"/>
      <c r="AJ264" s="34" t="s">
        <v>548</v>
      </c>
      <c r="AK264" s="29" t="s">
        <v>1620</v>
      </c>
      <c r="AL264" s="29" t="s">
        <v>1621</v>
      </c>
      <c r="AM264" s="29" t="s">
        <v>1616</v>
      </c>
      <c r="AN264" s="29" t="s">
        <v>1616</v>
      </c>
      <c r="AO264" s="29" t="s">
        <v>1618</v>
      </c>
      <c r="AP264" s="56">
        <v>58190</v>
      </c>
      <c r="AQ264" s="56"/>
      <c r="AR264" s="56"/>
      <c r="AS264" s="56"/>
      <c r="AT264" s="56"/>
      <c r="AU264" s="56"/>
      <c r="AV264" s="56"/>
      <c r="AW264" s="56"/>
      <c r="AX264" s="56"/>
      <c r="AY264" s="56"/>
      <c r="AZ264" s="56"/>
      <c r="BA264" s="34" t="s">
        <v>90</v>
      </c>
      <c r="BB264" s="34" t="s">
        <v>91</v>
      </c>
      <c r="BC264" s="115">
        <v>7234</v>
      </c>
      <c r="BD264" s="112" t="s">
        <v>129</v>
      </c>
      <c r="BE264" s="112" t="s">
        <v>106</v>
      </c>
      <c r="BF264" s="112" t="s">
        <v>107</v>
      </c>
      <c r="BG264" s="112" t="s">
        <v>96</v>
      </c>
      <c r="BH264" s="56"/>
      <c r="BI264" s="115">
        <v>57</v>
      </c>
      <c r="BJ264" s="22" t="s">
        <v>184</v>
      </c>
      <c r="BK264" s="56">
        <v>5733</v>
      </c>
      <c r="BL264" s="115">
        <v>20190403</v>
      </c>
      <c r="BM264" s="56">
        <v>19010101</v>
      </c>
      <c r="BN264" s="56">
        <f t="shared" si="35"/>
        <v>20190403</v>
      </c>
      <c r="BO264" s="56"/>
      <c r="BP264" s="29">
        <v>20190430</v>
      </c>
      <c r="BQ264" s="56"/>
      <c r="BR264" s="28">
        <v>186254</v>
      </c>
      <c r="BS264" s="28">
        <f>IF(BM264=(VLOOKUP(BC264,'[3]16 ABR'!$BC$50:$BW$499,11,FALSE)),(VLOOKUP(BC264,'[3]16 ABR'!$BC$50:$BW$499,17,FALSE)),(VLOOKUP(BC264,'[3]16 ABR'!$BC$50:$BW$499,17,FALSE))-(VLOOKUP(BC264,'[2]17-23 ABR'!$A$2:$R$500,18,FALSE)))</f>
        <v>326781</v>
      </c>
      <c r="BT264" s="112">
        <v>0</v>
      </c>
      <c r="BU264" s="112">
        <v>0</v>
      </c>
      <c r="BV264" s="56"/>
      <c r="BW264" s="112" t="s">
        <v>574</v>
      </c>
      <c r="BX264" s="56"/>
      <c r="BY264" s="56"/>
      <c r="BZ264" s="56"/>
      <c r="CA264" s="56"/>
      <c r="CB264" s="56"/>
      <c r="CC264" s="56"/>
      <c r="CD264" s="56">
        <v>19010101</v>
      </c>
      <c r="CE264" s="28">
        <f>IFERROR((VLOOKUP(BC264,'[3]16 ABR'!$BC$50:$CE$500,29,FALSE))-((VLOOKUP(BC264,'[2]17-23 ABR'!$A$2:$R$500,14,FALSE))),(VLOOKUP(BC264,'[3]16 ABR'!$BC$75:$CE$500,29,FALSE)))</f>
        <v>186254</v>
      </c>
      <c r="CF264" s="28">
        <f>IFERROR(((VLOOKUP(BC264,'[2]17-23 ABR'!$A$2:$R$500,18,FALSE))),'[3]16 ABR'!CF264)</f>
        <v>0</v>
      </c>
      <c r="CG264" s="56"/>
      <c r="CH264" s="56">
        <v>121153</v>
      </c>
      <c r="CI264" s="128" t="s">
        <v>574</v>
      </c>
      <c r="CJ264" s="57">
        <v>0</v>
      </c>
      <c r="CK264" s="55">
        <f t="shared" si="32"/>
        <v>866.4</v>
      </c>
      <c r="CL264" s="163">
        <f t="shared" si="28"/>
        <v>186254</v>
      </c>
      <c r="CM264" s="56"/>
      <c r="CN264" s="49">
        <f t="shared" si="33"/>
        <v>15336056.609999999</v>
      </c>
      <c r="CO264" s="49">
        <f t="shared" si="34"/>
        <v>2690633.61</v>
      </c>
      <c r="CP264" s="18">
        <v>263</v>
      </c>
      <c r="CQ264" s="18">
        <v>263</v>
      </c>
      <c r="CR264" s="18">
        <v>263</v>
      </c>
      <c r="CS264" s="18">
        <v>263</v>
      </c>
      <c r="CT264" s="34" t="s">
        <v>91</v>
      </c>
      <c r="CU264" s="35" t="s">
        <v>112</v>
      </c>
      <c r="CV264" s="56"/>
      <c r="CW264" s="56"/>
      <c r="CX264" s="56"/>
    </row>
    <row r="265" spans="1:102" x14ac:dyDescent="0.25">
      <c r="A265" s="127" t="str">
        <f t="shared" si="30"/>
        <v>0003140049</v>
      </c>
      <c r="B265" s="127" t="s">
        <v>91</v>
      </c>
      <c r="C265" s="22" t="s">
        <v>92</v>
      </c>
      <c r="D265" s="18">
        <v>20190430</v>
      </c>
      <c r="F265" s="34">
        <v>4</v>
      </c>
      <c r="G265" s="56" t="s">
        <v>1622</v>
      </c>
      <c r="H265" s="56" t="s">
        <v>828</v>
      </c>
      <c r="I265" s="56"/>
      <c r="J265" s="56" t="s">
        <v>1623</v>
      </c>
      <c r="K265" s="21">
        <f t="shared" si="31"/>
        <v>27482</v>
      </c>
      <c r="L265" s="56" t="s">
        <v>1624</v>
      </c>
      <c r="M265" s="56" t="s">
        <v>1625</v>
      </c>
      <c r="N265" s="56"/>
      <c r="O265" s="112" t="s">
        <v>96</v>
      </c>
      <c r="P265" s="112">
        <v>1</v>
      </c>
      <c r="Q265" s="56"/>
      <c r="R265" s="56"/>
      <c r="S265" s="56" t="s">
        <v>106</v>
      </c>
      <c r="T265" s="56"/>
      <c r="U265" s="112">
        <v>0</v>
      </c>
      <c r="V265" s="56"/>
      <c r="W265" s="56"/>
      <c r="X265" s="22" t="s">
        <v>97</v>
      </c>
      <c r="Y265" s="56" t="s">
        <v>1626</v>
      </c>
      <c r="Z265" s="56" t="s">
        <v>978</v>
      </c>
      <c r="AA265" s="56" t="s">
        <v>1324</v>
      </c>
      <c r="AB265" s="112" t="s">
        <v>102</v>
      </c>
      <c r="AC265" s="112" t="s">
        <v>120</v>
      </c>
      <c r="AD265" s="61" t="s">
        <v>912</v>
      </c>
      <c r="AE265" s="56"/>
      <c r="AF265" s="56"/>
      <c r="AG265" s="56" t="s">
        <v>148</v>
      </c>
      <c r="AH265" s="56"/>
      <c r="AI265" s="56"/>
      <c r="AJ265" s="34" t="s">
        <v>548</v>
      </c>
      <c r="AK265" s="29" t="s">
        <v>549</v>
      </c>
      <c r="AL265" s="29" t="s">
        <v>550</v>
      </c>
      <c r="AM265" s="29" t="s">
        <v>292</v>
      </c>
      <c r="AN265" s="29" t="s">
        <v>102</v>
      </c>
      <c r="AO265" s="29" t="s">
        <v>120</v>
      </c>
      <c r="AP265" s="61" t="s">
        <v>551</v>
      </c>
      <c r="AQ265" s="56"/>
      <c r="AR265" s="56"/>
      <c r="AS265" s="56"/>
      <c r="AT265" s="56"/>
      <c r="AU265" s="56"/>
      <c r="AV265" s="56"/>
      <c r="AW265" s="56"/>
      <c r="AX265" s="56"/>
      <c r="AY265" s="56"/>
      <c r="AZ265" s="56"/>
      <c r="BA265" s="34" t="s">
        <v>90</v>
      </c>
      <c r="BB265" s="34" t="s">
        <v>91</v>
      </c>
      <c r="BC265" s="115">
        <v>7235</v>
      </c>
      <c r="BD265" s="112" t="s">
        <v>129</v>
      </c>
      <c r="BE265" s="112" t="s">
        <v>106</v>
      </c>
      <c r="BF265" s="112" t="s">
        <v>107</v>
      </c>
      <c r="BG265" s="112" t="s">
        <v>96</v>
      </c>
      <c r="BH265" s="56"/>
      <c r="BI265" s="115">
        <v>60</v>
      </c>
      <c r="BJ265" s="22" t="s">
        <v>184</v>
      </c>
      <c r="BK265" s="56">
        <v>1620</v>
      </c>
      <c r="BL265" s="115">
        <v>20190405</v>
      </c>
      <c r="BM265" s="56">
        <v>19010101</v>
      </c>
      <c r="BN265" s="56">
        <f t="shared" si="35"/>
        <v>20190405</v>
      </c>
      <c r="BO265" s="56"/>
      <c r="BP265" s="29">
        <v>20190430</v>
      </c>
      <c r="BQ265" s="56"/>
      <c r="BR265" s="28">
        <v>54300</v>
      </c>
      <c r="BS265" s="28">
        <f>IF(BM265=(VLOOKUP(BC265,'[3]16 ABR'!$BC$50:$BW$499,11,FALSE)),(VLOOKUP(BC265,'[3]16 ABR'!$BC$50:$BW$499,17,FALSE)),(VLOOKUP(BC265,'[3]16 ABR'!$BC$50:$BW$499,17,FALSE))-(VLOOKUP(BC265,'[2]17-23 ABR'!$A$2:$R$500,18,FALSE)))</f>
        <v>97200</v>
      </c>
      <c r="BT265" s="112">
        <v>0</v>
      </c>
      <c r="BU265" s="112">
        <v>0</v>
      </c>
      <c r="BV265" s="56"/>
      <c r="BW265" s="112" t="s">
        <v>574</v>
      </c>
      <c r="BX265" s="56"/>
      <c r="BY265" s="56"/>
      <c r="BZ265" s="56"/>
      <c r="CA265" s="56"/>
      <c r="CB265" s="56"/>
      <c r="CC265" s="56"/>
      <c r="CD265" s="56">
        <v>19010101</v>
      </c>
      <c r="CE265" s="28">
        <f>IFERROR((VLOOKUP(BC265,'[3]16 ABR'!$BC$50:$CE$500,29,FALSE))-((VLOOKUP(BC265,'[2]17-23 ABR'!$A$2:$R$500,14,FALSE))),(VLOOKUP(BC265,'[3]16 ABR'!$BC$75:$CE$500,29,FALSE)))</f>
        <v>54300</v>
      </c>
      <c r="CF265" s="28">
        <f>IFERROR(((VLOOKUP(BC265,'[2]17-23 ABR'!$A$2:$R$500,18,FALSE))),'[3]16 ABR'!CF265)</f>
        <v>0</v>
      </c>
      <c r="CG265" s="56"/>
      <c r="CH265" s="56">
        <v>36987</v>
      </c>
      <c r="CI265" s="128" t="s">
        <v>574</v>
      </c>
      <c r="CJ265" s="57">
        <v>0</v>
      </c>
      <c r="CK265" s="55">
        <f t="shared" si="32"/>
        <v>912</v>
      </c>
      <c r="CL265" s="163">
        <f t="shared" si="28"/>
        <v>54300</v>
      </c>
      <c r="CM265" s="56"/>
      <c r="CN265" s="49">
        <f t="shared" si="33"/>
        <v>15433256.609999999</v>
      </c>
      <c r="CO265" s="49">
        <f t="shared" si="34"/>
        <v>2690633.61</v>
      </c>
      <c r="CP265" s="18">
        <v>264</v>
      </c>
      <c r="CQ265" s="18">
        <v>264</v>
      </c>
      <c r="CR265" s="18">
        <v>264</v>
      </c>
      <c r="CS265" s="18">
        <v>264</v>
      </c>
      <c r="CT265" s="34" t="s">
        <v>91</v>
      </c>
      <c r="CU265" s="35" t="s">
        <v>112</v>
      </c>
      <c r="CV265" s="56"/>
      <c r="CW265" s="56"/>
      <c r="CX265" s="56"/>
    </row>
    <row r="266" spans="1:102" x14ac:dyDescent="0.25">
      <c r="A266" s="127" t="str">
        <f t="shared" si="30"/>
        <v>0003140049</v>
      </c>
      <c r="B266" s="127" t="s">
        <v>91</v>
      </c>
      <c r="C266" s="22" t="s">
        <v>92</v>
      </c>
      <c r="D266" s="18">
        <v>20190430</v>
      </c>
      <c r="F266" s="34">
        <v>4</v>
      </c>
      <c r="G266" s="56" t="s">
        <v>1627</v>
      </c>
      <c r="H266" s="56" t="s">
        <v>1133</v>
      </c>
      <c r="I266" s="56"/>
      <c r="J266" s="56" t="s">
        <v>1628</v>
      </c>
      <c r="K266" s="21">
        <f t="shared" si="31"/>
        <v>27643</v>
      </c>
      <c r="L266" s="56" t="s">
        <v>1629</v>
      </c>
      <c r="M266" s="56" t="s">
        <v>1630</v>
      </c>
      <c r="N266" s="56"/>
      <c r="O266" s="112" t="s">
        <v>96</v>
      </c>
      <c r="P266" s="112">
        <v>1</v>
      </c>
      <c r="Q266" s="56"/>
      <c r="R266" s="56"/>
      <c r="S266" s="56" t="s">
        <v>106</v>
      </c>
      <c r="T266" s="56"/>
      <c r="U266" s="112">
        <v>0</v>
      </c>
      <c r="V266" s="56"/>
      <c r="W266" s="56"/>
      <c r="X266" s="22" t="s">
        <v>97</v>
      </c>
      <c r="Y266" s="56" t="s">
        <v>1631</v>
      </c>
      <c r="Z266" s="56" t="s">
        <v>978</v>
      </c>
      <c r="AA266" s="56" t="s">
        <v>1324</v>
      </c>
      <c r="AB266" s="112" t="s">
        <v>102</v>
      </c>
      <c r="AC266" s="112" t="s">
        <v>120</v>
      </c>
      <c r="AD266" s="61" t="s">
        <v>551</v>
      </c>
      <c r="AE266" s="56"/>
      <c r="AF266" s="56"/>
      <c r="AG266" s="56" t="s">
        <v>148</v>
      </c>
      <c r="AH266" s="56"/>
      <c r="AI266" s="56"/>
      <c r="AJ266" s="34" t="s">
        <v>548</v>
      </c>
      <c r="AK266" s="29" t="s">
        <v>549</v>
      </c>
      <c r="AL266" s="29" t="s">
        <v>550</v>
      </c>
      <c r="AM266" s="29" t="s">
        <v>292</v>
      </c>
      <c r="AN266" s="29" t="s">
        <v>102</v>
      </c>
      <c r="AO266" s="29" t="s">
        <v>120</v>
      </c>
      <c r="AP266" s="61" t="s">
        <v>551</v>
      </c>
      <c r="AQ266" s="56"/>
      <c r="AR266" s="56"/>
      <c r="AS266" s="56"/>
      <c r="AT266" s="56"/>
      <c r="AU266" s="56"/>
      <c r="AV266" s="56"/>
      <c r="AW266" s="56"/>
      <c r="AX266" s="56"/>
      <c r="AY266" s="56"/>
      <c r="AZ266" s="56"/>
      <c r="BA266" s="34" t="s">
        <v>90</v>
      </c>
      <c r="BB266" s="34" t="s">
        <v>91</v>
      </c>
      <c r="BC266" s="115">
        <v>7236</v>
      </c>
      <c r="BD266" s="112" t="s">
        <v>129</v>
      </c>
      <c r="BE266" s="112" t="s">
        <v>106</v>
      </c>
      <c r="BF266" s="112" t="s">
        <v>107</v>
      </c>
      <c r="BG266" s="112" t="s">
        <v>96</v>
      </c>
      <c r="BH266" s="56"/>
      <c r="BI266" s="115">
        <v>72</v>
      </c>
      <c r="BJ266" s="22" t="s">
        <v>184</v>
      </c>
      <c r="BK266" s="56">
        <v>3865</v>
      </c>
      <c r="BL266" s="115">
        <v>20190412</v>
      </c>
      <c r="BM266" s="56">
        <v>19010101</v>
      </c>
      <c r="BN266" s="56">
        <f t="shared" si="35"/>
        <v>20190412</v>
      </c>
      <c r="BO266" s="56"/>
      <c r="BP266" s="29">
        <v>20190430</v>
      </c>
      <c r="BQ266" s="56"/>
      <c r="BR266" s="28">
        <v>139945</v>
      </c>
      <c r="BS266" s="28">
        <f>IF(BM266=(VLOOKUP(BC266,'[3]16 ABR'!$BC$50:$BW$499,11,FALSE)),(VLOOKUP(BC266,'[3]16 ABR'!$BC$50:$BW$499,17,FALSE)),(VLOOKUP(BC266,'[3]16 ABR'!$BC$50:$BW$499,17,FALSE))-(VLOOKUP(BC266,'[2]17-23 ABR'!$A$2:$R$500,18,FALSE)))</f>
        <v>278280</v>
      </c>
      <c r="BT266" s="112">
        <v>0</v>
      </c>
      <c r="BU266" s="112">
        <v>0</v>
      </c>
      <c r="BV266" s="56"/>
      <c r="BW266" s="112" t="s">
        <v>574</v>
      </c>
      <c r="BX266" s="56"/>
      <c r="BY266" s="56"/>
      <c r="BZ266" s="56"/>
      <c r="CA266" s="56"/>
      <c r="CB266" s="56"/>
      <c r="CC266" s="56"/>
      <c r="CD266" s="56">
        <v>19010101</v>
      </c>
      <c r="CE266" s="28">
        <f>IFERROR((VLOOKUP(BC266,'[3]16 ABR'!$BC$50:$CE$500,29,FALSE))-((VLOOKUP(BC266,'[2]17-23 ABR'!$A$2:$R$500,14,FALSE))),(VLOOKUP(BC266,'[3]16 ABR'!$BC$75:$CE$500,29,FALSE)))</f>
        <v>139945</v>
      </c>
      <c r="CF266" s="28">
        <f>IFERROR(((VLOOKUP(BC266,'[2]17-23 ABR'!$A$2:$R$500,18,FALSE))),'[3]16 ABR'!CF266)</f>
        <v>0</v>
      </c>
      <c r="CG266" s="56"/>
      <c r="CH266" s="56">
        <v>119264</v>
      </c>
      <c r="CI266" s="128" t="s">
        <v>574</v>
      </c>
      <c r="CJ266" s="57">
        <v>0</v>
      </c>
      <c r="CK266" s="55">
        <f t="shared" si="32"/>
        <v>1094.3999999999999</v>
      </c>
      <c r="CL266" s="163">
        <f t="shared" si="28"/>
        <v>139945</v>
      </c>
      <c r="CM266" s="56"/>
      <c r="CN266" s="49">
        <f t="shared" si="33"/>
        <v>15711536.609999999</v>
      </c>
      <c r="CO266" s="49">
        <f t="shared" si="34"/>
        <v>2690633.61</v>
      </c>
      <c r="CP266" s="18">
        <v>265</v>
      </c>
      <c r="CQ266" s="18">
        <v>265</v>
      </c>
      <c r="CR266" s="18">
        <v>265</v>
      </c>
      <c r="CS266" s="18">
        <v>265</v>
      </c>
      <c r="CT266" s="34" t="s">
        <v>91</v>
      </c>
      <c r="CU266" s="35" t="s">
        <v>112</v>
      </c>
      <c r="CV266" s="56"/>
      <c r="CW266" s="56"/>
      <c r="CX266" s="56"/>
    </row>
    <row r="267" spans="1:102" x14ac:dyDescent="0.25">
      <c r="A267" s="127" t="str">
        <f t="shared" si="30"/>
        <v>0003140049</v>
      </c>
      <c r="B267" s="127" t="s">
        <v>91</v>
      </c>
      <c r="C267" s="22" t="s">
        <v>92</v>
      </c>
      <c r="D267" s="18">
        <v>20190430</v>
      </c>
      <c r="F267" s="34">
        <v>4</v>
      </c>
      <c r="G267" s="56" t="s">
        <v>1632</v>
      </c>
      <c r="H267" s="56" t="s">
        <v>1476</v>
      </c>
      <c r="I267" s="56"/>
      <c r="J267" s="56" t="s">
        <v>1165</v>
      </c>
      <c r="K267" s="21">
        <f t="shared" si="31"/>
        <v>22461</v>
      </c>
      <c r="L267" s="56" t="s">
        <v>1477</v>
      </c>
      <c r="M267" s="56" t="s">
        <v>1478</v>
      </c>
      <c r="N267" s="56"/>
      <c r="O267" s="112" t="s">
        <v>96</v>
      </c>
      <c r="P267" s="112">
        <v>1</v>
      </c>
      <c r="Q267" s="56"/>
      <c r="R267" s="56"/>
      <c r="S267" s="56" t="s">
        <v>201</v>
      </c>
      <c r="T267" s="56"/>
      <c r="U267" s="112">
        <v>0</v>
      </c>
      <c r="V267" s="56"/>
      <c r="W267" s="56"/>
      <c r="X267" s="22" t="s">
        <v>97</v>
      </c>
      <c r="Y267" s="56" t="s">
        <v>1479</v>
      </c>
      <c r="Z267" s="56" t="s">
        <v>1633</v>
      </c>
      <c r="AA267" s="56" t="s">
        <v>699</v>
      </c>
      <c r="AB267" s="112" t="s">
        <v>102</v>
      </c>
      <c r="AC267" s="112" t="s">
        <v>120</v>
      </c>
      <c r="AD267" s="61" t="s">
        <v>1481</v>
      </c>
      <c r="AE267" s="56"/>
      <c r="AF267" s="56"/>
      <c r="AG267" s="56" t="s">
        <v>148</v>
      </c>
      <c r="AH267" s="56"/>
      <c r="AI267" s="56"/>
      <c r="AJ267" s="34" t="s">
        <v>548</v>
      </c>
      <c r="AK267" s="29" t="s">
        <v>549</v>
      </c>
      <c r="AL267" s="29" t="s">
        <v>550</v>
      </c>
      <c r="AM267" s="29" t="s">
        <v>292</v>
      </c>
      <c r="AN267" s="29" t="s">
        <v>102</v>
      </c>
      <c r="AO267" s="29" t="s">
        <v>120</v>
      </c>
      <c r="AP267" s="61" t="s">
        <v>551</v>
      </c>
      <c r="AQ267" s="56"/>
      <c r="AR267" s="56"/>
      <c r="AS267" s="56"/>
      <c r="AT267" s="56"/>
      <c r="AU267" s="56"/>
      <c r="AV267" s="56"/>
      <c r="AW267" s="56"/>
      <c r="AX267" s="56"/>
      <c r="AY267" s="56"/>
      <c r="AZ267" s="56"/>
      <c r="BA267" s="34" t="s">
        <v>90</v>
      </c>
      <c r="BB267" s="34" t="s">
        <v>91</v>
      </c>
      <c r="BC267" s="115">
        <v>7237</v>
      </c>
      <c r="BD267" s="112" t="s">
        <v>129</v>
      </c>
      <c r="BE267" s="112" t="s">
        <v>106</v>
      </c>
      <c r="BF267" s="112" t="s">
        <v>107</v>
      </c>
      <c r="BG267" s="112" t="s">
        <v>96</v>
      </c>
      <c r="BH267" s="56"/>
      <c r="BI267" s="115">
        <v>48</v>
      </c>
      <c r="BJ267" s="22" t="s">
        <v>184</v>
      </c>
      <c r="BK267" s="56">
        <v>2095</v>
      </c>
      <c r="BL267" s="115">
        <v>20190415</v>
      </c>
      <c r="BM267" s="56">
        <v>19010101</v>
      </c>
      <c r="BN267" s="56">
        <f t="shared" si="35"/>
        <v>20190415</v>
      </c>
      <c r="BO267" s="56"/>
      <c r="BP267" s="29">
        <v>20190430</v>
      </c>
      <c r="BQ267" s="56"/>
      <c r="BR267" s="28">
        <v>60000</v>
      </c>
      <c r="BS267" s="28">
        <f>IF(BM267=(VLOOKUP(BC267,'[3]16 ABR'!$BC$50:$BW$499,11,FALSE)),(VLOOKUP(BC267,'[3]16 ABR'!$BC$50:$BW$499,17,FALSE)),(VLOOKUP(BC267,'[3]16 ABR'!$BC$50:$BW$499,17,FALSE))-(VLOOKUP(BC267,'[2]17-23 ABR'!$A$2:$R$500,18,FALSE)))</f>
        <v>100560</v>
      </c>
      <c r="BT267" s="112">
        <v>0</v>
      </c>
      <c r="BU267" s="112">
        <v>0</v>
      </c>
      <c r="BV267" s="56"/>
      <c r="BW267" s="112" t="s">
        <v>574</v>
      </c>
      <c r="BX267" s="56"/>
      <c r="BY267" s="56"/>
      <c r="BZ267" s="56"/>
      <c r="CA267" s="56"/>
      <c r="CB267" s="56"/>
      <c r="CC267" s="56"/>
      <c r="CD267" s="56">
        <v>19010101</v>
      </c>
      <c r="CE267" s="28">
        <f>IFERROR((VLOOKUP(BC267,'[3]16 ABR'!$BC$50:$CE$500,29,FALSE))-((VLOOKUP(BC267,'[2]17-23 ABR'!$A$2:$R$500,14,FALSE))),(VLOOKUP(BC267,'[3]16 ABR'!$BC$75:$CE$500,29,FALSE)))</f>
        <v>60000</v>
      </c>
      <c r="CF267" s="28">
        <f>IFERROR(((VLOOKUP(BC267,'[2]17-23 ABR'!$A$2:$R$500,18,FALSE))),'[3]16 ABR'!CF267)</f>
        <v>0</v>
      </c>
      <c r="CG267" s="56"/>
      <c r="CH267" s="56">
        <v>34968</v>
      </c>
      <c r="CI267" s="128" t="s">
        <v>574</v>
      </c>
      <c r="CJ267" s="57">
        <v>0</v>
      </c>
      <c r="CK267" s="55">
        <f t="shared" si="32"/>
        <v>729.59999999999991</v>
      </c>
      <c r="CL267" s="163">
        <f t="shared" si="28"/>
        <v>60000</v>
      </c>
      <c r="CN267" s="49">
        <f t="shared" si="33"/>
        <v>15812096.609999999</v>
      </c>
      <c r="CO267" s="49">
        <f t="shared" si="34"/>
        <v>2690633.61</v>
      </c>
      <c r="CP267" s="18">
        <v>266</v>
      </c>
      <c r="CQ267" s="18">
        <v>266</v>
      </c>
      <c r="CR267" s="18">
        <v>266</v>
      </c>
      <c r="CS267" s="18">
        <v>266</v>
      </c>
      <c r="CT267" s="34" t="s">
        <v>91</v>
      </c>
      <c r="CU267" s="35" t="s">
        <v>112</v>
      </c>
      <c r="CV267" s="56"/>
      <c r="CW267" s="56"/>
      <c r="CX267" s="56"/>
    </row>
    <row r="268" spans="1:102" x14ac:dyDescent="0.25">
      <c r="A268" s="127" t="str">
        <f t="shared" si="30"/>
        <v>0003140049</v>
      </c>
      <c r="B268" s="127" t="s">
        <v>91</v>
      </c>
      <c r="C268" s="22" t="s">
        <v>92</v>
      </c>
      <c r="D268" s="18">
        <v>20190430</v>
      </c>
      <c r="F268" s="34">
        <v>4</v>
      </c>
      <c r="G268" s="56" t="s">
        <v>651</v>
      </c>
      <c r="H268" s="56" t="s">
        <v>1634</v>
      </c>
      <c r="I268" s="56"/>
      <c r="J268" s="56" t="s">
        <v>1635</v>
      </c>
      <c r="K268" s="21">
        <f t="shared" si="31"/>
        <v>22516</v>
      </c>
      <c r="L268" s="56" t="s">
        <v>1636</v>
      </c>
      <c r="M268" s="56" t="s">
        <v>1637</v>
      </c>
      <c r="N268" s="56"/>
      <c r="O268" s="112" t="s">
        <v>96</v>
      </c>
      <c r="P268" s="112">
        <v>1</v>
      </c>
      <c r="Q268" s="56"/>
      <c r="R268" s="56"/>
      <c r="S268" s="56" t="s">
        <v>201</v>
      </c>
      <c r="T268" s="56"/>
      <c r="U268" s="112">
        <v>0</v>
      </c>
      <c r="V268" s="56"/>
      <c r="W268" s="56"/>
      <c r="X268" s="22" t="s">
        <v>97</v>
      </c>
      <c r="Y268" s="56" t="s">
        <v>1614</v>
      </c>
      <c r="Z268" s="56" t="s">
        <v>1615</v>
      </c>
      <c r="AA268" s="56" t="s">
        <v>1616</v>
      </c>
      <c r="AB268" s="34" t="s">
        <v>1617</v>
      </c>
      <c r="AC268" s="29" t="s">
        <v>1618</v>
      </c>
      <c r="AD268" s="61" t="s">
        <v>1619</v>
      </c>
      <c r="AE268" s="56"/>
      <c r="AF268" s="56"/>
      <c r="AG268" s="56" t="s">
        <v>148</v>
      </c>
      <c r="AH268" s="56"/>
      <c r="AI268" s="56"/>
      <c r="AJ268" s="34" t="s">
        <v>548</v>
      </c>
      <c r="AK268" s="29" t="s">
        <v>1620</v>
      </c>
      <c r="AL268" s="29" t="s">
        <v>1621</v>
      </c>
      <c r="AM268" s="29" t="s">
        <v>1616</v>
      </c>
      <c r="AN268" s="29" t="s">
        <v>1616</v>
      </c>
      <c r="AO268" s="29" t="s">
        <v>1618</v>
      </c>
      <c r="AP268" s="56">
        <v>58190</v>
      </c>
      <c r="AQ268" s="56"/>
      <c r="AR268" s="56"/>
      <c r="AS268" s="56"/>
      <c r="AT268" s="56"/>
      <c r="AU268" s="56"/>
      <c r="AV268" s="56"/>
      <c r="AW268" s="56"/>
      <c r="AX268" s="56"/>
      <c r="AY268" s="56"/>
      <c r="AZ268" s="56"/>
      <c r="BA268" s="34" t="s">
        <v>90</v>
      </c>
      <c r="BB268" s="34" t="s">
        <v>91</v>
      </c>
      <c r="BC268" s="115">
        <v>7238</v>
      </c>
      <c r="BD268" s="112" t="s">
        <v>129</v>
      </c>
      <c r="BE268" s="112" t="s">
        <v>106</v>
      </c>
      <c r="BF268" s="112" t="s">
        <v>107</v>
      </c>
      <c r="BG268" s="112" t="s">
        <v>96</v>
      </c>
      <c r="BH268" s="56"/>
      <c r="BI268" s="115">
        <v>29</v>
      </c>
      <c r="BJ268" s="22" t="s">
        <v>184</v>
      </c>
      <c r="BK268" s="56">
        <v>6093</v>
      </c>
      <c r="BL268" s="115">
        <v>20190415</v>
      </c>
      <c r="BM268" s="56">
        <v>19010101</v>
      </c>
      <c r="BN268" s="56">
        <f t="shared" si="35"/>
        <v>20190415</v>
      </c>
      <c r="BO268" s="56"/>
      <c r="BP268" s="29">
        <v>20190430</v>
      </c>
      <c r="BQ268" s="56"/>
      <c r="BR268" s="28">
        <v>130043</v>
      </c>
      <c r="BS268" s="28">
        <f>IF(BM268=(VLOOKUP(BC268,'[3]16 ABR'!$BC$50:$BW$499,11,FALSE)),(VLOOKUP(BC268,'[3]16 ABR'!$BC$50:$BW$499,17,FALSE)),(VLOOKUP(BC268,'[3]16 ABR'!$BC$50:$BW$499,17,FALSE))-(VLOOKUP(BC268,'[2]17-23 ABR'!$A$2:$R$500,18,FALSE)))</f>
        <v>176697</v>
      </c>
      <c r="BT268" s="112">
        <v>0</v>
      </c>
      <c r="BU268" s="112">
        <v>0</v>
      </c>
      <c r="BV268" s="56"/>
      <c r="BW268" s="112" t="s">
        <v>574</v>
      </c>
      <c r="BX268" s="56"/>
      <c r="BY268" s="56"/>
      <c r="BZ268" s="56"/>
      <c r="CA268" s="56"/>
      <c r="CB268" s="56"/>
      <c r="CC268" s="56"/>
      <c r="CD268" s="56">
        <v>19010101</v>
      </c>
      <c r="CE268" s="28">
        <f>IFERROR((VLOOKUP(BC268,'[3]16 ABR'!$BC$50:$CE$500,29,FALSE))-((VLOOKUP(BC268,'[2]17-23 ABR'!$A$2:$R$500,14,FALSE))),(VLOOKUP(BC268,'[3]16 ABR'!$BC$75:$CE$500,29,FALSE)))</f>
        <v>130043</v>
      </c>
      <c r="CF268" s="28">
        <f>IFERROR(((VLOOKUP(BC268,'[2]17-23 ABR'!$A$2:$R$500,18,FALSE))),'[3]16 ABR'!CF268)</f>
        <v>0</v>
      </c>
      <c r="CG268" s="56"/>
      <c r="CH268" s="56">
        <v>40217</v>
      </c>
      <c r="CI268" s="128" t="s">
        <v>574</v>
      </c>
      <c r="CJ268" s="57">
        <v>0</v>
      </c>
      <c r="CK268" s="55">
        <f t="shared" si="32"/>
        <v>440.79999999999995</v>
      </c>
      <c r="CL268" s="163">
        <f t="shared" si="28"/>
        <v>130043</v>
      </c>
      <c r="CM268" s="56"/>
      <c r="CN268" s="49">
        <f t="shared" si="33"/>
        <v>15988793.609999999</v>
      </c>
      <c r="CO268" s="49">
        <f t="shared" si="34"/>
        <v>2690633.61</v>
      </c>
      <c r="CP268" s="18">
        <v>267</v>
      </c>
      <c r="CQ268" s="18">
        <v>267</v>
      </c>
      <c r="CR268" s="18">
        <v>267</v>
      </c>
      <c r="CS268" s="18">
        <v>267</v>
      </c>
      <c r="CT268" s="34" t="s">
        <v>91</v>
      </c>
      <c r="CU268" s="35" t="s">
        <v>112</v>
      </c>
      <c r="CV268" s="56"/>
      <c r="CW268" s="56"/>
      <c r="CX268" s="56"/>
    </row>
    <row r="269" spans="1:102" x14ac:dyDescent="0.25">
      <c r="A269" s="127" t="str">
        <f t="shared" si="30"/>
        <v>0003140049</v>
      </c>
      <c r="B269" s="127" t="s">
        <v>91</v>
      </c>
      <c r="C269" s="22" t="s">
        <v>92</v>
      </c>
      <c r="D269" s="18">
        <v>20190430</v>
      </c>
      <c r="F269" s="34">
        <v>4</v>
      </c>
      <c r="G269" s="56" t="s">
        <v>1638</v>
      </c>
      <c r="H269" s="56" t="s">
        <v>194</v>
      </c>
      <c r="I269" s="56"/>
      <c r="J269" s="56" t="s">
        <v>763</v>
      </c>
      <c r="K269" s="21">
        <f t="shared" si="31"/>
        <v>23874</v>
      </c>
      <c r="L269" s="56" t="s">
        <v>764</v>
      </c>
      <c r="M269" s="56" t="s">
        <v>765</v>
      </c>
      <c r="N269" s="56"/>
      <c r="O269" s="112" t="s">
        <v>96</v>
      </c>
      <c r="P269" s="112">
        <v>1</v>
      </c>
      <c r="Q269" s="56"/>
      <c r="R269" s="56"/>
      <c r="S269" s="56" t="s">
        <v>201</v>
      </c>
      <c r="T269" s="56"/>
      <c r="U269" s="112">
        <v>0</v>
      </c>
      <c r="V269" s="56"/>
      <c r="W269" s="56"/>
      <c r="X269" s="22" t="s">
        <v>97</v>
      </c>
      <c r="Y269" s="56" t="s">
        <v>766</v>
      </c>
      <c r="Z269" s="56" t="s">
        <v>767</v>
      </c>
      <c r="AA269" s="56" t="s">
        <v>1349</v>
      </c>
      <c r="AB269" s="112" t="s">
        <v>102</v>
      </c>
      <c r="AC269" s="112" t="s">
        <v>120</v>
      </c>
      <c r="AD269" s="61" t="s">
        <v>1639</v>
      </c>
      <c r="AE269" s="56"/>
      <c r="AF269" s="56"/>
      <c r="AG269" s="56" t="s">
        <v>148</v>
      </c>
      <c r="AH269" s="56"/>
      <c r="AI269" s="56"/>
      <c r="AJ269" s="34" t="s">
        <v>548</v>
      </c>
      <c r="AK269" s="29" t="s">
        <v>549</v>
      </c>
      <c r="AL269" s="29" t="s">
        <v>550</v>
      </c>
      <c r="AM269" s="29" t="s">
        <v>292</v>
      </c>
      <c r="AN269" s="29" t="s">
        <v>102</v>
      </c>
      <c r="AO269" s="29" t="s">
        <v>120</v>
      </c>
      <c r="AP269" s="61" t="s">
        <v>551</v>
      </c>
      <c r="AQ269" s="56"/>
      <c r="AR269" s="56"/>
      <c r="AS269" s="56"/>
      <c r="AT269" s="56"/>
      <c r="AU269" s="56"/>
      <c r="AV269" s="56"/>
      <c r="AW269" s="56"/>
      <c r="AX269" s="56"/>
      <c r="AY269" s="56"/>
      <c r="AZ269" s="56"/>
      <c r="BA269" s="34" t="s">
        <v>90</v>
      </c>
      <c r="BB269" s="34" t="s">
        <v>91</v>
      </c>
      <c r="BC269" s="115">
        <v>7239</v>
      </c>
      <c r="BD269" s="112" t="s">
        <v>129</v>
      </c>
      <c r="BE269" s="112" t="s">
        <v>106</v>
      </c>
      <c r="BF269" s="112" t="s">
        <v>107</v>
      </c>
      <c r="BG269" s="112" t="s">
        <v>96</v>
      </c>
      <c r="BH269" s="56"/>
      <c r="BI269" s="115">
        <v>48</v>
      </c>
      <c r="BJ269" s="22" t="s">
        <v>184</v>
      </c>
      <c r="BK269" s="56">
        <v>1001</v>
      </c>
      <c r="BL269" s="115">
        <v>20190417</v>
      </c>
      <c r="BM269" s="56">
        <v>19010101</v>
      </c>
      <c r="BN269" s="56">
        <f t="shared" si="35"/>
        <v>20190417</v>
      </c>
      <c r="BO269" s="56"/>
      <c r="BP269" s="29">
        <v>20190430</v>
      </c>
      <c r="BQ269" s="56"/>
      <c r="BR269" s="28">
        <v>28500</v>
      </c>
      <c r="BS269" s="56">
        <f t="shared" ref="BS269:BS274" si="36">BI269*BK269</f>
        <v>48048</v>
      </c>
      <c r="BT269" s="112">
        <v>0</v>
      </c>
      <c r="BU269" s="112">
        <v>0</v>
      </c>
      <c r="BV269" s="56"/>
      <c r="BW269" s="112" t="s">
        <v>574</v>
      </c>
      <c r="BX269" s="56"/>
      <c r="BY269" s="56"/>
      <c r="BZ269" s="56"/>
      <c r="CA269" s="56"/>
      <c r="CB269" s="56"/>
      <c r="CC269" s="56"/>
      <c r="CD269" s="56">
        <v>19010101</v>
      </c>
      <c r="CE269" s="28">
        <f>BI269*BK269</f>
        <v>48048</v>
      </c>
      <c r="CF269" s="28">
        <f>IFERROR(((VLOOKUP(BC269,'[2]17-23 ABR'!$A$2:$R$500,18,FALSE))),'[3]16 ABR'!CF269)</f>
        <v>0</v>
      </c>
      <c r="CG269" s="56"/>
      <c r="CH269" s="56">
        <v>16851</v>
      </c>
      <c r="CI269" s="128" t="s">
        <v>574</v>
      </c>
      <c r="CJ269" s="57">
        <v>0</v>
      </c>
      <c r="CK269" s="55">
        <f t="shared" si="32"/>
        <v>729.59999999999991</v>
      </c>
      <c r="CL269" s="163">
        <f t="shared" si="28"/>
        <v>28500</v>
      </c>
      <c r="CM269" s="56"/>
      <c r="CN269" s="49">
        <f t="shared" si="33"/>
        <v>16036841.609999999</v>
      </c>
      <c r="CO269" s="49">
        <f t="shared" si="34"/>
        <v>2690633.61</v>
      </c>
      <c r="CP269" s="18">
        <v>268</v>
      </c>
      <c r="CQ269" s="18">
        <v>268</v>
      </c>
      <c r="CR269" s="18">
        <v>268</v>
      </c>
      <c r="CS269" s="18">
        <v>268</v>
      </c>
      <c r="CT269" s="34" t="s">
        <v>91</v>
      </c>
      <c r="CU269" s="35" t="s">
        <v>112</v>
      </c>
    </row>
    <row r="270" spans="1:102" x14ac:dyDescent="0.25">
      <c r="A270" s="127" t="str">
        <f t="shared" si="30"/>
        <v>0003140049</v>
      </c>
      <c r="B270" s="127" t="s">
        <v>91</v>
      </c>
      <c r="C270" s="22" t="s">
        <v>92</v>
      </c>
      <c r="D270" s="18">
        <v>20190430</v>
      </c>
      <c r="F270" s="34">
        <v>4</v>
      </c>
      <c r="G270" s="56" t="s">
        <v>258</v>
      </c>
      <c r="H270" s="56" t="s">
        <v>802</v>
      </c>
      <c r="I270" s="56"/>
      <c r="J270" s="56" t="s">
        <v>1640</v>
      </c>
      <c r="K270" s="21">
        <f t="shared" si="31"/>
        <v>24488</v>
      </c>
      <c r="L270" s="56" t="s">
        <v>1641</v>
      </c>
      <c r="M270" s="56" t="s">
        <v>805</v>
      </c>
      <c r="N270" s="56"/>
      <c r="O270" s="112" t="s">
        <v>96</v>
      </c>
      <c r="P270" s="112">
        <v>1</v>
      </c>
      <c r="Q270" s="56"/>
      <c r="R270" s="56"/>
      <c r="S270" s="56" t="s">
        <v>201</v>
      </c>
      <c r="T270" s="56"/>
      <c r="U270" s="112">
        <v>0</v>
      </c>
      <c r="V270" s="56"/>
      <c r="W270" s="56"/>
      <c r="X270" s="22" t="s">
        <v>97</v>
      </c>
      <c r="Y270" s="56" t="s">
        <v>1642</v>
      </c>
      <c r="Z270" s="56" t="s">
        <v>1643</v>
      </c>
      <c r="AA270" s="56" t="s">
        <v>1602</v>
      </c>
      <c r="AB270" s="112" t="s">
        <v>102</v>
      </c>
      <c r="AC270" s="112" t="s">
        <v>120</v>
      </c>
      <c r="AD270" s="61" t="s">
        <v>1644</v>
      </c>
      <c r="AE270" s="56"/>
      <c r="AF270" s="56"/>
      <c r="AG270" s="56" t="s">
        <v>148</v>
      </c>
      <c r="AH270" s="56"/>
      <c r="AI270" s="56"/>
      <c r="AJ270" s="34" t="s">
        <v>548</v>
      </c>
      <c r="AK270" s="29" t="s">
        <v>549</v>
      </c>
      <c r="AL270" s="29" t="s">
        <v>550</v>
      </c>
      <c r="AM270" s="29" t="s">
        <v>292</v>
      </c>
      <c r="AN270" s="29" t="s">
        <v>102</v>
      </c>
      <c r="AO270" s="29" t="s">
        <v>120</v>
      </c>
      <c r="AP270" s="61" t="s">
        <v>551</v>
      </c>
      <c r="AQ270" s="56"/>
      <c r="AR270" s="56"/>
      <c r="AS270" s="56"/>
      <c r="AT270" s="56"/>
      <c r="AU270" s="56"/>
      <c r="AV270" s="56"/>
      <c r="AW270" s="56"/>
      <c r="AX270" s="56"/>
      <c r="AY270" s="56"/>
      <c r="AZ270" s="56"/>
      <c r="BA270" s="34" t="s">
        <v>90</v>
      </c>
      <c r="BB270" s="34" t="s">
        <v>91</v>
      </c>
      <c r="BC270" s="115">
        <v>7240</v>
      </c>
      <c r="BD270" s="112" t="s">
        <v>129</v>
      </c>
      <c r="BE270" s="112" t="s">
        <v>106</v>
      </c>
      <c r="BF270" s="112" t="s">
        <v>107</v>
      </c>
      <c r="BG270" s="112" t="s">
        <v>96</v>
      </c>
      <c r="BH270" s="56"/>
      <c r="BI270" s="115">
        <v>49</v>
      </c>
      <c r="BJ270" s="22" t="s">
        <v>184</v>
      </c>
      <c r="BK270" s="56">
        <v>985</v>
      </c>
      <c r="BL270" s="115">
        <v>20190422</v>
      </c>
      <c r="BM270" s="56">
        <v>19010101</v>
      </c>
      <c r="BN270" s="56">
        <f t="shared" si="35"/>
        <v>20190422</v>
      </c>
      <c r="BO270" s="56"/>
      <c r="BP270" s="29">
        <v>20190430</v>
      </c>
      <c r="BQ270" s="56"/>
      <c r="BR270" s="28">
        <v>28350</v>
      </c>
      <c r="BS270" s="56">
        <f t="shared" si="36"/>
        <v>48265</v>
      </c>
      <c r="BT270" s="112">
        <v>0</v>
      </c>
      <c r="BU270" s="112">
        <v>0</v>
      </c>
      <c r="BV270" s="56"/>
      <c r="BW270" s="112" t="s">
        <v>574</v>
      </c>
      <c r="BX270" s="56"/>
      <c r="BY270" s="56"/>
      <c r="BZ270" s="56"/>
      <c r="CA270" s="56"/>
      <c r="CB270" s="56"/>
      <c r="CC270" s="56"/>
      <c r="CD270" s="56">
        <v>19010101</v>
      </c>
      <c r="CE270" s="28">
        <f>BI270*BK270</f>
        <v>48265</v>
      </c>
      <c r="CF270" s="28">
        <f>IFERROR(((VLOOKUP(BC270,'[2]17-23 ABR'!$A$2:$R$500,18,FALSE))),'[3]16 ABR'!CF270)</f>
        <v>0</v>
      </c>
      <c r="CG270" s="56"/>
      <c r="CH270" s="56">
        <v>16313</v>
      </c>
      <c r="CI270" s="128" t="s">
        <v>574</v>
      </c>
      <c r="CJ270" s="57">
        <v>0</v>
      </c>
      <c r="CK270" s="55">
        <f t="shared" si="32"/>
        <v>744.8</v>
      </c>
      <c r="CL270" s="163">
        <f t="shared" si="28"/>
        <v>28350</v>
      </c>
      <c r="CM270" s="56"/>
      <c r="CN270" s="49">
        <f t="shared" si="33"/>
        <v>16085106.609999999</v>
      </c>
      <c r="CO270" s="49">
        <f t="shared" si="34"/>
        <v>2690633.61</v>
      </c>
      <c r="CP270" s="18">
        <v>269</v>
      </c>
      <c r="CQ270" s="18">
        <v>269</v>
      </c>
      <c r="CR270" s="18">
        <v>269</v>
      </c>
      <c r="CS270" s="18">
        <v>269</v>
      </c>
      <c r="CT270" s="34" t="s">
        <v>91</v>
      </c>
      <c r="CU270" s="35" t="s">
        <v>112</v>
      </c>
    </row>
    <row r="271" spans="1:102" x14ac:dyDescent="0.25">
      <c r="A271" s="127" t="str">
        <f t="shared" si="30"/>
        <v>0003140049</v>
      </c>
      <c r="B271" s="127" t="s">
        <v>91</v>
      </c>
      <c r="C271" s="22" t="s">
        <v>92</v>
      </c>
      <c r="D271" s="18">
        <v>20190430</v>
      </c>
      <c r="F271" s="34">
        <v>4</v>
      </c>
      <c r="G271" s="56" t="s">
        <v>1645</v>
      </c>
      <c r="H271" s="56" t="s">
        <v>1064</v>
      </c>
      <c r="I271" s="56"/>
      <c r="J271" s="56" t="s">
        <v>1065</v>
      </c>
      <c r="K271" s="21">
        <f t="shared" si="31"/>
        <v>24976</v>
      </c>
      <c r="L271" s="56" t="s">
        <v>1066</v>
      </c>
      <c r="M271" s="56" t="s">
        <v>1067</v>
      </c>
      <c r="N271" s="56"/>
      <c r="O271" s="112" t="s">
        <v>96</v>
      </c>
      <c r="P271" s="112">
        <v>1</v>
      </c>
      <c r="Q271" s="56"/>
      <c r="R271" s="56"/>
      <c r="S271" s="56" t="s">
        <v>201</v>
      </c>
      <c r="T271" s="56"/>
      <c r="U271" s="112">
        <v>0</v>
      </c>
      <c r="V271" s="56"/>
      <c r="W271" s="56"/>
      <c r="X271" s="22" t="s">
        <v>97</v>
      </c>
      <c r="Y271" s="56" t="s">
        <v>1646</v>
      </c>
      <c r="Z271" s="56" t="s">
        <v>1647</v>
      </c>
      <c r="AA271" s="56" t="s">
        <v>1299</v>
      </c>
      <c r="AB271" s="56"/>
      <c r="AC271" s="112" t="s">
        <v>120</v>
      </c>
      <c r="AD271" s="61" t="s">
        <v>1027</v>
      </c>
      <c r="AE271" s="56"/>
      <c r="AF271" s="56"/>
      <c r="AG271" s="56" t="s">
        <v>148</v>
      </c>
      <c r="AH271" s="56"/>
      <c r="AI271" s="56"/>
      <c r="AJ271" s="34" t="s">
        <v>548</v>
      </c>
      <c r="AK271" s="29" t="s">
        <v>549</v>
      </c>
      <c r="AL271" s="29" t="s">
        <v>550</v>
      </c>
      <c r="AM271" s="29" t="s">
        <v>292</v>
      </c>
      <c r="AN271" s="29" t="s">
        <v>102</v>
      </c>
      <c r="AO271" s="29" t="s">
        <v>120</v>
      </c>
      <c r="AP271" s="61" t="s">
        <v>551</v>
      </c>
      <c r="AQ271" s="56"/>
      <c r="AR271" s="56"/>
      <c r="AS271" s="56"/>
      <c r="AT271" s="56"/>
      <c r="AU271" s="56"/>
      <c r="AV271" s="56"/>
      <c r="AW271" s="56"/>
      <c r="AX271" s="56"/>
      <c r="AY271" s="56"/>
      <c r="AZ271" s="56"/>
      <c r="BA271" s="34" t="s">
        <v>90</v>
      </c>
      <c r="BB271" s="34" t="s">
        <v>91</v>
      </c>
      <c r="BC271" s="115">
        <v>7241</v>
      </c>
      <c r="BD271" s="112" t="s">
        <v>129</v>
      </c>
      <c r="BE271" s="112" t="s">
        <v>106</v>
      </c>
      <c r="BF271" s="112" t="s">
        <v>107</v>
      </c>
      <c r="BG271" s="112" t="s">
        <v>96</v>
      </c>
      <c r="BH271" s="56"/>
      <c r="BI271" s="115">
        <v>72</v>
      </c>
      <c r="BJ271" s="22" t="s">
        <v>184</v>
      </c>
      <c r="BK271" s="56">
        <v>360</v>
      </c>
      <c r="BL271" s="115">
        <v>20190424</v>
      </c>
      <c r="BM271" s="56">
        <v>19010101</v>
      </c>
      <c r="BN271" s="56">
        <f t="shared" si="35"/>
        <v>20190424</v>
      </c>
      <c r="BO271" s="56"/>
      <c r="BP271" s="29">
        <v>20190430</v>
      </c>
      <c r="BQ271" s="56"/>
      <c r="BR271" s="28">
        <v>13500</v>
      </c>
      <c r="BS271" s="56">
        <f t="shared" si="36"/>
        <v>25920</v>
      </c>
      <c r="BT271" s="112">
        <v>0</v>
      </c>
      <c r="BU271" s="112">
        <v>0</v>
      </c>
      <c r="BV271" s="56"/>
      <c r="BW271" s="112" t="s">
        <v>574</v>
      </c>
      <c r="BX271" s="56"/>
      <c r="BY271" s="56"/>
      <c r="BZ271" s="56"/>
      <c r="CA271" s="56"/>
      <c r="CB271" s="56"/>
      <c r="CC271" s="56"/>
      <c r="CD271" s="56">
        <v>19010101</v>
      </c>
      <c r="CE271" s="163">
        <f t="shared" ref="CE271:CE274" si="37">BR271</f>
        <v>13500</v>
      </c>
      <c r="CF271" s="112">
        <v>0</v>
      </c>
      <c r="CG271" s="56"/>
      <c r="CH271" s="56">
        <v>10701</v>
      </c>
      <c r="CI271" s="128" t="s">
        <v>574</v>
      </c>
      <c r="CJ271" s="57">
        <v>0</v>
      </c>
      <c r="CK271" s="55">
        <f t="shared" si="32"/>
        <v>1094.3999999999999</v>
      </c>
      <c r="CL271" s="163">
        <f t="shared" si="28"/>
        <v>13500</v>
      </c>
      <c r="CN271" s="49">
        <f t="shared" si="33"/>
        <v>16111026.609999999</v>
      </c>
      <c r="CO271" s="49">
        <f t="shared" si="34"/>
        <v>2690633.61</v>
      </c>
      <c r="CP271" s="18">
        <v>270</v>
      </c>
      <c r="CQ271" s="18">
        <v>270</v>
      </c>
      <c r="CR271" s="18">
        <v>270</v>
      </c>
      <c r="CS271" s="18">
        <v>270</v>
      </c>
      <c r="CT271" s="34" t="s">
        <v>91</v>
      </c>
      <c r="CU271" s="35" t="s">
        <v>112</v>
      </c>
    </row>
    <row r="272" spans="1:102" x14ac:dyDescent="0.25">
      <c r="A272" s="127" t="str">
        <f t="shared" si="30"/>
        <v>0003140049</v>
      </c>
      <c r="B272" s="127" t="s">
        <v>91</v>
      </c>
      <c r="C272" s="22" t="s">
        <v>92</v>
      </c>
      <c r="D272" s="18">
        <v>20190430</v>
      </c>
      <c r="F272" s="34">
        <v>4</v>
      </c>
      <c r="G272" s="56" t="s">
        <v>1283</v>
      </c>
      <c r="H272" s="56" t="s">
        <v>171</v>
      </c>
      <c r="I272" s="56"/>
      <c r="J272" s="56" t="s">
        <v>1309</v>
      </c>
      <c r="K272" s="21">
        <f t="shared" si="31"/>
        <v>30718</v>
      </c>
      <c r="L272" s="56" t="s">
        <v>1310</v>
      </c>
      <c r="M272" s="56" t="s">
        <v>1311</v>
      </c>
      <c r="N272" s="56"/>
      <c r="O272" s="112" t="s">
        <v>96</v>
      </c>
      <c r="P272" s="112">
        <v>1</v>
      </c>
      <c r="Q272" s="56"/>
      <c r="R272" s="56"/>
      <c r="S272" s="56" t="s">
        <v>106</v>
      </c>
      <c r="T272" s="56"/>
      <c r="U272" s="112">
        <v>0</v>
      </c>
      <c r="V272" s="56"/>
      <c r="W272" s="56"/>
      <c r="X272" s="22" t="s">
        <v>97</v>
      </c>
      <c r="Y272" s="56" t="s">
        <v>1648</v>
      </c>
      <c r="Z272" s="56" t="s">
        <v>1313</v>
      </c>
      <c r="AA272" s="56" t="s">
        <v>119</v>
      </c>
      <c r="AB272" s="56" t="s">
        <v>102</v>
      </c>
      <c r="AC272" s="112" t="s">
        <v>120</v>
      </c>
      <c r="AD272" s="61" t="s">
        <v>1314</v>
      </c>
      <c r="AE272" s="56"/>
      <c r="AF272" s="56"/>
      <c r="AG272" s="56" t="s">
        <v>148</v>
      </c>
      <c r="AH272" s="56"/>
      <c r="AI272" s="56"/>
      <c r="AJ272" s="34" t="s">
        <v>548</v>
      </c>
      <c r="AK272" s="29" t="s">
        <v>549</v>
      </c>
      <c r="AL272" s="29" t="s">
        <v>550</v>
      </c>
      <c r="AM272" s="29" t="s">
        <v>292</v>
      </c>
      <c r="AN272" s="29" t="s">
        <v>102</v>
      </c>
      <c r="AO272" s="29" t="s">
        <v>120</v>
      </c>
      <c r="AP272" s="61" t="s">
        <v>551</v>
      </c>
      <c r="AQ272" s="56"/>
      <c r="AR272" s="56"/>
      <c r="AS272" s="56"/>
      <c r="AT272" s="56"/>
      <c r="AU272" s="56"/>
      <c r="AV272" s="56"/>
      <c r="AW272" s="56"/>
      <c r="AX272" s="56"/>
      <c r="AY272" s="56"/>
      <c r="AZ272" s="56"/>
      <c r="BA272" s="34" t="s">
        <v>90</v>
      </c>
      <c r="BB272" s="34" t="s">
        <v>91</v>
      </c>
      <c r="BC272" s="115">
        <v>7242</v>
      </c>
      <c r="BD272" s="112" t="s">
        <v>129</v>
      </c>
      <c r="BE272" s="112" t="s">
        <v>106</v>
      </c>
      <c r="BF272" s="112" t="s">
        <v>107</v>
      </c>
      <c r="BG272" s="112" t="s">
        <v>96</v>
      </c>
      <c r="BH272" s="56"/>
      <c r="BI272" s="115">
        <v>72</v>
      </c>
      <c r="BJ272" s="22" t="s">
        <v>184</v>
      </c>
      <c r="BK272" s="56">
        <v>942</v>
      </c>
      <c r="BL272" s="115">
        <v>20190426</v>
      </c>
      <c r="BM272" s="56">
        <v>19010101</v>
      </c>
      <c r="BN272" s="56">
        <f t="shared" si="35"/>
        <v>20190426</v>
      </c>
      <c r="BO272" s="56"/>
      <c r="BP272" s="29">
        <v>20190430</v>
      </c>
      <c r="BQ272" s="56"/>
      <c r="BR272" s="28">
        <v>32806</v>
      </c>
      <c r="BS272" s="56">
        <f t="shared" si="36"/>
        <v>67824</v>
      </c>
      <c r="BT272" s="112">
        <v>0</v>
      </c>
      <c r="BU272" s="112">
        <v>0</v>
      </c>
      <c r="BV272" s="56"/>
      <c r="BW272" s="112" t="s">
        <v>574</v>
      </c>
      <c r="BX272" s="56"/>
      <c r="BY272" s="56"/>
      <c r="BZ272" s="56"/>
      <c r="CA272" s="56"/>
      <c r="CB272" s="56"/>
      <c r="CC272" s="56"/>
      <c r="CD272" s="56">
        <v>19010101</v>
      </c>
      <c r="CE272" s="163">
        <f t="shared" si="37"/>
        <v>32806</v>
      </c>
      <c r="CF272" s="112">
        <v>0</v>
      </c>
      <c r="CG272" s="56"/>
      <c r="CH272" s="56">
        <v>30189</v>
      </c>
      <c r="CI272" s="128" t="s">
        <v>574</v>
      </c>
      <c r="CJ272" s="57">
        <v>0</v>
      </c>
      <c r="CK272" s="55">
        <f t="shared" si="32"/>
        <v>1094.3999999999999</v>
      </c>
      <c r="CL272" s="163">
        <f t="shared" ref="CL272:CL274" si="38">BR272</f>
        <v>32806</v>
      </c>
      <c r="CN272" s="49">
        <f t="shared" si="33"/>
        <v>16178850.609999999</v>
      </c>
      <c r="CO272" s="49">
        <f t="shared" si="34"/>
        <v>2690633.61</v>
      </c>
      <c r="CP272" s="18">
        <v>271</v>
      </c>
      <c r="CQ272" s="18">
        <v>271</v>
      </c>
      <c r="CR272" s="18">
        <v>271</v>
      </c>
      <c r="CS272" s="18">
        <v>271</v>
      </c>
      <c r="CT272" s="34" t="s">
        <v>91</v>
      </c>
      <c r="CU272" s="35" t="s">
        <v>112</v>
      </c>
    </row>
    <row r="273" spans="1:99" x14ac:dyDescent="0.25">
      <c r="A273" s="127" t="str">
        <f t="shared" si="30"/>
        <v>0003140049</v>
      </c>
      <c r="B273" s="127" t="s">
        <v>91</v>
      </c>
      <c r="C273" s="22" t="s">
        <v>92</v>
      </c>
      <c r="D273" s="18">
        <v>20190430</v>
      </c>
      <c r="F273" s="34">
        <v>4</v>
      </c>
      <c r="G273" s="56" t="s">
        <v>450</v>
      </c>
      <c r="H273" s="56" t="s">
        <v>584</v>
      </c>
      <c r="I273" s="56"/>
      <c r="J273" s="56" t="s">
        <v>1649</v>
      </c>
      <c r="K273" s="21">
        <f t="shared" si="31"/>
        <v>25570</v>
      </c>
      <c r="L273" s="56" t="s">
        <v>1650</v>
      </c>
      <c r="M273" s="56" t="s">
        <v>1651</v>
      </c>
      <c r="N273" s="56"/>
      <c r="O273" s="112" t="s">
        <v>96</v>
      </c>
      <c r="P273" s="112">
        <v>1</v>
      </c>
      <c r="Q273" s="56"/>
      <c r="R273" s="56"/>
      <c r="S273" s="56" t="s">
        <v>201</v>
      </c>
      <c r="T273" s="56"/>
      <c r="U273" s="112">
        <v>0</v>
      </c>
      <c r="V273" s="56"/>
      <c r="W273" s="56"/>
      <c r="X273" s="22" t="s">
        <v>97</v>
      </c>
      <c r="Y273" s="56" t="s">
        <v>1652</v>
      </c>
      <c r="Z273" s="56" t="s">
        <v>1653</v>
      </c>
      <c r="AA273" s="56" t="s">
        <v>1471</v>
      </c>
      <c r="AB273" s="56" t="s">
        <v>102</v>
      </c>
      <c r="AC273" s="112" t="s">
        <v>120</v>
      </c>
      <c r="AD273" s="61" t="s">
        <v>1654</v>
      </c>
      <c r="AE273" s="56"/>
      <c r="AF273" s="56"/>
      <c r="AG273" s="56" t="s">
        <v>148</v>
      </c>
      <c r="AH273" s="56"/>
      <c r="AI273" s="56"/>
      <c r="AJ273" s="34" t="s">
        <v>548</v>
      </c>
      <c r="AK273" s="56" t="s">
        <v>1655</v>
      </c>
      <c r="AL273" s="34" t="s">
        <v>1656</v>
      </c>
      <c r="AM273" s="34" t="s">
        <v>292</v>
      </c>
      <c r="AN273" s="34" t="s">
        <v>102</v>
      </c>
      <c r="AO273" s="34" t="s">
        <v>120</v>
      </c>
      <c r="AP273" s="61" t="s">
        <v>551</v>
      </c>
      <c r="AQ273" s="56"/>
      <c r="AR273" s="56"/>
      <c r="AS273" s="56"/>
      <c r="AT273" s="56"/>
      <c r="AU273" s="56"/>
      <c r="AV273" s="56"/>
      <c r="AW273" s="56"/>
      <c r="AX273" s="56"/>
      <c r="AY273" s="56"/>
      <c r="AZ273" s="56"/>
      <c r="BA273" s="34" t="s">
        <v>90</v>
      </c>
      <c r="BB273" s="34" t="s">
        <v>91</v>
      </c>
      <c r="BC273" s="115">
        <v>7243</v>
      </c>
      <c r="BD273" s="112" t="s">
        <v>129</v>
      </c>
      <c r="BE273" s="112" t="s">
        <v>106</v>
      </c>
      <c r="BF273" s="112" t="s">
        <v>107</v>
      </c>
      <c r="BG273" s="112" t="s">
        <v>96</v>
      </c>
      <c r="BH273" s="56"/>
      <c r="BI273" s="115">
        <v>24</v>
      </c>
      <c r="BJ273" s="22" t="s">
        <v>184</v>
      </c>
      <c r="BK273" s="56">
        <v>2276</v>
      </c>
      <c r="BL273" s="115">
        <v>20190429</v>
      </c>
      <c r="BM273" s="56">
        <v>19010101</v>
      </c>
      <c r="BN273" s="56">
        <f t="shared" si="35"/>
        <v>20190429</v>
      </c>
      <c r="BO273" s="56"/>
      <c r="BP273" s="29">
        <v>20190430</v>
      </c>
      <c r="BQ273" s="56"/>
      <c r="BR273" s="28">
        <v>40000</v>
      </c>
      <c r="BS273" s="56">
        <f t="shared" si="36"/>
        <v>54624</v>
      </c>
      <c r="BT273" s="112">
        <v>0</v>
      </c>
      <c r="BU273" s="112">
        <v>0</v>
      </c>
      <c r="BV273" s="56"/>
      <c r="BW273" s="112" t="s">
        <v>574</v>
      </c>
      <c r="BX273" s="56"/>
      <c r="BY273" s="56"/>
      <c r="BZ273" s="56"/>
      <c r="CA273" s="56"/>
      <c r="CB273" s="56"/>
      <c r="CC273" s="56"/>
      <c r="CD273" s="56">
        <v>19010101</v>
      </c>
      <c r="CE273" s="163">
        <f t="shared" si="37"/>
        <v>40000</v>
      </c>
      <c r="CF273" s="112">
        <v>0</v>
      </c>
      <c r="CG273" s="56"/>
      <c r="CH273" s="56">
        <v>12607</v>
      </c>
      <c r="CI273" s="128" t="s">
        <v>574</v>
      </c>
      <c r="CJ273" s="57">
        <v>0</v>
      </c>
      <c r="CK273" s="55">
        <f t="shared" si="32"/>
        <v>364.79999999999995</v>
      </c>
      <c r="CL273" s="163">
        <f t="shared" si="38"/>
        <v>40000</v>
      </c>
      <c r="CN273" s="49">
        <f t="shared" si="33"/>
        <v>16233474.609999999</v>
      </c>
      <c r="CO273" s="49">
        <f t="shared" si="34"/>
        <v>2690633.61</v>
      </c>
      <c r="CP273" s="18">
        <v>272</v>
      </c>
      <c r="CQ273" s="18">
        <v>272</v>
      </c>
      <c r="CR273" s="18">
        <v>272</v>
      </c>
      <c r="CS273" s="18">
        <v>272</v>
      </c>
      <c r="CT273" s="34" t="s">
        <v>91</v>
      </c>
      <c r="CU273" s="35" t="s">
        <v>112</v>
      </c>
    </row>
    <row r="274" spans="1:99" x14ac:dyDescent="0.25">
      <c r="A274" s="127" t="str">
        <f t="shared" si="30"/>
        <v>0003140049</v>
      </c>
      <c r="B274" s="127" t="s">
        <v>91</v>
      </c>
      <c r="C274" s="22" t="s">
        <v>92</v>
      </c>
      <c r="D274" s="18">
        <v>20190430</v>
      </c>
      <c r="F274" s="34">
        <v>4</v>
      </c>
      <c r="G274" s="56" t="s">
        <v>123</v>
      </c>
      <c r="H274" s="56" t="s">
        <v>1657</v>
      </c>
      <c r="I274" s="56"/>
      <c r="J274" s="56" t="s">
        <v>1658</v>
      </c>
      <c r="K274" s="21">
        <f t="shared" si="31"/>
        <v>24972</v>
      </c>
      <c r="L274" s="56" t="s">
        <v>1659</v>
      </c>
      <c r="M274" s="56" t="s">
        <v>1660</v>
      </c>
      <c r="N274" s="56"/>
      <c r="O274" s="112" t="s">
        <v>96</v>
      </c>
      <c r="P274" s="112">
        <v>1</v>
      </c>
      <c r="Q274" s="56"/>
      <c r="R274" s="56"/>
      <c r="S274" s="56" t="s">
        <v>106</v>
      </c>
      <c r="T274" s="56"/>
      <c r="U274" s="112">
        <v>0</v>
      </c>
      <c r="V274" s="56"/>
      <c r="W274" s="56"/>
      <c r="X274" s="22" t="s">
        <v>97</v>
      </c>
      <c r="Y274" s="56" t="s">
        <v>1661</v>
      </c>
      <c r="Z274" s="56" t="s">
        <v>1662</v>
      </c>
      <c r="AA274" s="56" t="s">
        <v>1663</v>
      </c>
      <c r="AB274" s="56" t="s">
        <v>102</v>
      </c>
      <c r="AC274" s="112" t="s">
        <v>103</v>
      </c>
      <c r="AD274" s="61" t="s">
        <v>1664</v>
      </c>
      <c r="AE274" s="56"/>
      <c r="AF274" s="56"/>
      <c r="AG274" s="56" t="s">
        <v>148</v>
      </c>
      <c r="AH274" s="56"/>
      <c r="AI274" s="56"/>
      <c r="AJ274" s="34" t="s">
        <v>548</v>
      </c>
      <c r="AK274" s="29" t="s">
        <v>549</v>
      </c>
      <c r="AL274" s="29" t="s">
        <v>550</v>
      </c>
      <c r="AM274" s="29" t="s">
        <v>292</v>
      </c>
      <c r="AN274" s="29" t="s">
        <v>102</v>
      </c>
      <c r="AO274" s="29" t="s">
        <v>120</v>
      </c>
      <c r="AP274" s="61" t="s">
        <v>551</v>
      </c>
      <c r="AQ274" s="56"/>
      <c r="AR274" s="56"/>
      <c r="AS274" s="56"/>
      <c r="AT274" s="56"/>
      <c r="AU274" s="56"/>
      <c r="AV274" s="56"/>
      <c r="AW274" s="56"/>
      <c r="AX274" s="56"/>
      <c r="AY274" s="56"/>
      <c r="AZ274" s="56"/>
      <c r="BA274" s="34" t="s">
        <v>90</v>
      </c>
      <c r="BB274" s="34" t="s">
        <v>91</v>
      </c>
      <c r="BC274" s="115">
        <v>7244</v>
      </c>
      <c r="BD274" s="112" t="s">
        <v>129</v>
      </c>
      <c r="BE274" s="112" t="s">
        <v>106</v>
      </c>
      <c r="BF274" s="112" t="s">
        <v>107</v>
      </c>
      <c r="BG274" s="112" t="s">
        <v>96</v>
      </c>
      <c r="BH274" s="56"/>
      <c r="BI274" s="115">
        <v>48</v>
      </c>
      <c r="BJ274" s="22" t="s">
        <v>184</v>
      </c>
      <c r="BK274" s="56">
        <v>1608</v>
      </c>
      <c r="BL274" s="115">
        <v>20190430</v>
      </c>
      <c r="BM274" s="56">
        <v>19010101</v>
      </c>
      <c r="BN274" s="56">
        <f t="shared" si="35"/>
        <v>20190430</v>
      </c>
      <c r="BO274" s="56"/>
      <c r="BP274" s="29">
        <v>20190430</v>
      </c>
      <c r="BQ274" s="56"/>
      <c r="BR274" s="28">
        <v>50000</v>
      </c>
      <c r="BS274" s="56">
        <f t="shared" si="36"/>
        <v>77184</v>
      </c>
      <c r="BT274" s="112">
        <v>0</v>
      </c>
      <c r="BU274" s="112">
        <v>0</v>
      </c>
      <c r="BV274" s="56"/>
      <c r="BW274" s="112" t="s">
        <v>574</v>
      </c>
      <c r="BX274" s="56"/>
      <c r="BY274" s="56"/>
      <c r="BZ274" s="56"/>
      <c r="CA274" s="56"/>
      <c r="CB274" s="56"/>
      <c r="CC274" s="56"/>
      <c r="CD274" s="56">
        <v>19010101</v>
      </c>
      <c r="CE274" s="163">
        <f t="shared" si="37"/>
        <v>50000</v>
      </c>
      <c r="CF274" s="112">
        <v>0</v>
      </c>
      <c r="CG274" s="56"/>
      <c r="CH274" s="56">
        <v>23431</v>
      </c>
      <c r="CI274" s="128" t="s">
        <v>574</v>
      </c>
      <c r="CJ274" s="57">
        <v>0</v>
      </c>
      <c r="CK274" s="55">
        <f t="shared" si="32"/>
        <v>729.59999999999991</v>
      </c>
      <c r="CL274" s="163">
        <f t="shared" si="38"/>
        <v>50000</v>
      </c>
      <c r="CN274" s="49">
        <f t="shared" si="33"/>
        <v>16310658.609999999</v>
      </c>
      <c r="CO274" s="49">
        <f t="shared" si="34"/>
        <v>2690633.61</v>
      </c>
      <c r="CP274" s="18">
        <v>273</v>
      </c>
      <c r="CQ274" s="18">
        <v>273</v>
      </c>
      <c r="CR274" s="18">
        <v>273</v>
      </c>
      <c r="CS274" s="18">
        <v>273</v>
      </c>
      <c r="CT274" s="34" t="s">
        <v>91</v>
      </c>
      <c r="CU274" s="35" t="s">
        <v>112</v>
      </c>
    </row>
    <row r="279" spans="1:99" x14ac:dyDescent="0.25">
      <c r="AD279" s="61"/>
      <c r="CE279" s="137"/>
    </row>
    <row r="280" spans="1:99" x14ac:dyDescent="0.25">
      <c r="AD280" s="61"/>
      <c r="CE280" s="137"/>
    </row>
    <row r="281" spans="1:99" x14ac:dyDescent="0.25">
      <c r="AD281" s="61"/>
      <c r="CE281" s="137"/>
    </row>
    <row r="282" spans="1:99" x14ac:dyDescent="0.25">
      <c r="CE282" s="137"/>
    </row>
    <row r="283" spans="1:99" x14ac:dyDescent="0.25">
      <c r="CE283" s="137"/>
    </row>
    <row r="1048569" spans="87:88" x14ac:dyDescent="0.25">
      <c r="CI1048569" s="128"/>
      <c r="CJ1048569" s="57"/>
    </row>
  </sheetData>
  <autoFilter ref="A1:CU270"/>
  <conditionalFormatting sqref="BI72:BI76 BI78:BI92">
    <cfRule type="expression" dxfId="0" priority="1">
      <formula>$D72="UNAM"</formula>
    </cfRule>
  </conditionalFormatting>
  <hyperlinks>
    <hyperlink ref="CU2" r:id="rId1"/>
    <hyperlink ref="CU3:CU225" r:id="rId2" display="alemus@financieracrea.com"/>
    <hyperlink ref="CU7" r:id="rId3"/>
    <hyperlink ref="CU12" r:id="rId4"/>
    <hyperlink ref="CU17" r:id="rId5"/>
    <hyperlink ref="CU22" r:id="rId6"/>
    <hyperlink ref="CU27" r:id="rId7"/>
    <hyperlink ref="CU32" r:id="rId8"/>
    <hyperlink ref="CU37" r:id="rId9"/>
    <hyperlink ref="CU42" r:id="rId10"/>
    <hyperlink ref="CU47" r:id="rId11"/>
    <hyperlink ref="CU52" r:id="rId12"/>
    <hyperlink ref="CU57" r:id="rId13"/>
    <hyperlink ref="CU62" r:id="rId14"/>
    <hyperlink ref="CU67" r:id="rId15"/>
    <hyperlink ref="CU72" r:id="rId16"/>
    <hyperlink ref="CU77" r:id="rId17"/>
    <hyperlink ref="CU82" r:id="rId18"/>
    <hyperlink ref="CU87" r:id="rId19"/>
    <hyperlink ref="CU92" r:id="rId20"/>
    <hyperlink ref="CU96" r:id="rId21"/>
    <hyperlink ref="CU100" r:id="rId22"/>
    <hyperlink ref="CU105" r:id="rId23"/>
    <hyperlink ref="CU110" r:id="rId24"/>
    <hyperlink ref="CU115" r:id="rId25"/>
    <hyperlink ref="CU120" r:id="rId26"/>
    <hyperlink ref="CU125" r:id="rId27"/>
    <hyperlink ref="CU130" r:id="rId28"/>
    <hyperlink ref="CU135" r:id="rId29"/>
    <hyperlink ref="CU140" r:id="rId30"/>
    <hyperlink ref="CU145" r:id="rId31"/>
    <hyperlink ref="CU150" r:id="rId32"/>
    <hyperlink ref="CU155" r:id="rId33"/>
    <hyperlink ref="CU160" r:id="rId34"/>
    <hyperlink ref="CU165" r:id="rId35"/>
    <hyperlink ref="CU170" r:id="rId36"/>
    <hyperlink ref="CU175" r:id="rId37"/>
    <hyperlink ref="CU183" r:id="rId38"/>
    <hyperlink ref="CU188" r:id="rId39"/>
    <hyperlink ref="CU193" r:id="rId40"/>
    <hyperlink ref="CU198" r:id="rId41"/>
    <hyperlink ref="CU203" r:id="rId42"/>
    <hyperlink ref="CU208" r:id="rId43"/>
    <hyperlink ref="CU213" r:id="rId44"/>
    <hyperlink ref="CU217" r:id="rId45"/>
    <hyperlink ref="CU222" r:id="rId46"/>
    <hyperlink ref="CU227" r:id="rId47"/>
    <hyperlink ref="CU232" r:id="rId48"/>
    <hyperlink ref="CU235" r:id="rId49"/>
    <hyperlink ref="CU8:CU11" r:id="rId50" display="alemus@financieracrea.com"/>
    <hyperlink ref="CU13:CU16" r:id="rId51" display="alemus@financieracrea.com"/>
    <hyperlink ref="CU18:CU21" r:id="rId52" display="alemus@financieracrea.com"/>
    <hyperlink ref="CU23:CU26" r:id="rId53" display="alemus@financieracrea.com"/>
    <hyperlink ref="CU28:CU31" r:id="rId54" display="alemus@financieracrea.com"/>
    <hyperlink ref="CU33:CU36" r:id="rId55" display="alemus@financieracrea.com"/>
    <hyperlink ref="CU38:CU41" r:id="rId56" display="alemus@financieracrea.com"/>
    <hyperlink ref="CU43:CU46" r:id="rId57" display="alemus@financieracrea.com"/>
    <hyperlink ref="CU48:CU51" r:id="rId58" display="alemus@financieracrea.com"/>
    <hyperlink ref="CU53:CU56" r:id="rId59" display="alemus@financieracrea.com"/>
    <hyperlink ref="CU58:CU61" r:id="rId60" display="alemus@financieracrea.com"/>
    <hyperlink ref="CU63:CU66" r:id="rId61" display="alemus@financieracrea.com"/>
    <hyperlink ref="CU68:CU71" r:id="rId62" display="alemus@financieracrea.com"/>
    <hyperlink ref="CU73:CU76" r:id="rId63" display="alemus@financieracrea.com"/>
    <hyperlink ref="CU78:CU81" r:id="rId64" display="alemus@financieracrea.com"/>
    <hyperlink ref="CU83:CU86" r:id="rId65" display="alemus@financieracrea.com"/>
    <hyperlink ref="CU88:CU91" r:id="rId66" display="alemus@financieracrea.com"/>
    <hyperlink ref="CU93:CU95" r:id="rId67" display="alemus@financieracrea.com"/>
    <hyperlink ref="CU97:CU99" r:id="rId68" display="alemus@financieracrea.com"/>
    <hyperlink ref="CU101:CU104" r:id="rId69" display="alemus@financieracrea.com"/>
    <hyperlink ref="CU106:CU109" r:id="rId70" display="alemus@financieracrea.com"/>
    <hyperlink ref="CU111:CU114" r:id="rId71" display="alemus@financieracrea.com"/>
    <hyperlink ref="CU116:CU119" r:id="rId72" display="alemus@financieracrea.com"/>
    <hyperlink ref="CU121:CU124" r:id="rId73" display="alemus@financieracrea.com"/>
    <hyperlink ref="CU126:CU129" r:id="rId74" display="alemus@financieracrea.com"/>
    <hyperlink ref="CU131:CU134" r:id="rId75" display="alemus@financieracrea.com"/>
    <hyperlink ref="CU136:CU139" r:id="rId76" display="alemus@financieracrea.com"/>
    <hyperlink ref="CU141:CU144" r:id="rId77" display="alemus@financieracrea.com"/>
    <hyperlink ref="CU146:CU149" r:id="rId78" display="alemus@financieracrea.com"/>
    <hyperlink ref="CU151:CU154" r:id="rId79" display="alemus@financieracrea.com"/>
    <hyperlink ref="CU156:CU159" r:id="rId80" display="alemus@financieracrea.com"/>
    <hyperlink ref="CU161:CU164" r:id="rId81" display="alemus@financieracrea.com"/>
    <hyperlink ref="CU166:CU169" r:id="rId82" display="alemus@financieracrea.com"/>
    <hyperlink ref="CU171:CU174" r:id="rId83" display="alemus@financieracrea.com"/>
    <hyperlink ref="CU176:CU179" r:id="rId84" display="alemus@financieracrea.com"/>
    <hyperlink ref="CU180:CU182" r:id="rId85" display="alemus@financieracrea.com"/>
    <hyperlink ref="CU184:CU187" r:id="rId86" display="alemus@financieracrea.com"/>
    <hyperlink ref="CU189:CU192" r:id="rId87" display="alemus@financieracrea.com"/>
    <hyperlink ref="CU194:CU197" r:id="rId88" display="alemus@financieracrea.com"/>
    <hyperlink ref="CU199:CU202" r:id="rId89" display="alemus@financieracrea.com"/>
    <hyperlink ref="CU204:CU207" r:id="rId90" display="alemus@financieracrea.com"/>
    <hyperlink ref="CU209:CU212" r:id="rId91" display="alemus@financieracrea.com"/>
    <hyperlink ref="CU214:CU216" r:id="rId92" display="alemus@financieracrea.com"/>
    <hyperlink ref="CU218:CU221" r:id="rId93" display="alemus@financieracrea.com"/>
    <hyperlink ref="CU223:CU226" r:id="rId94" display="alemus@financieracrea.com"/>
    <hyperlink ref="CU228:CU231" r:id="rId95" display="alemus@financieracrea.com"/>
    <hyperlink ref="CU233:CU234" r:id="rId96" display="alemus@financieracrea.com"/>
    <hyperlink ref="CU236:CU237" r:id="rId97" display="alemus@financieracrea.com"/>
    <hyperlink ref="CU238:CU242" r:id="rId98" display="alemus@financieracrea.com"/>
    <hyperlink ref="CU243:CU259" r:id="rId99" display="alemus@financieracrea.com"/>
    <hyperlink ref="CU260:CU263" r:id="rId100" display="alemus@financieracrea.com"/>
    <hyperlink ref="CU264" r:id="rId101"/>
    <hyperlink ref="CU265" r:id="rId102"/>
    <hyperlink ref="CU266" r:id="rId103"/>
    <hyperlink ref="CU267" r:id="rId104"/>
    <hyperlink ref="CU268" r:id="rId105"/>
    <hyperlink ref="CU269" r:id="rId106"/>
    <hyperlink ref="CU270" r:id="rId107"/>
    <hyperlink ref="CU271" r:id="rId108"/>
    <hyperlink ref="CU272" r:id="rId109"/>
    <hyperlink ref="CU273" r:id="rId110"/>
    <hyperlink ref="CU274" r:id="rId111"/>
  </hyperlinks>
  <pageMargins left="0.7" right="0.7" top="0.75" bottom="0.75" header="0.3" footer="0.3"/>
  <pageSetup orientation="portrait" r:id="rId112"/>
  <legacyDrawing r:id="rId1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30 ABR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Belen LB</dc:creator>
  <cp:lastModifiedBy>Ana Belen LB</cp:lastModifiedBy>
  <dcterms:created xsi:type="dcterms:W3CDTF">2019-05-16T22:26:40Z</dcterms:created>
  <dcterms:modified xsi:type="dcterms:W3CDTF">2019-05-30T02:21:06Z</dcterms:modified>
</cp:coreProperties>
</file>