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iesantos/Desktop/COGS 3 (Fall 2023)/"/>
    </mc:Choice>
  </mc:AlternateContent>
  <xr:revisionPtr revIDLastSave="0" documentId="8_{E0DEA262-A955-FC4F-B467-C537406991F6}" xr6:coauthVersionLast="47" xr6:coauthVersionMax="47" xr10:uidLastSave="{00000000-0000-0000-0000-000000000000}"/>
  <bookViews>
    <workbookView xWindow="420" yWindow="6560" windowWidth="28800" windowHeight="15940" xr2:uid="{DB8AD9B7-D093-0946-A55A-CA3246138247}"/>
  </bookViews>
  <sheets>
    <sheet name="CSANTOS COGS3 DATA" sheetId="1" r:id="rId1"/>
    <sheet name="PIVOT TABLE" sheetId="3" r:id="rId2"/>
    <sheet name="TOTALS CHART" sheetId="2" r:id="rId3"/>
  </sheets>
  <definedNames>
    <definedName name="Grades">80</definedName>
    <definedName name="MaxScore">80</definedName>
  </definedName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B28" i="2"/>
  <c r="B29" i="2"/>
  <c r="B30" i="2"/>
  <c r="B31" i="2"/>
  <c r="B32" i="2"/>
  <c r="B33" i="2"/>
  <c r="B34" i="2"/>
  <c r="B35" i="2"/>
  <c r="B36" i="2"/>
  <c r="B37" i="2"/>
  <c r="B38" i="2"/>
  <c r="B3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" i="2"/>
  <c r="D45" i="1"/>
  <c r="E45" i="1"/>
  <c r="F45" i="1"/>
  <c r="C45" i="1"/>
  <c r="D44" i="1"/>
  <c r="E44" i="1"/>
  <c r="F44" i="1"/>
  <c r="C44" i="1"/>
  <c r="C42" i="1"/>
  <c r="D43" i="1"/>
  <c r="E43" i="1"/>
  <c r="F43" i="1"/>
  <c r="C43" i="1"/>
  <c r="D42" i="1"/>
  <c r="E42" i="1"/>
  <c r="F42" i="1"/>
  <c r="G3" i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2" i="1"/>
  <c r="H2" i="1" s="1"/>
  <c r="H27" i="1" l="1"/>
  <c r="G43" i="1"/>
  <c r="H19" i="1"/>
  <c r="H3" i="1"/>
  <c r="G45" i="1"/>
  <c r="H34" i="1"/>
  <c r="H26" i="1"/>
  <c r="H18" i="1"/>
  <c r="H10" i="1"/>
  <c r="G42" i="1"/>
  <c r="H4" i="1"/>
  <c r="G44" i="1"/>
</calcChain>
</file>

<file path=xl/sharedStrings.xml><?xml version="1.0" encoding="utf-8"?>
<sst xmlns="http://schemas.openxmlformats.org/spreadsheetml/2006/main" count="178" uniqueCount="98">
  <si>
    <t>A0021</t>
  </si>
  <si>
    <t>A0011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</si>
  <si>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</si>
  <si>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</si>
  <si>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</si>
  <si>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</si>
  <si>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</si>
  <si>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</si>
  <si>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</si>
  <si>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</si>
  <si>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</si>
  <si>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</si>
  <si>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</si>
  <si>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</si>
  <si>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</si>
  <si>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</si>
  <si>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</si>
  <si>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</si>
  <si>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</si>
  <si>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</si>
  <si>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</si>
  <si>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</si>
  <si>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</si>
  <si>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</si>
  <si>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</si>
  <si>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</si>
  <si>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</si>
  <si>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</si>
  <si>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</si>
  <si>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</si>
  <si>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</si>
  <si>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</si>
  <si>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</si>
  <si>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</si>
  <si>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</si>
  <si>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</si>
  <si>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</si>
  <si>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</si>
  <si>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</si>
  <si>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</si>
  <si>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</si>
  <si>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</si>
  <si>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</si>
  <si>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</si>
  <si>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</si>
  <si>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</si>
  <si>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</si>
  <si>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</si>
  <si>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</si>
  <si>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</si>
  <si>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</si>
  <si>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</si>
  <si>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</si>
  <si>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</si>
  <si>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</si>
  <si>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</si>
  <si>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</si>
  <si>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</si>
  <si>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</si>
  <si>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</si>
  <si>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</si>
  <si>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</si>
  <si>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</si>
  <si>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</si>
  <si>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</si>
  <si>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</si>
  <si>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</si>
  <si>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</si>
  <si>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</si>
  <si>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</si>
  <si>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</si>
  <si>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</si>
  <si>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</si>
  <si>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</si>
  <si>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</si>
  <si>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</si>
  <si>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</si>
  <si>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</si>
  <si>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</si>
  <si>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</si>
  <si>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</si>
  <si>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</si>
  <si>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</si>
  <si>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Homer Simpson</t>
  </si>
  <si>
    <t>Student Names</t>
  </si>
  <si>
    <t>Totals</t>
  </si>
  <si>
    <t>Average - rows</t>
  </si>
  <si>
    <t>Average - count</t>
  </si>
  <si>
    <t xml:space="preserve">Average - built in </t>
  </si>
  <si>
    <t>Stdev</t>
  </si>
  <si>
    <t>P/NP</t>
  </si>
  <si>
    <t>Grades</t>
  </si>
  <si>
    <t>F</t>
  </si>
  <si>
    <t>C</t>
  </si>
  <si>
    <t>Count of Grades</t>
  </si>
  <si>
    <t>A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</si>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</sst>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0" borderId="0" xfId="0" applyFont="1"/>
    <xf numFmtId="168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07086614173228E-2"/>
          <c:y val="0.12384477836684757"/>
          <c:w val="0.89000612423447067"/>
          <c:h val="0.75986040091602092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D-DE41-AF9A-DC8C011C056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D-DE41-AF9A-DC8C011C05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9D-DE41-AF9A-DC8C011C056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9D-DE41-AF9A-DC8C011C056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9D-DE41-AF9A-DC8C011C056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9D-DE41-AF9A-DC8C011C056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9D-DE41-AF9A-DC8C011C056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9D-DE41-AF9A-DC8C011C056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9D-DE41-AF9A-DC8C011C056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9D-DE41-AF9A-DC8C011C056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B9D-DE41-AF9A-DC8C011C056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B9D-DE41-AF9A-DC8C011C056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B9D-DE41-AF9A-DC8C011C056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B9D-DE41-AF9A-DC8C011C056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B9D-DE41-AF9A-DC8C011C056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B9D-DE41-AF9A-DC8C011C056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B9D-DE41-AF9A-DC8C011C056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B9D-DE41-AF9A-DC8C011C056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B9D-DE41-AF9A-DC8C011C056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B9D-DE41-AF9A-DC8C011C056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B9D-DE41-AF9A-DC8C011C056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B9D-DE41-AF9A-DC8C011C056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B9D-DE41-AF9A-DC8C011C056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B9D-DE41-AF9A-DC8C011C056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B9D-DE41-AF9A-DC8C011C056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B9D-DE41-AF9A-DC8C011C056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B9D-DE41-AF9A-DC8C011C056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B9D-DE41-AF9A-DC8C011C056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B9D-DE41-AF9A-DC8C011C056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B9D-DE41-AF9A-DC8C011C056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B9D-DE41-AF9A-DC8C011C056B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B9D-DE41-AF9A-DC8C011C056B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B9D-DE41-AF9A-DC8C011C056B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B9D-DE41-AF9A-DC8C011C056B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B9D-DE41-AF9A-DC8C011C056B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B9D-DE41-AF9A-DC8C011C056B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B9D-DE41-AF9A-DC8C011C056B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0B9D-DE41-AF9A-DC8C011C056B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0B9D-DE41-AF9A-DC8C011C056B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B9D-DE41-AF9A-DC8C011C0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73839"/>
        <c:axId val="148336095"/>
      </c:barChart>
      <c:catAx>
        <c:axId val="1480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6095"/>
        <c:crosses val="autoZero"/>
        <c:auto val="1"/>
        <c:lblAlgn val="ctr"/>
        <c:lblOffset val="100"/>
        <c:noMultiLvlLbl val="0"/>
      </c:catAx>
      <c:valAx>
        <c:axId val="1483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[SantosLab4.xlsx]PIVOT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C-5E45-965E-B1A976E8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9807"/>
        <c:axId val="513646367"/>
      </c:barChart>
      <c:catAx>
        <c:axId val="1520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46367"/>
        <c:crosses val="autoZero"/>
        <c:auto val="1"/>
        <c:lblAlgn val="ctr"/>
        <c:lblOffset val="100"/>
        <c:noMultiLvlLbl val="0"/>
      </c:catAx>
      <c:valAx>
        <c:axId val="5136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[SantosLab4.xlsx]PIVOT 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0-1D4F-9B25-87941D10B83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E-D541-8476-B263F5F1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73839"/>
        <c:axId val="148336095"/>
      </c:barChart>
      <c:catAx>
        <c:axId val="1480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6095"/>
        <c:crosses val="autoZero"/>
        <c:auto val="1"/>
        <c:lblAlgn val="ctr"/>
        <c:lblOffset val="100"/>
        <c:noMultiLvlLbl val="0"/>
      </c:catAx>
      <c:valAx>
        <c:axId val="1483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2089368</xdr:colOff>
      <xdr:row>46</xdr:row>
      <xdr:rowOff>204366</xdr:rowOff>
    </xdr:from>
    <xdr:to>
      <xdr:col>7</xdr:col>
      <xdr:colOff>87585</xdr:colOff>
      <xdr:row>66</xdr:row>
      <xdr:rowOff>175171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A09CF-F0D9-8744-8642-A3C7640EC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0</xdr:rowOff>
    </xdr:from>
    <xdr:to>
      <xdr:col>11</xdr:col>
      <xdr:colOff>457200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D550EE-7B8E-EB43-FD68-B3B47F20F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12700</xdr:rowOff>
    </xdr:from>
    <xdr:to>
      <xdr:col>11</xdr:col>
      <xdr:colOff>444500</xdr:colOff>
      <xdr:row>29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D27F7-B711-E63C-5A25-CD23C0050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152400</xdr:rowOff>
    </xdr:from>
    <xdr:to>
      <xdr:col>13</xdr:col>
      <xdr:colOff>552450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CAA11-27D4-B324-A55E-58AA83298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ie Santos" refreshedDate="45236.808610995373" createdVersion="8" refreshedVersion="8" minRefreshableVersion="3" recordCount="39" xr:uid="{7C5D86A4-6405-9141-9134-4BD4A003A3C9}">
  <cacheSource type="worksheet">
    <worksheetSource ref="A1:B40" sheet="PIVOT TABLE"/>
  </cacheSource>
  <cacheFields count="2">
    <cacheField name="Grades" numFmtId="0">
      <sharedItems count="4">
        <s v="F"/>
        <s v="C"/>
        <s v="A"/>
        <s v="B"/>
      </sharedItems>
    </cacheField>
    <cacheField name="Grades2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</r>
  <r>
    <x v="1"/>
    <x v="1"/>
  </r>
  <r>
    <x v="2"/>
    <x v="2"/>
  </r>
  <r>
    <x v="3"/>
    <x v="3"/>
  </r>
  <r>
    <x v="1"/>
    <x v="1"/>
  </r>
  <r>
    <x v="2"/>
    <x v="2"/>
  </r>
  <r>
    <x v="0"/>
    <x v="0"/>
  </r>
  <r>
    <x v="0"/>
    <x v="0"/>
  </r>
  <r>
    <x v="1"/>
    <x v="1"/>
  </r>
  <r>
    <x v="0"/>
    <x v="0"/>
  </r>
  <r>
    <x v="1"/>
    <x v="1"/>
  </r>
  <r>
    <x v="2"/>
    <x v="2"/>
  </r>
  <r>
    <x v="0"/>
    <x v="0"/>
  </r>
  <r>
    <x v="1"/>
    <x v="1"/>
  </r>
  <r>
    <x v="1"/>
    <x v="1"/>
  </r>
  <r>
    <x v="1"/>
    <x v="1"/>
  </r>
  <r>
    <x v="0"/>
    <x v="0"/>
  </r>
  <r>
    <x v="3"/>
    <x v="3"/>
  </r>
  <r>
    <x v="2"/>
    <x v="2"/>
  </r>
  <r>
    <x v="1"/>
    <x v="1"/>
  </r>
  <r>
    <x v="1"/>
    <x v="1"/>
  </r>
  <r>
    <x v="3"/>
    <x v="3"/>
  </r>
  <r>
    <x v="1"/>
    <x v="1"/>
  </r>
  <r>
    <x v="1"/>
    <x v="1"/>
  </r>
  <r>
    <x v="3"/>
    <x v="3"/>
  </r>
  <r>
    <x v="3"/>
    <x v="3"/>
  </r>
  <r>
    <x v="2"/>
    <x v="2"/>
  </r>
  <r>
    <x v="1"/>
    <x v="1"/>
  </r>
  <r>
    <x v="2"/>
    <x v="2"/>
  </r>
  <r>
    <x v="1"/>
    <x v="1"/>
  </r>
  <r>
    <x v="3"/>
    <x v="3"/>
  </r>
  <r>
    <x v="3"/>
    <x v="3"/>
  </r>
  <r>
    <x v="3"/>
    <x v="3"/>
  </r>
  <r>
    <x v="2"/>
    <x v="2"/>
  </r>
  <r>
    <x v="2"/>
    <x v="2"/>
  </r>
  <r>
    <x v="2"/>
    <x v="2"/>
  </r>
  <r>
    <x v="2"/>
    <x v="2"/>
  </r>
  <r>
    <x v="3"/>
    <x v="3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11A9D-A24A-DC4A-9AB5-5055DE359C2F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2:D7" firstHeaderRow="1" firstDataRow="1" firstDataCol="1"/>
  <pivotFields count="2">
    <pivotField dataField="1" showAll="0">
      <items count="5">
        <item x="2"/>
        <item x="3"/>
        <item x="1"/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3626-589A-E64B-A0EA-7A1FFE510961}">
  <dimension ref="A1:J45"/>
  <sheetViews>
    <sheetView tabSelected="1" topLeftCell="A23" zoomScale="87" workbookViewId="0">
      <selection activeCell="L24" sqref="L24"/>
    </sheetView>
  </sheetViews>
  <sheetFormatPr baseColWidth="10" defaultRowHeight="16" x14ac:dyDescent="0.2"/>
  <cols>
    <col min="1" max="1" width="27.5" style="1" customWidth="1"/>
    <col min="3" max="7" width="11.6640625" bestFit="1" customWidth="1"/>
  </cols>
  <sheetData>
    <row r="1" spans="1:10" x14ac:dyDescent="0.2">
      <c r="A1" s="2" t="s">
        <v>84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85</v>
      </c>
      <c r="H1" s="2" t="s">
        <v>90</v>
      </c>
      <c r="I1" s="2" t="s">
        <v>91</v>
      </c>
      <c r="J1">
        <v>80</v>
      </c>
    </row>
    <row r="2" spans="1:10" x14ac:dyDescent="0.2">
      <c r="A2" s="2" t="s">
        <v>72</v>
      </c>
      <c r="B2" s="2" t="s">
        <v>38</v>
      </c>
      <c r="C2" s="2">
        <v>13</v>
      </c>
      <c r="D2" s="2">
        <v>15</v>
      </c>
      <c r="E2" s="2">
        <v>14</v>
      </c>
      <c r="F2" s="2">
        <v>11</v>
      </c>
      <c r="G2" s="2">
        <f>SUM(C2:F2)</f>
        <v>53</v>
      </c>
      <c r="H2" t="str">
        <f>IF(G2&gt;=80*70%, "P", "NP")</f>
        <v>NP</v>
      </c>
      <c r="I2" t="str">
        <f>IF(G2&gt;=80*70%, IF(G2&gt;=80*80%,  IF(G2&gt;=80*90%, "A", "B"), "C"), "F")</f>
        <v>F</v>
      </c>
    </row>
    <row r="3" spans="1:10" x14ac:dyDescent="0.2">
      <c r="A3" s="2" t="s">
        <v>53</v>
      </c>
      <c r="B3" s="2" t="s">
        <v>5</v>
      </c>
      <c r="C3" s="2">
        <v>15</v>
      </c>
      <c r="D3" s="2">
        <v>17</v>
      </c>
      <c r="E3" s="2">
        <v>13</v>
      </c>
      <c r="F3" s="2">
        <v>15</v>
      </c>
      <c r="G3" s="2">
        <f t="shared" ref="G3:G40" si="0">SUM(C3:F3)</f>
        <v>60</v>
      </c>
      <c r="H3" t="str">
        <f t="shared" ref="H3:H40" si="1">IF(G3&gt;=80*70%, "P", "NP")</f>
        <v>P</v>
      </c>
      <c r="I3" t="str">
        <f t="shared" ref="I3:I40" si="2">IF(G3&gt;=80*70%, IF(G3&gt;=80*80%,  IF(G3&gt;=80*90%, "A", "B"), "C"), "F")</f>
        <v>C</v>
      </c>
    </row>
    <row r="4" spans="1:10" x14ac:dyDescent="0.2">
      <c r="A4" s="2" t="s">
        <v>56</v>
      </c>
      <c r="B4" s="2" t="s">
        <v>26</v>
      </c>
      <c r="C4" s="2">
        <v>17</v>
      </c>
      <c r="D4" s="2">
        <v>18</v>
      </c>
      <c r="E4" s="2">
        <v>18</v>
      </c>
      <c r="F4" s="2">
        <v>19</v>
      </c>
      <c r="G4" s="2">
        <f t="shared" si="0"/>
        <v>72</v>
      </c>
      <c r="H4" t="str">
        <f t="shared" si="1"/>
        <v>P</v>
      </c>
      <c r="I4" t="str">
        <f t="shared" si="2"/>
        <v>A</v>
      </c>
    </row>
    <row r="5" spans="1:10" x14ac:dyDescent="0.2">
      <c r="A5" s="2" t="s">
        <v>55</v>
      </c>
      <c r="B5" s="2" t="s">
        <v>30</v>
      </c>
      <c r="C5" s="2">
        <v>15</v>
      </c>
      <c r="D5" s="2">
        <v>18</v>
      </c>
      <c r="E5" s="2">
        <v>20</v>
      </c>
      <c r="F5" s="2">
        <v>17</v>
      </c>
      <c r="G5" s="2">
        <f t="shared" si="0"/>
        <v>70</v>
      </c>
      <c r="H5" t="str">
        <f t="shared" si="1"/>
        <v>P</v>
      </c>
      <c r="I5" t="str">
        <f t="shared" si="2"/>
        <v>B</v>
      </c>
    </row>
    <row r="6" spans="1:10" x14ac:dyDescent="0.2">
      <c r="A6" s="2" t="s">
        <v>58</v>
      </c>
      <c r="B6" s="2" t="s">
        <v>12</v>
      </c>
      <c r="C6" s="2">
        <v>12</v>
      </c>
      <c r="D6" s="2">
        <v>17</v>
      </c>
      <c r="E6" s="2">
        <v>16</v>
      </c>
      <c r="F6" s="2">
        <v>14</v>
      </c>
      <c r="G6" s="2">
        <f t="shared" si="0"/>
        <v>59</v>
      </c>
      <c r="H6" t="str">
        <f t="shared" si="1"/>
        <v>P</v>
      </c>
      <c r="I6" t="str">
        <f t="shared" si="2"/>
        <v>C</v>
      </c>
    </row>
    <row r="7" spans="1:10" x14ac:dyDescent="0.2">
      <c r="A7" s="2" t="s">
        <v>62</v>
      </c>
      <c r="B7" s="2" t="s">
        <v>29</v>
      </c>
      <c r="C7" s="2">
        <v>19</v>
      </c>
      <c r="D7" s="2">
        <v>20</v>
      </c>
      <c r="E7" s="2">
        <v>19</v>
      </c>
      <c r="F7" s="2">
        <v>19</v>
      </c>
      <c r="G7" s="2">
        <f t="shared" si="0"/>
        <v>77</v>
      </c>
      <c r="H7" t="str">
        <f t="shared" si="1"/>
        <v>P</v>
      </c>
      <c r="I7" t="str">
        <f t="shared" si="2"/>
        <v>A</v>
      </c>
    </row>
    <row r="8" spans="1:10" x14ac:dyDescent="0.2">
      <c r="A8" s="2" t="s">
        <v>59</v>
      </c>
      <c r="B8" s="2" t="s">
        <v>22</v>
      </c>
      <c r="C8" s="2">
        <v>13</v>
      </c>
      <c r="D8" s="2">
        <v>15</v>
      </c>
      <c r="E8" s="2"/>
      <c r="F8" s="2">
        <v>18</v>
      </c>
      <c r="G8" s="2">
        <f t="shared" si="0"/>
        <v>46</v>
      </c>
      <c r="H8" t="str">
        <f t="shared" si="1"/>
        <v>NP</v>
      </c>
      <c r="I8" t="str">
        <f t="shared" si="2"/>
        <v>F</v>
      </c>
    </row>
    <row r="9" spans="1:10" x14ac:dyDescent="0.2">
      <c r="A9" s="2" t="s">
        <v>45</v>
      </c>
      <c r="B9" s="2" t="s">
        <v>13</v>
      </c>
      <c r="C9" s="2">
        <v>8</v>
      </c>
      <c r="D9" s="2">
        <v>15</v>
      </c>
      <c r="E9" s="2">
        <v>10</v>
      </c>
      <c r="F9" s="2">
        <v>16</v>
      </c>
      <c r="G9" s="2">
        <f t="shared" si="0"/>
        <v>49</v>
      </c>
      <c r="H9" t="str">
        <f t="shared" si="1"/>
        <v>NP</v>
      </c>
      <c r="I9" t="str">
        <f t="shared" si="2"/>
        <v>F</v>
      </c>
    </row>
    <row r="10" spans="1:10" x14ac:dyDescent="0.2">
      <c r="A10" s="2" t="s">
        <v>54</v>
      </c>
      <c r="B10" s="2" t="s">
        <v>21</v>
      </c>
      <c r="C10" s="2">
        <v>16</v>
      </c>
      <c r="D10" s="2">
        <v>18</v>
      </c>
      <c r="E10" s="2">
        <v>14</v>
      </c>
      <c r="F10" s="2">
        <v>12</v>
      </c>
      <c r="G10" s="2">
        <f t="shared" si="0"/>
        <v>60</v>
      </c>
      <c r="H10" t="str">
        <f t="shared" si="1"/>
        <v>P</v>
      </c>
      <c r="I10" t="str">
        <f t="shared" si="2"/>
        <v>C</v>
      </c>
    </row>
    <row r="11" spans="1:10" x14ac:dyDescent="0.2">
      <c r="A11" s="2" t="s">
        <v>49</v>
      </c>
      <c r="B11" s="2" t="s">
        <v>27</v>
      </c>
      <c r="C11" s="2">
        <v>14</v>
      </c>
      <c r="D11" s="2">
        <v>17</v>
      </c>
      <c r="E11" s="2"/>
      <c r="F11" s="2">
        <v>15</v>
      </c>
      <c r="G11" s="2">
        <f t="shared" si="0"/>
        <v>46</v>
      </c>
      <c r="H11" t="str">
        <f t="shared" si="1"/>
        <v>NP</v>
      </c>
      <c r="I11" t="str">
        <f t="shared" si="2"/>
        <v>F</v>
      </c>
    </row>
    <row r="12" spans="1:10" x14ac:dyDescent="0.2">
      <c r="A12" s="2" t="s">
        <v>71</v>
      </c>
      <c r="B12" s="2" t="s">
        <v>1</v>
      </c>
      <c r="C12" s="2">
        <v>15</v>
      </c>
      <c r="D12" s="2">
        <v>17</v>
      </c>
      <c r="E12" s="2">
        <v>15</v>
      </c>
      <c r="F12" s="2">
        <v>15</v>
      </c>
      <c r="G12" s="2">
        <f t="shared" si="0"/>
        <v>62</v>
      </c>
      <c r="H12" t="str">
        <f t="shared" si="1"/>
        <v>P</v>
      </c>
      <c r="I12" t="str">
        <f t="shared" si="2"/>
        <v>C</v>
      </c>
    </row>
    <row r="13" spans="1:10" x14ac:dyDescent="0.2">
      <c r="A13" s="2" t="s">
        <v>83</v>
      </c>
      <c r="B13" s="2" t="s">
        <v>8</v>
      </c>
      <c r="C13" s="2">
        <v>20</v>
      </c>
      <c r="D13" s="2">
        <v>20</v>
      </c>
      <c r="E13" s="2">
        <v>19</v>
      </c>
      <c r="F13" s="2">
        <v>20</v>
      </c>
      <c r="G13" s="2">
        <f t="shared" si="0"/>
        <v>79</v>
      </c>
      <c r="H13" t="str">
        <f t="shared" si="1"/>
        <v>P</v>
      </c>
      <c r="I13" t="str">
        <f t="shared" si="2"/>
        <v>A</v>
      </c>
    </row>
    <row r="14" spans="1:10" x14ac:dyDescent="0.2">
      <c r="A14" s="2" t="s">
        <v>51</v>
      </c>
      <c r="B14" s="2" t="s">
        <v>28</v>
      </c>
      <c r="C14" s="2">
        <v>15</v>
      </c>
      <c r="D14" s="2">
        <v>6</v>
      </c>
      <c r="E14" s="2">
        <v>17</v>
      </c>
      <c r="F14" s="2">
        <v>8</v>
      </c>
      <c r="G14" s="2">
        <f t="shared" si="0"/>
        <v>46</v>
      </c>
      <c r="H14" t="str">
        <f t="shared" si="1"/>
        <v>NP</v>
      </c>
      <c r="I14" t="str">
        <f t="shared" si="2"/>
        <v>F</v>
      </c>
    </row>
    <row r="15" spans="1:10" x14ac:dyDescent="0.2">
      <c r="A15" s="2" t="s">
        <v>76</v>
      </c>
      <c r="B15" s="2" t="s">
        <v>37</v>
      </c>
      <c r="C15" s="2">
        <v>17</v>
      </c>
      <c r="D15" s="2">
        <v>17</v>
      </c>
      <c r="E15" s="2">
        <v>12</v>
      </c>
      <c r="F15" s="2">
        <v>12</v>
      </c>
      <c r="G15" s="2">
        <f t="shared" si="0"/>
        <v>58</v>
      </c>
      <c r="H15" t="str">
        <f t="shared" si="1"/>
        <v>P</v>
      </c>
      <c r="I15" t="str">
        <f t="shared" si="2"/>
        <v>C</v>
      </c>
    </row>
    <row r="16" spans="1:10" x14ac:dyDescent="0.2">
      <c r="A16" s="2" t="s">
        <v>68</v>
      </c>
      <c r="B16" s="2" t="s">
        <v>35</v>
      </c>
      <c r="C16" s="2">
        <v>15</v>
      </c>
      <c r="D16" s="2">
        <v>13</v>
      </c>
      <c r="E16" s="2">
        <v>18</v>
      </c>
      <c r="F16" s="2">
        <v>14</v>
      </c>
      <c r="G16" s="2">
        <f t="shared" si="0"/>
        <v>60</v>
      </c>
      <c r="H16" t="str">
        <f t="shared" si="1"/>
        <v>P</v>
      </c>
      <c r="I16" t="str">
        <f t="shared" si="2"/>
        <v>C</v>
      </c>
    </row>
    <row r="17" spans="1:9" x14ac:dyDescent="0.2">
      <c r="A17" s="2" t="s">
        <v>46</v>
      </c>
      <c r="B17" s="2" t="s">
        <v>34</v>
      </c>
      <c r="C17" s="2">
        <v>10</v>
      </c>
      <c r="D17" s="2">
        <v>19</v>
      </c>
      <c r="E17" s="2">
        <v>13</v>
      </c>
      <c r="F17" s="2">
        <v>19</v>
      </c>
      <c r="G17" s="2">
        <f t="shared" si="0"/>
        <v>61</v>
      </c>
      <c r="H17" t="str">
        <f t="shared" si="1"/>
        <v>P</v>
      </c>
      <c r="I17" t="str">
        <f t="shared" si="2"/>
        <v>C</v>
      </c>
    </row>
    <row r="18" spans="1:9" x14ac:dyDescent="0.2">
      <c r="A18" s="2" t="s">
        <v>77</v>
      </c>
      <c r="B18" s="2" t="s">
        <v>36</v>
      </c>
      <c r="C18" s="2">
        <v>11</v>
      </c>
      <c r="D18" s="2">
        <v>13</v>
      </c>
      <c r="E18" s="2">
        <v>15</v>
      </c>
      <c r="F18" s="2">
        <v>11</v>
      </c>
      <c r="G18" s="2">
        <f t="shared" si="0"/>
        <v>50</v>
      </c>
      <c r="H18" t="str">
        <f t="shared" si="1"/>
        <v>NP</v>
      </c>
      <c r="I18" t="str">
        <f t="shared" si="2"/>
        <v>F</v>
      </c>
    </row>
    <row r="19" spans="1:9" x14ac:dyDescent="0.2">
      <c r="A19" s="2" t="s">
        <v>65</v>
      </c>
      <c r="B19" s="2" t="s">
        <v>17</v>
      </c>
      <c r="C19" s="2">
        <v>17</v>
      </c>
      <c r="D19" s="2">
        <v>18</v>
      </c>
      <c r="E19" s="2">
        <v>12</v>
      </c>
      <c r="F19" s="2">
        <v>20</v>
      </c>
      <c r="G19" s="2">
        <f t="shared" si="0"/>
        <v>67</v>
      </c>
      <c r="H19" t="str">
        <f t="shared" si="1"/>
        <v>P</v>
      </c>
      <c r="I19" t="str">
        <f t="shared" si="2"/>
        <v>B</v>
      </c>
    </row>
    <row r="20" spans="1:9" x14ac:dyDescent="0.2">
      <c r="A20" s="2" t="s">
        <v>60</v>
      </c>
      <c r="B20" s="2" t="s">
        <v>20</v>
      </c>
      <c r="C20" s="2">
        <v>18</v>
      </c>
      <c r="D20" s="2">
        <v>17</v>
      </c>
      <c r="E20" s="2">
        <v>17</v>
      </c>
      <c r="F20" s="2">
        <v>20</v>
      </c>
      <c r="G20" s="2">
        <f t="shared" si="0"/>
        <v>72</v>
      </c>
      <c r="H20" t="str">
        <f t="shared" si="1"/>
        <v>P</v>
      </c>
      <c r="I20" t="str">
        <f t="shared" si="2"/>
        <v>A</v>
      </c>
    </row>
    <row r="21" spans="1:9" x14ac:dyDescent="0.2">
      <c r="A21" s="2" t="s">
        <v>69</v>
      </c>
      <c r="B21" s="2" t="s">
        <v>10</v>
      </c>
      <c r="C21" s="2">
        <v>19</v>
      </c>
      <c r="D21" s="2">
        <v>12</v>
      </c>
      <c r="E21" s="2">
        <v>18</v>
      </c>
      <c r="F21" s="2">
        <v>14</v>
      </c>
      <c r="G21" s="2">
        <f t="shared" si="0"/>
        <v>63</v>
      </c>
      <c r="H21" t="str">
        <f t="shared" si="1"/>
        <v>P</v>
      </c>
      <c r="I21" t="str">
        <f t="shared" si="2"/>
        <v>C</v>
      </c>
    </row>
    <row r="22" spans="1:9" x14ac:dyDescent="0.2">
      <c r="A22" s="2" t="s">
        <v>47</v>
      </c>
      <c r="B22" s="2" t="s">
        <v>0</v>
      </c>
      <c r="C22" s="2">
        <v>10</v>
      </c>
      <c r="D22" s="2">
        <v>13</v>
      </c>
      <c r="E22" s="2">
        <v>16</v>
      </c>
      <c r="F22" s="2">
        <v>19</v>
      </c>
      <c r="G22" s="2">
        <f t="shared" si="0"/>
        <v>58</v>
      </c>
      <c r="H22" t="str">
        <f t="shared" si="1"/>
        <v>P</v>
      </c>
      <c r="I22" t="str">
        <f t="shared" si="2"/>
        <v>C</v>
      </c>
    </row>
    <row r="23" spans="1:9" x14ac:dyDescent="0.2">
      <c r="A23" s="2" t="s">
        <v>73</v>
      </c>
      <c r="B23" s="2" t="s">
        <v>11</v>
      </c>
      <c r="C23" s="2">
        <v>18</v>
      </c>
      <c r="D23" s="2">
        <v>19</v>
      </c>
      <c r="E23" s="2">
        <v>17</v>
      </c>
      <c r="F23" s="2">
        <v>17</v>
      </c>
      <c r="G23" s="2">
        <f t="shared" si="0"/>
        <v>71</v>
      </c>
      <c r="H23" t="str">
        <f t="shared" si="1"/>
        <v>P</v>
      </c>
      <c r="I23" t="str">
        <f t="shared" si="2"/>
        <v>B</v>
      </c>
    </row>
    <row r="24" spans="1:9" x14ac:dyDescent="0.2">
      <c r="A24" s="2" t="s">
        <v>70</v>
      </c>
      <c r="B24" s="2" t="s">
        <v>19</v>
      </c>
      <c r="C24" s="2">
        <v>19</v>
      </c>
      <c r="D24" s="2">
        <v>13</v>
      </c>
      <c r="E24" s="2">
        <v>14</v>
      </c>
      <c r="F24" s="2">
        <v>15</v>
      </c>
      <c r="G24" s="2">
        <f t="shared" si="0"/>
        <v>61</v>
      </c>
      <c r="H24" t="str">
        <f t="shared" si="1"/>
        <v>P</v>
      </c>
      <c r="I24" t="str">
        <f t="shared" si="2"/>
        <v>C</v>
      </c>
    </row>
    <row r="25" spans="1:9" x14ac:dyDescent="0.2">
      <c r="A25" s="2" t="s">
        <v>78</v>
      </c>
      <c r="B25" s="2" t="s">
        <v>2</v>
      </c>
      <c r="C25" s="2">
        <v>13</v>
      </c>
      <c r="D25" s="2">
        <v>19</v>
      </c>
      <c r="E25" s="2">
        <v>14</v>
      </c>
      <c r="F25" s="2">
        <v>13</v>
      </c>
      <c r="G25" s="2">
        <f t="shared" si="0"/>
        <v>59</v>
      </c>
      <c r="H25" t="str">
        <f t="shared" si="1"/>
        <v>P</v>
      </c>
      <c r="I25" t="str">
        <f t="shared" si="2"/>
        <v>C</v>
      </c>
    </row>
    <row r="26" spans="1:9" x14ac:dyDescent="0.2">
      <c r="A26" s="2" t="s">
        <v>67</v>
      </c>
      <c r="B26" s="2" t="s">
        <v>33</v>
      </c>
      <c r="C26" s="2">
        <v>19</v>
      </c>
      <c r="D26" s="2">
        <v>13</v>
      </c>
      <c r="E26" s="2">
        <v>17</v>
      </c>
      <c r="F26" s="2">
        <v>18</v>
      </c>
      <c r="G26" s="2">
        <f t="shared" si="0"/>
        <v>67</v>
      </c>
      <c r="H26" t="str">
        <f t="shared" si="1"/>
        <v>P</v>
      </c>
      <c r="I26" t="str">
        <f t="shared" si="2"/>
        <v>B</v>
      </c>
    </row>
    <row r="27" spans="1:9" x14ac:dyDescent="0.2">
      <c r="A27" s="2" t="s">
        <v>50</v>
      </c>
      <c r="B27" s="2" t="s">
        <v>32</v>
      </c>
      <c r="C27" s="2">
        <v>13</v>
      </c>
      <c r="D27" s="2">
        <v>19</v>
      </c>
      <c r="E27" s="2">
        <v>18</v>
      </c>
      <c r="F27" s="2">
        <v>19</v>
      </c>
      <c r="G27" s="2">
        <f t="shared" si="0"/>
        <v>69</v>
      </c>
      <c r="H27" t="str">
        <f t="shared" si="1"/>
        <v>P</v>
      </c>
      <c r="I27" t="str">
        <f t="shared" si="2"/>
        <v>B</v>
      </c>
    </row>
    <row r="28" spans="1:9" x14ac:dyDescent="0.2">
      <c r="A28" s="2" t="s">
        <v>80</v>
      </c>
      <c r="B28" s="2" t="s">
        <v>15</v>
      </c>
      <c r="C28" s="2">
        <v>16</v>
      </c>
      <c r="D28" s="2">
        <v>20</v>
      </c>
      <c r="E28" s="2">
        <v>19</v>
      </c>
      <c r="F28" s="2">
        <v>19</v>
      </c>
      <c r="G28" s="2">
        <f t="shared" si="0"/>
        <v>74</v>
      </c>
      <c r="H28" t="str">
        <f t="shared" si="1"/>
        <v>P</v>
      </c>
      <c r="I28" t="str">
        <f t="shared" si="2"/>
        <v>A</v>
      </c>
    </row>
    <row r="29" spans="1:9" x14ac:dyDescent="0.2">
      <c r="A29" s="2" t="s">
        <v>64</v>
      </c>
      <c r="B29" s="2" t="s">
        <v>31</v>
      </c>
      <c r="C29" s="2">
        <v>19</v>
      </c>
      <c r="D29" s="2">
        <v>0</v>
      </c>
      <c r="E29" s="2">
        <v>20</v>
      </c>
      <c r="F29" s="2">
        <v>20</v>
      </c>
      <c r="G29" s="2">
        <f t="shared" si="0"/>
        <v>59</v>
      </c>
      <c r="H29" t="str">
        <f t="shared" si="1"/>
        <v>P</v>
      </c>
      <c r="I29" t="str">
        <f t="shared" si="2"/>
        <v>C</v>
      </c>
    </row>
    <row r="30" spans="1:9" x14ac:dyDescent="0.2">
      <c r="A30" s="2" t="s">
        <v>74</v>
      </c>
      <c r="B30" s="2" t="s">
        <v>16</v>
      </c>
      <c r="C30" s="2">
        <v>18</v>
      </c>
      <c r="D30" s="2">
        <v>19</v>
      </c>
      <c r="E30" s="2">
        <v>20</v>
      </c>
      <c r="F30" s="2">
        <v>19</v>
      </c>
      <c r="G30" s="2">
        <f t="shared" si="0"/>
        <v>76</v>
      </c>
      <c r="H30" t="str">
        <f t="shared" si="1"/>
        <v>P</v>
      </c>
      <c r="I30" t="str">
        <f t="shared" si="2"/>
        <v>A</v>
      </c>
    </row>
    <row r="31" spans="1:9" x14ac:dyDescent="0.2">
      <c r="A31" s="2" t="s">
        <v>61</v>
      </c>
      <c r="B31" s="2" t="s">
        <v>14</v>
      </c>
      <c r="C31" s="2">
        <v>13</v>
      </c>
      <c r="D31" s="2">
        <v>18</v>
      </c>
      <c r="E31" s="2">
        <v>17</v>
      </c>
      <c r="F31" s="2">
        <v>14</v>
      </c>
      <c r="G31" s="2">
        <f t="shared" si="0"/>
        <v>62</v>
      </c>
      <c r="H31" t="str">
        <f t="shared" si="1"/>
        <v>P</v>
      </c>
      <c r="I31" t="str">
        <f t="shared" si="2"/>
        <v>C</v>
      </c>
    </row>
    <row r="32" spans="1:9" x14ac:dyDescent="0.2">
      <c r="A32" s="2" t="s">
        <v>52</v>
      </c>
      <c r="B32" s="2" t="s">
        <v>7</v>
      </c>
      <c r="C32" s="2">
        <v>17</v>
      </c>
      <c r="D32" s="2">
        <v>17</v>
      </c>
      <c r="E32" s="2">
        <v>18</v>
      </c>
      <c r="F32" s="2">
        <v>19</v>
      </c>
      <c r="G32" s="2">
        <f t="shared" si="0"/>
        <v>71</v>
      </c>
      <c r="H32" t="str">
        <f t="shared" si="1"/>
        <v>P</v>
      </c>
      <c r="I32" t="str">
        <f t="shared" si="2"/>
        <v>B</v>
      </c>
    </row>
    <row r="33" spans="1:9" x14ac:dyDescent="0.2">
      <c r="A33" s="2" t="s">
        <v>48</v>
      </c>
      <c r="B33" s="2" t="s">
        <v>4</v>
      </c>
      <c r="C33" s="2">
        <v>19</v>
      </c>
      <c r="D33" s="2">
        <v>16</v>
      </c>
      <c r="E33" s="2">
        <v>18</v>
      </c>
      <c r="F33" s="2">
        <v>18</v>
      </c>
      <c r="G33" s="2">
        <f t="shared" si="0"/>
        <v>71</v>
      </c>
      <c r="H33" t="str">
        <f t="shared" si="1"/>
        <v>P</v>
      </c>
      <c r="I33" t="str">
        <f t="shared" si="2"/>
        <v>B</v>
      </c>
    </row>
    <row r="34" spans="1:9" x14ac:dyDescent="0.2">
      <c r="A34" s="2" t="s">
        <v>82</v>
      </c>
      <c r="B34" s="2" t="s">
        <v>9</v>
      </c>
      <c r="C34" s="2">
        <v>11</v>
      </c>
      <c r="D34" s="2">
        <v>19</v>
      </c>
      <c r="E34" s="2">
        <v>19</v>
      </c>
      <c r="F34" s="2">
        <v>18</v>
      </c>
      <c r="G34" s="2">
        <f t="shared" si="0"/>
        <v>67</v>
      </c>
      <c r="H34" t="str">
        <f t="shared" si="1"/>
        <v>P</v>
      </c>
      <c r="I34" t="str">
        <f t="shared" si="2"/>
        <v>B</v>
      </c>
    </row>
    <row r="35" spans="1:9" x14ac:dyDescent="0.2">
      <c r="A35" s="2" t="s">
        <v>66</v>
      </c>
      <c r="B35" s="2" t="s">
        <v>25</v>
      </c>
      <c r="C35" s="2">
        <v>19</v>
      </c>
      <c r="D35" s="2">
        <v>16</v>
      </c>
      <c r="E35" s="2">
        <v>19</v>
      </c>
      <c r="F35" s="2">
        <v>19</v>
      </c>
      <c r="G35" s="2">
        <f t="shared" si="0"/>
        <v>73</v>
      </c>
      <c r="H35" t="str">
        <f t="shared" si="1"/>
        <v>P</v>
      </c>
      <c r="I35" t="str">
        <f t="shared" si="2"/>
        <v>A</v>
      </c>
    </row>
    <row r="36" spans="1:9" x14ac:dyDescent="0.2">
      <c r="A36" s="2" t="s">
        <v>57</v>
      </c>
      <c r="B36" s="2" t="s">
        <v>23</v>
      </c>
      <c r="C36" s="2">
        <v>16</v>
      </c>
      <c r="D36" s="2">
        <v>20</v>
      </c>
      <c r="E36" s="2">
        <v>19</v>
      </c>
      <c r="F36" s="2">
        <v>19</v>
      </c>
      <c r="G36" s="2">
        <f t="shared" si="0"/>
        <v>74</v>
      </c>
      <c r="H36" t="str">
        <f t="shared" si="1"/>
        <v>P</v>
      </c>
      <c r="I36" t="str">
        <f t="shared" si="2"/>
        <v>A</v>
      </c>
    </row>
    <row r="37" spans="1:9" x14ac:dyDescent="0.2">
      <c r="A37" s="2" t="s">
        <v>79</v>
      </c>
      <c r="B37" s="2" t="s">
        <v>3</v>
      </c>
      <c r="C37" s="2">
        <v>20</v>
      </c>
      <c r="D37" s="2">
        <v>19</v>
      </c>
      <c r="E37" s="2">
        <v>20</v>
      </c>
      <c r="F37" s="2">
        <v>20</v>
      </c>
      <c r="G37" s="2">
        <f t="shared" si="0"/>
        <v>79</v>
      </c>
      <c r="H37" t="str">
        <f t="shared" si="1"/>
        <v>P</v>
      </c>
      <c r="I37" t="str">
        <f t="shared" si="2"/>
        <v>A</v>
      </c>
    </row>
    <row r="38" spans="1:9" x14ac:dyDescent="0.2">
      <c r="A38" s="2" t="s">
        <v>75</v>
      </c>
      <c r="B38" s="2" t="s">
        <v>18</v>
      </c>
      <c r="C38" s="2">
        <v>18</v>
      </c>
      <c r="D38" s="2">
        <v>19</v>
      </c>
      <c r="E38" s="2">
        <v>16</v>
      </c>
      <c r="F38" s="2">
        <v>20</v>
      </c>
      <c r="G38" s="2">
        <f t="shared" si="0"/>
        <v>73</v>
      </c>
      <c r="H38" t="str">
        <f t="shared" si="1"/>
        <v>P</v>
      </c>
      <c r="I38" t="str">
        <f t="shared" si="2"/>
        <v>A</v>
      </c>
    </row>
    <row r="39" spans="1:9" x14ac:dyDescent="0.2">
      <c r="A39" s="2" t="s">
        <v>63</v>
      </c>
      <c r="B39" s="2" t="s">
        <v>24</v>
      </c>
      <c r="C39" s="2">
        <v>16</v>
      </c>
      <c r="D39" s="2">
        <v>15</v>
      </c>
      <c r="E39" s="2">
        <v>19</v>
      </c>
      <c r="F39" s="2">
        <v>19</v>
      </c>
      <c r="G39" s="2">
        <f t="shared" si="0"/>
        <v>69</v>
      </c>
      <c r="H39" t="str">
        <f t="shared" si="1"/>
        <v>P</v>
      </c>
      <c r="I39" t="str">
        <f t="shared" si="2"/>
        <v>B</v>
      </c>
    </row>
    <row r="40" spans="1:9" x14ac:dyDescent="0.2">
      <c r="A40" s="2" t="s">
        <v>81</v>
      </c>
      <c r="B40" s="2" t="s">
        <v>6</v>
      </c>
      <c r="C40" s="2">
        <v>20</v>
      </c>
      <c r="D40" s="2">
        <v>19</v>
      </c>
      <c r="E40" s="2">
        <v>19</v>
      </c>
      <c r="F40" s="2">
        <v>16</v>
      </c>
      <c r="G40" s="2">
        <f t="shared" si="0"/>
        <v>74</v>
      </c>
      <c r="H40" t="str">
        <f t="shared" si="1"/>
        <v>P</v>
      </c>
      <c r="I40" t="str">
        <f t="shared" si="2"/>
        <v>A</v>
      </c>
    </row>
    <row r="42" spans="1:9" x14ac:dyDescent="0.2">
      <c r="A42" s="2" t="s">
        <v>86</v>
      </c>
      <c r="C42" s="3">
        <f>AVERAGE(C2:C40)</f>
        <v>15.717948717948717</v>
      </c>
      <c r="D42" s="3">
        <f>AVERAGE(D2:D40)</f>
        <v>16.282051282051281</v>
      </c>
      <c r="E42" s="3">
        <f>AVERAGE(E2:E40)</f>
        <v>16.72972972972973</v>
      </c>
      <c r="F42" s="3">
        <f>AVERAGE(F2:F40)</f>
        <v>16.666666666666668</v>
      </c>
      <c r="G42" s="3">
        <f>AVERAGE(G2:G40)</f>
        <v>64.538461538461533</v>
      </c>
    </row>
    <row r="43" spans="1:9" x14ac:dyDescent="0.2">
      <c r="A43" s="2" t="s">
        <v>87</v>
      </c>
      <c r="C43">
        <f>AVERAGE(C2:C40)</f>
        <v>15.717948717948717</v>
      </c>
      <c r="D43">
        <f>AVERAGE(D2:D40)</f>
        <v>16.282051282051281</v>
      </c>
      <c r="E43">
        <f>AVERAGE(E2:E40)</f>
        <v>16.72972972972973</v>
      </c>
      <c r="F43">
        <f>AVERAGE(F2:F40)</f>
        <v>16.666666666666668</v>
      </c>
      <c r="G43">
        <f>AVERAGE(G2:G40)</f>
        <v>64.538461538461533</v>
      </c>
    </row>
    <row r="44" spans="1:9" x14ac:dyDescent="0.2">
      <c r="A44" s="2" t="s">
        <v>88</v>
      </c>
      <c r="B44" s="4"/>
      <c r="C44" s="4">
        <f>AVERAGE(C2:C40)</f>
        <v>15.717948717948717</v>
      </c>
      <c r="D44" s="4">
        <f>AVERAGE(D2:D40)</f>
        <v>16.282051282051281</v>
      </c>
      <c r="E44" s="4">
        <f>AVERAGE(E2:E40)</f>
        <v>16.72972972972973</v>
      </c>
      <c r="F44" s="4">
        <f>AVERAGE(F2:F40)</f>
        <v>16.666666666666668</v>
      </c>
      <c r="G44" s="4">
        <f>AVERAGE(G2:G40)</f>
        <v>64.538461538461533</v>
      </c>
    </row>
    <row r="45" spans="1:9" x14ac:dyDescent="0.2">
      <c r="A45" s="2" t="s">
        <v>89</v>
      </c>
      <c r="B45" s="4"/>
      <c r="C45" s="4">
        <f>STDEV(C2:C40)</f>
        <v>3.1784530990033648</v>
      </c>
      <c r="D45" s="4">
        <f>STDEV(D2:D40)</f>
        <v>3.9400021236216412</v>
      </c>
      <c r="E45" s="4">
        <f>STDEV(E2:E40)</f>
        <v>2.6315252088712557</v>
      </c>
      <c r="F45" s="4">
        <f>STDEV(F2:F40)</f>
        <v>3.1232012366980557</v>
      </c>
      <c r="G45" s="4">
        <f>STDEV(G2:G40)</f>
        <v>9.3719799454099402</v>
      </c>
    </row>
  </sheetData>
  <sortState xmlns:xlrd2="http://schemas.microsoft.com/office/spreadsheetml/2017/richdata2" ref="B2:F41">
    <sortCondition ref="B2:B41"/>
  </sortState>
  <phoneticPr fontId="1" type="noConversion"/>
  <conditionalFormatting sqref="C2:F40">
    <cfRule type="cellIs" dxfId="3" priority="3" operator="lessThan">
      <formula>13</formula>
    </cfRule>
  </conditionalFormatting>
  <conditionalFormatting sqref="A2:A40">
    <cfRule type="expression" dxfId="2" priority="2">
      <formula>$I2="A"</formula>
    </cfRule>
    <cfRule type="expression" dxfId="1" priority="1">
      <formula>$I2="F"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244D-A30B-9940-80E7-35105EF35DF9}">
  <dimension ref="A1:D40"/>
  <sheetViews>
    <sheetView workbookViewId="0">
      <selection activeCell="O20" sqref="O20"/>
    </sheetView>
  </sheetViews>
  <sheetFormatPr baseColWidth="10" defaultRowHeight="16" x14ac:dyDescent="0.2"/>
  <cols>
    <col min="3" max="3" width="13" bestFit="1" customWidth="1"/>
    <col min="4" max="4" width="14.33203125" bestFit="1" customWidth="1"/>
  </cols>
  <sheetData>
    <row r="1" spans="1:4" x14ac:dyDescent="0.2">
      <c r="A1" s="5" t="s">
        <v>91</v>
      </c>
      <c r="B1" t="s">
        <v>91</v>
      </c>
    </row>
    <row r="2" spans="1:4" x14ac:dyDescent="0.2">
      <c r="A2" s="5" t="s">
        <v>92</v>
      </c>
      <c r="B2" t="s">
        <v>92</v>
      </c>
      <c r="C2" s="6" t="s">
        <v>96</v>
      </c>
      <c r="D2" t="s">
        <v>94</v>
      </c>
    </row>
    <row r="3" spans="1:4" x14ac:dyDescent="0.2">
      <c r="A3" s="5" t="s">
        <v>93</v>
      </c>
      <c r="B3" t="s">
        <v>93</v>
      </c>
      <c r="C3" s="7" t="s">
        <v>95</v>
      </c>
      <c r="D3" s="8">
        <v>0.28205128205128205</v>
      </c>
    </row>
    <row r="4" spans="1:4" x14ac:dyDescent="0.2">
      <c r="A4" s="5" t="s">
        <v>95</v>
      </c>
      <c r="B4" t="s">
        <v>95</v>
      </c>
      <c r="C4" s="7" t="s">
        <v>44</v>
      </c>
      <c r="D4" s="8">
        <v>0.23076923076923078</v>
      </c>
    </row>
    <row r="5" spans="1:4" x14ac:dyDescent="0.2">
      <c r="A5" s="5" t="s">
        <v>44</v>
      </c>
      <c r="B5" t="s">
        <v>44</v>
      </c>
      <c r="C5" s="7" t="s">
        <v>93</v>
      </c>
      <c r="D5" s="8">
        <v>0.33333333333333331</v>
      </c>
    </row>
    <row r="6" spans="1:4" x14ac:dyDescent="0.2">
      <c r="A6" s="5" t="s">
        <v>93</v>
      </c>
      <c r="B6" t="s">
        <v>93</v>
      </c>
      <c r="C6" s="7" t="s">
        <v>92</v>
      </c>
      <c r="D6" s="8">
        <v>0.15384615384615385</v>
      </c>
    </row>
    <row r="7" spans="1:4" x14ac:dyDescent="0.2">
      <c r="A7" s="5" t="s">
        <v>95</v>
      </c>
      <c r="B7" t="s">
        <v>95</v>
      </c>
      <c r="C7" s="7" t="s">
        <v>97</v>
      </c>
      <c r="D7" s="8">
        <v>1</v>
      </c>
    </row>
    <row r="8" spans="1:4" x14ac:dyDescent="0.2">
      <c r="A8" s="5" t="s">
        <v>92</v>
      </c>
      <c r="B8" t="s">
        <v>92</v>
      </c>
    </row>
    <row r="9" spans="1:4" x14ac:dyDescent="0.2">
      <c r="A9" s="5" t="s">
        <v>92</v>
      </c>
      <c r="B9" t="s">
        <v>92</v>
      </c>
    </row>
    <row r="10" spans="1:4" x14ac:dyDescent="0.2">
      <c r="A10" s="5" t="s">
        <v>93</v>
      </c>
      <c r="B10" t="s">
        <v>93</v>
      </c>
    </row>
    <row r="11" spans="1:4" ht="15" customHeight="1" x14ac:dyDescent="0.2">
      <c r="A11" s="5" t="s">
        <v>92</v>
      </c>
      <c r="B11" t="s">
        <v>92</v>
      </c>
    </row>
    <row r="12" spans="1:4" x14ac:dyDescent="0.2">
      <c r="A12" s="5" t="s">
        <v>93</v>
      </c>
      <c r="B12" t="s">
        <v>93</v>
      </c>
    </row>
    <row r="13" spans="1:4" x14ac:dyDescent="0.2">
      <c r="A13" s="5" t="s">
        <v>95</v>
      </c>
      <c r="B13" t="s">
        <v>95</v>
      </c>
    </row>
    <row r="14" spans="1:4" x14ac:dyDescent="0.2">
      <c r="A14" s="5" t="s">
        <v>92</v>
      </c>
      <c r="B14" t="s">
        <v>92</v>
      </c>
    </row>
    <row r="15" spans="1:4" x14ac:dyDescent="0.2">
      <c r="A15" s="5" t="s">
        <v>93</v>
      </c>
      <c r="B15" t="s">
        <v>93</v>
      </c>
    </row>
    <row r="16" spans="1:4" x14ac:dyDescent="0.2">
      <c r="A16" s="5" t="s">
        <v>93</v>
      </c>
      <c r="B16" t="s">
        <v>93</v>
      </c>
    </row>
    <row r="17" spans="1:2" x14ac:dyDescent="0.2">
      <c r="A17" s="5" t="s">
        <v>93</v>
      </c>
      <c r="B17" t="s">
        <v>93</v>
      </c>
    </row>
    <row r="18" spans="1:2" x14ac:dyDescent="0.2">
      <c r="A18" s="5" t="s">
        <v>92</v>
      </c>
      <c r="B18" t="s">
        <v>92</v>
      </c>
    </row>
    <row r="19" spans="1:2" x14ac:dyDescent="0.2">
      <c r="A19" s="5" t="s">
        <v>44</v>
      </c>
      <c r="B19" t="s">
        <v>44</v>
      </c>
    </row>
    <row r="20" spans="1:2" x14ac:dyDescent="0.2">
      <c r="A20" s="5" t="s">
        <v>95</v>
      </c>
      <c r="B20" t="s">
        <v>95</v>
      </c>
    </row>
    <row r="21" spans="1:2" x14ac:dyDescent="0.2">
      <c r="A21" s="5" t="s">
        <v>93</v>
      </c>
      <c r="B21" t="s">
        <v>93</v>
      </c>
    </row>
    <row r="22" spans="1:2" x14ac:dyDescent="0.2">
      <c r="A22" s="5" t="s">
        <v>93</v>
      </c>
      <c r="B22" t="s">
        <v>93</v>
      </c>
    </row>
    <row r="23" spans="1:2" x14ac:dyDescent="0.2">
      <c r="A23" s="5" t="s">
        <v>44</v>
      </c>
      <c r="B23" t="s">
        <v>44</v>
      </c>
    </row>
    <row r="24" spans="1:2" x14ac:dyDescent="0.2">
      <c r="A24" s="5" t="s">
        <v>93</v>
      </c>
      <c r="B24" t="s">
        <v>93</v>
      </c>
    </row>
    <row r="25" spans="1:2" x14ac:dyDescent="0.2">
      <c r="A25" s="5" t="s">
        <v>93</v>
      </c>
      <c r="B25" t="s">
        <v>93</v>
      </c>
    </row>
    <row r="26" spans="1:2" x14ac:dyDescent="0.2">
      <c r="A26" s="5" t="s">
        <v>44</v>
      </c>
      <c r="B26" t="s">
        <v>44</v>
      </c>
    </row>
    <row r="27" spans="1:2" x14ac:dyDescent="0.2">
      <c r="A27" s="5" t="s">
        <v>44</v>
      </c>
      <c r="B27" t="s">
        <v>44</v>
      </c>
    </row>
    <row r="28" spans="1:2" x14ac:dyDescent="0.2">
      <c r="A28" s="5" t="s">
        <v>95</v>
      </c>
      <c r="B28" t="s">
        <v>95</v>
      </c>
    </row>
    <row r="29" spans="1:2" x14ac:dyDescent="0.2">
      <c r="A29" s="5" t="s">
        <v>93</v>
      </c>
      <c r="B29" t="s">
        <v>93</v>
      </c>
    </row>
    <row r="30" spans="1:2" x14ac:dyDescent="0.2">
      <c r="A30" s="5" t="s">
        <v>95</v>
      </c>
      <c r="B30" t="s">
        <v>95</v>
      </c>
    </row>
    <row r="31" spans="1:2" x14ac:dyDescent="0.2">
      <c r="A31" s="5" t="s">
        <v>93</v>
      </c>
      <c r="B31" t="s">
        <v>93</v>
      </c>
    </row>
    <row r="32" spans="1:2" x14ac:dyDescent="0.2">
      <c r="A32" s="5" t="s">
        <v>44</v>
      </c>
      <c r="B32" t="s">
        <v>44</v>
      </c>
    </row>
    <row r="33" spans="1:2" x14ac:dyDescent="0.2">
      <c r="A33" s="5" t="s">
        <v>44</v>
      </c>
      <c r="B33" t="s">
        <v>44</v>
      </c>
    </row>
    <row r="34" spans="1:2" x14ac:dyDescent="0.2">
      <c r="A34" s="5" t="s">
        <v>44</v>
      </c>
      <c r="B34" t="s">
        <v>44</v>
      </c>
    </row>
    <row r="35" spans="1:2" x14ac:dyDescent="0.2">
      <c r="A35" s="5" t="s">
        <v>95</v>
      </c>
      <c r="B35" t="s">
        <v>95</v>
      </c>
    </row>
    <row r="36" spans="1:2" x14ac:dyDescent="0.2">
      <c r="A36" s="5" t="s">
        <v>95</v>
      </c>
      <c r="B36" t="s">
        <v>95</v>
      </c>
    </row>
    <row r="37" spans="1:2" x14ac:dyDescent="0.2">
      <c r="A37" s="5" t="s">
        <v>95</v>
      </c>
      <c r="B37" t="s">
        <v>95</v>
      </c>
    </row>
    <row r="38" spans="1:2" x14ac:dyDescent="0.2">
      <c r="A38" s="5" t="s">
        <v>95</v>
      </c>
      <c r="B38" t="s">
        <v>95</v>
      </c>
    </row>
    <row r="39" spans="1:2" x14ac:dyDescent="0.2">
      <c r="A39" s="5" t="s">
        <v>44</v>
      </c>
      <c r="B39" t="s">
        <v>44</v>
      </c>
    </row>
    <row r="40" spans="1:2" x14ac:dyDescent="0.2">
      <c r="A40" t="s">
        <v>95</v>
      </c>
      <c r="B40" t="s">
        <v>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43D1-406D-DC4A-B041-EA92431F2188}">
  <dimension ref="A1:B39"/>
  <sheetViews>
    <sheetView workbookViewId="0">
      <selection activeCell="F11" sqref="F11"/>
    </sheetView>
  </sheetViews>
  <sheetFormatPr baseColWidth="10" defaultRowHeight="16" x14ac:dyDescent="0.2"/>
  <sheetData>
    <row r="1" spans="1:2" x14ac:dyDescent="0.2">
      <c r="A1">
        <v>79</v>
      </c>
      <c r="B1">
        <f>A1/MaxScore*100</f>
        <v>98.75</v>
      </c>
    </row>
    <row r="2" spans="1:2" x14ac:dyDescent="0.2">
      <c r="A2">
        <v>79</v>
      </c>
      <c r="B2">
        <f t="shared" ref="B2:B39" si="0">A2/MaxScore*100</f>
        <v>98.75</v>
      </c>
    </row>
    <row r="3" spans="1:2" x14ac:dyDescent="0.2">
      <c r="A3">
        <v>77</v>
      </c>
      <c r="B3">
        <f t="shared" si="0"/>
        <v>96.25</v>
      </c>
    </row>
    <row r="4" spans="1:2" x14ac:dyDescent="0.2">
      <c r="A4">
        <v>76</v>
      </c>
      <c r="B4">
        <f t="shared" si="0"/>
        <v>95</v>
      </c>
    </row>
    <row r="5" spans="1:2" x14ac:dyDescent="0.2">
      <c r="A5">
        <v>74</v>
      </c>
      <c r="B5">
        <f t="shared" si="0"/>
        <v>92.5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73</v>
      </c>
      <c r="B8">
        <f t="shared" si="0"/>
        <v>91.25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72</v>
      </c>
      <c r="B10">
        <f t="shared" si="0"/>
        <v>90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71</v>
      </c>
      <c r="B12">
        <f t="shared" si="0"/>
        <v>88.75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70</v>
      </c>
      <c r="B15">
        <f t="shared" si="0"/>
        <v>87.5</v>
      </c>
    </row>
    <row r="16" spans="1:2" x14ac:dyDescent="0.2">
      <c r="A16">
        <v>69</v>
      </c>
      <c r="B16">
        <f t="shared" si="0"/>
        <v>86.25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63</v>
      </c>
      <c r="B21">
        <f t="shared" si="0"/>
        <v>78.75</v>
      </c>
    </row>
    <row r="22" spans="1:2" x14ac:dyDescent="0.2">
      <c r="A22">
        <v>62</v>
      </c>
      <c r="B22">
        <f t="shared" si="0"/>
        <v>77.5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61</v>
      </c>
      <c r="B24">
        <f t="shared" si="0"/>
        <v>76.25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60</v>
      </c>
      <c r="B26">
        <f t="shared" si="0"/>
        <v>75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59</v>
      </c>
      <c r="B29">
        <f t="shared" si="0"/>
        <v>73.75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58</v>
      </c>
      <c r="B32">
        <f t="shared" si="0"/>
        <v>72.5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53</v>
      </c>
      <c r="B34">
        <f t="shared" si="0"/>
        <v>66.25</v>
      </c>
    </row>
    <row r="35" spans="1:2" x14ac:dyDescent="0.2">
      <c r="A35">
        <v>50</v>
      </c>
      <c r="B35">
        <f t="shared" si="0"/>
        <v>62.5</v>
      </c>
    </row>
    <row r="36" spans="1:2" x14ac:dyDescent="0.2">
      <c r="A36">
        <v>49</v>
      </c>
      <c r="B36">
        <f t="shared" si="0"/>
        <v>61.250000000000007</v>
      </c>
    </row>
    <row r="37" spans="1:2" x14ac:dyDescent="0.2">
      <c r="A37">
        <v>46</v>
      </c>
      <c r="B37">
        <f t="shared" si="0"/>
        <v>57.499999999999993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CSANTOS COGS3 DATA</vt:lpstr>
      <vt:lpstr>PIVOT TABLE</vt:lpstr>
      <vt:lpstr>TOTALS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Santos</dc:creator>
  <cp:lastModifiedBy>Connie Santos</cp:lastModifiedBy>
  <dcterms:created xsi:type="dcterms:W3CDTF">2023-11-06T23:36:14Z</dcterms:created>
  <dcterms:modified xsi:type="dcterms:W3CDTF">2023-11-07T03:47:35Z</dcterms:modified>
</cp:coreProperties>
</file>