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matthewsavoca/Documents/Research Data/Whale research/ShirelCh2/"/>
    </mc:Choice>
  </mc:AlternateContent>
  <xr:revisionPtr revIDLastSave="0" documentId="13_ncr:1_{34FB92D5-0931-704C-B949-B0802EB5F75D}" xr6:coauthVersionLast="45" xr6:coauthVersionMax="45" xr10:uidLastSave="{00000000-0000-0000-0000-000000000000}"/>
  <bookViews>
    <workbookView xWindow="880" yWindow="560" windowWidth="27040" windowHeight="14340" tabRatio="500" xr2:uid="{00000000-000D-0000-FFFF-FFFF00000000}"/>
  </bookViews>
  <sheets>
    <sheet name="IUCN 2019 Redlist" sheetId="5" r:id="rId1"/>
    <sheet name="B. musculus" sheetId="1" r:id="rId2"/>
    <sheet name="Sheet1" sheetId="6" r:id="rId3"/>
    <sheet name="B. physalus" sheetId="2" r:id="rId4"/>
    <sheet name="M. novaeangliae" sheetId="4" r:id="rId5"/>
    <sheet name="Resources" sheetId="3" r:id="rId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9" i="5" l="1"/>
  <c r="N3" i="5" l="1"/>
  <c r="N4" i="5"/>
  <c r="N5" i="5"/>
  <c r="N6" i="5"/>
  <c r="N7" i="5"/>
  <c r="N8" i="5"/>
  <c r="N2" i="5"/>
  <c r="C7" i="4" l="1"/>
  <c r="C13" i="1"/>
  <c r="C9" i="2"/>
</calcChain>
</file>

<file path=xl/sharedStrings.xml><?xml version="1.0" encoding="utf-8"?>
<sst xmlns="http://schemas.openxmlformats.org/spreadsheetml/2006/main" count="132" uniqueCount="97">
  <si>
    <t>IUCN population segments</t>
  </si>
  <si>
    <t>North Atlantic</t>
  </si>
  <si>
    <t>Eastern North Pacific</t>
  </si>
  <si>
    <t>Eastern South Pacific</t>
  </si>
  <si>
    <t xml:space="preserve">Population estimate </t>
  </si>
  <si>
    <t>Population range</t>
  </si>
  <si>
    <t>1400-2400</t>
  </si>
  <si>
    <t>8000+</t>
  </si>
  <si>
    <t>12618+</t>
  </si>
  <si>
    <t>???</t>
  </si>
  <si>
    <t>Calambokidis and Barlow 2004</t>
  </si>
  <si>
    <t>Global total</t>
  </si>
  <si>
    <t>10,000-25,000</t>
  </si>
  <si>
    <t>3-11% of historical abundance</t>
  </si>
  <si>
    <t>90909 - 833333</t>
  </si>
  <si>
    <t>860-2900</t>
  </si>
  <si>
    <t>202000-311000</t>
  </si>
  <si>
    <t>3000-3500</t>
  </si>
  <si>
    <t>There is no doubt that the global blue whale population has been depleted greatly. Although there are uncertainties over present abundance, the total population has been depleted by at least 70%, and possibly as much as 90%, over the last three generations, assuming a 31-year average generation time.</t>
  </si>
  <si>
    <t xml:space="preserve">Year round for at least some of population </t>
  </si>
  <si>
    <t>refs in: Gilpatrick and Perryman 2008</t>
  </si>
  <si>
    <t>Western/Central North Pacific</t>
  </si>
  <si>
    <t>Northen Indian Ocean (Sri Lanka) (B.m. indicas)</t>
  </si>
  <si>
    <t>Southern Indian Ocean (B.m. brevicauda)</t>
  </si>
  <si>
    <t>Antarctic (B.m. intermedia)</t>
  </si>
  <si>
    <t>Subspecies name</t>
  </si>
  <si>
    <t>B.m. brevicauda</t>
  </si>
  <si>
    <t>B.m. intermedia</t>
  </si>
  <si>
    <t>B.m musculus</t>
  </si>
  <si>
    <t>B.m. brevicauda?</t>
  </si>
  <si>
    <t>?</t>
  </si>
  <si>
    <t>Pre-whaling abundance range</t>
  </si>
  <si>
    <t>Feeding phenology</t>
  </si>
  <si>
    <t>Summer months only</t>
  </si>
  <si>
    <t>Austral summer months only</t>
  </si>
  <si>
    <t>B.m. indica</t>
  </si>
  <si>
    <t>700-1500</t>
  </si>
  <si>
    <t>Anderson et al 2012</t>
  </si>
  <si>
    <t>Mediterranean</t>
  </si>
  <si>
    <t>North Pacific</t>
  </si>
  <si>
    <t>Gulf of California</t>
  </si>
  <si>
    <t>East China Sea</t>
  </si>
  <si>
    <t>Southern Hemisphere</t>
  </si>
  <si>
    <t>NA</t>
  </si>
  <si>
    <t>http://www.nmfs.noaa.gov/pr/sars/species.htm#largewhales</t>
  </si>
  <si>
    <t>IUCN red list</t>
  </si>
  <si>
    <t>https://iwc.int/estimate</t>
  </si>
  <si>
    <t>3000-10000</t>
  </si>
  <si>
    <t>&gt;70000</t>
  </si>
  <si>
    <t>&gt;725000</t>
  </si>
  <si>
    <t>&gt;762400</t>
  </si>
  <si>
    <t>Christensen 2006</t>
  </si>
  <si>
    <t>Northern Indian Ocean</t>
  </si>
  <si>
    <t>10,290-13,990</t>
  </si>
  <si>
    <t>14058-19056</t>
  </si>
  <si>
    <t>&gt;41800</t>
  </si>
  <si>
    <t>Source</t>
  </si>
  <si>
    <t>Branch 2006</t>
  </si>
  <si>
    <t xml:space="preserve">Specifically </t>
  </si>
  <si>
    <t>https://en.wikipedia.org/wiki/List_of_cetacean_species#Mysticeti:_baleen_whales</t>
  </si>
  <si>
    <t>From Encyclopedia of Marine Mammals</t>
  </si>
  <si>
    <t>Arabian Sea</t>
  </si>
  <si>
    <t>Northwest Atlantic</t>
  </si>
  <si>
    <t>600-1500</t>
  </si>
  <si>
    <t>Northeast Atlantic</t>
  </si>
  <si>
    <t>1500-2500</t>
  </si>
  <si>
    <t>Southern Ocean</t>
  </si>
  <si>
    <t>No pygmy blue whale estimates from Encyclopedia of Marine Mammals</t>
  </si>
  <si>
    <t>IUCN Redlist 2019</t>
  </si>
  <si>
    <t>5000-15000</t>
  </si>
  <si>
    <t>Species</t>
  </si>
  <si>
    <t>Balaenoptera musculus</t>
  </si>
  <si>
    <t>Balaenoptera physalus</t>
  </si>
  <si>
    <t>Balaenoptera borealis</t>
  </si>
  <si>
    <t>Balaenoptera acutorostrata</t>
  </si>
  <si>
    <t>Balaenoptera edeni</t>
  </si>
  <si>
    <t>Megaptera novaeangliae</t>
  </si>
  <si>
    <t>Balaenoptera bonaerensis</t>
  </si>
  <si>
    <t>Number removed by 20th century whaling (N. Hemisphere)</t>
  </si>
  <si>
    <t>Number removed by 20th century whaling (S. Hemisphere)</t>
  </si>
  <si>
    <t>Total removed</t>
  </si>
  <si>
    <t>CCE population estimate</t>
  </si>
  <si>
    <t>Historical estimate</t>
  </si>
  <si>
    <t>Historical low estimate</t>
  </si>
  <si>
    <t>Historical high estimate</t>
  </si>
  <si>
    <t>Eubalaena glacialis</t>
  </si>
  <si>
    <t>Eubalaena japonica</t>
  </si>
  <si>
    <t>Eubalaena australis</t>
  </si>
  <si>
    <t>Balaena mysticetus</t>
  </si>
  <si>
    <t>Population estimate (Christensen 2006)</t>
  </si>
  <si>
    <t>Population low estimate (Christensen 2006)</t>
  </si>
  <si>
    <t>Population high estimate (Christensen 2006)</t>
  </si>
  <si>
    <t>Population estimate (IUCN 2019)</t>
  </si>
  <si>
    <t>Southern hemisphere population estimate (Christensen 2006)</t>
  </si>
  <si>
    <t>Rocha et al. 2014</t>
  </si>
  <si>
    <t>Whaling numbers</t>
  </si>
  <si>
    <t>Southern hemisphere historic estimate (Christensen 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</si>
</sst>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sz val="12"/>
      <color rgb="FF000000"/>
      <name val="Arial"/>
      <family val="2"/>
    </font>
    <font>
      <u/>
      <sz val="12"/>
      <color theme="10"/>
      <name val="Calibri"/>
      <family val="2"/>
      <scheme val="minor"/>
    </font>
    <font>
      <u/>
      <sz val="12"/>
      <color theme="11"/>
      <name val="Calibri"/>
      <family val="2"/>
      <scheme val="minor"/>
    </font>
    <font>
      <sz val="12"/>
      <color rgb="FF000000"/>
      <name val="Calibri"/>
      <family val="2"/>
      <scheme val="minor"/>
    </font>
    <font>
      <sz val="8"/>
      <color rgb="FF231F20"/>
      <name val="Ff1"/>
    </font>
    <font>
      <b/>
      <sz val="12"/>
      <color rgb="FF000000"/>
      <name val="Calibri"/>
      <family val="2"/>
      <scheme val="minor"/>
    </font>
  </fonts>
  <fills count="2">
    <fill>
      <patternFill patternType="none"/>
    </fill>
    <fill>
      <patternFill patternType="gray125"/>
    </fill>
  </fills>
  <borders count="1">
    <border>
      <left/>
      <right/>
      <top/>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0" fontId="1" fillId="0" borderId="0" xfId="0" applyFont="1"/>
    <xf numFmtId="0" fontId="2" fillId="0" borderId="0" xfId="0" applyFont="1"/>
    <xf numFmtId="0" fontId="0" fillId="0" borderId="0" xfId="0" applyFont="1"/>
    <xf numFmtId="0" fontId="5" fillId="0" borderId="0" xfId="0" applyFont="1"/>
    <xf numFmtId="0" fontId="6" fillId="0" borderId="0" xfId="0" applyFont="1"/>
    <xf numFmtId="3" fontId="0" fillId="0" borderId="0" xfId="0" applyNumberFormat="1"/>
    <xf numFmtId="0" fontId="7" fillId="0" borderId="0" xfId="0"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
  <sheetViews>
    <sheetView tabSelected="1" workbookViewId="0">
      <pane xSplit="1" topLeftCell="J1" activePane="topRight" state="frozen"/>
      <selection pane="topRight" activeCell="K13" sqref="K13"/>
    </sheetView>
  </sheetViews>
  <sheetFormatPr baseColWidth="10" defaultRowHeight="16"/>
  <cols>
    <col min="1" max="1" width="24" bestFit="1" customWidth="1"/>
    <col min="2" max="2" width="28.6640625" bestFit="1" customWidth="1"/>
    <col min="3" max="3" width="21.5" bestFit="1" customWidth="1"/>
    <col min="4" max="4" width="52.83203125" bestFit="1" customWidth="1"/>
    <col min="5" max="7" width="36.33203125" customWidth="1"/>
    <col min="8" max="8" width="17" bestFit="1" customWidth="1"/>
    <col min="9" max="9" width="20.5" bestFit="1" customWidth="1"/>
    <col min="10" max="10" width="21" bestFit="1" customWidth="1"/>
    <col min="11" max="11" width="50" bestFit="1" customWidth="1"/>
    <col min="12" max="12" width="51.33203125" bestFit="1" customWidth="1"/>
    <col min="13" max="13" width="51" bestFit="1" customWidth="1"/>
  </cols>
  <sheetData>
    <row r="1" spans="1:14" s="1" customFormat="1">
      <c r="A1" s="1" t="s">
        <v>70</v>
      </c>
      <c r="B1" s="1" t="s">
        <v>92</v>
      </c>
      <c r="C1" s="1" t="s">
        <v>81</v>
      </c>
      <c r="D1" s="1" t="s">
        <v>93</v>
      </c>
      <c r="E1" s="1" t="s">
        <v>89</v>
      </c>
      <c r="F1" s="1" t="s">
        <v>90</v>
      </c>
      <c r="G1" s="1" t="s">
        <v>91</v>
      </c>
      <c r="H1" s="1" t="s">
        <v>82</v>
      </c>
      <c r="I1" s="1" t="s">
        <v>83</v>
      </c>
      <c r="J1" s="7" t="s">
        <v>84</v>
      </c>
      <c r="K1" s="1" t="s">
        <v>96</v>
      </c>
      <c r="L1" s="1" t="s">
        <v>78</v>
      </c>
      <c r="M1" s="1" t="s">
        <v>79</v>
      </c>
      <c r="N1" s="1" t="s">
        <v>80</v>
      </c>
    </row>
    <row r="2" spans="1:14">
      <c r="A2" t="s">
        <v>71</v>
      </c>
      <c r="B2">
        <v>10000</v>
      </c>
      <c r="C2">
        <v>1647</v>
      </c>
      <c r="D2">
        <v>1180</v>
      </c>
      <c r="E2">
        <v>4727</v>
      </c>
      <c r="F2">
        <v>3378</v>
      </c>
      <c r="G2">
        <v>6181</v>
      </c>
      <c r="H2">
        <v>340280</v>
      </c>
      <c r="I2">
        <v>308510</v>
      </c>
      <c r="J2">
        <v>376120</v>
      </c>
      <c r="K2">
        <v>327000</v>
      </c>
      <c r="L2">
        <v>15537</v>
      </c>
      <c r="M2">
        <v>363648</v>
      </c>
      <c r="N2">
        <f>L2+M2</f>
        <v>379185</v>
      </c>
    </row>
    <row r="3" spans="1:14">
      <c r="A3" t="s">
        <v>72</v>
      </c>
      <c r="B3">
        <v>100000</v>
      </c>
      <c r="C3">
        <v>9029</v>
      </c>
      <c r="D3">
        <v>55700</v>
      </c>
      <c r="E3">
        <v>109600</v>
      </c>
      <c r="F3">
        <v>72200</v>
      </c>
      <c r="G3">
        <v>161200</v>
      </c>
      <c r="H3">
        <v>762400</v>
      </c>
      <c r="I3">
        <v>573500</v>
      </c>
      <c r="J3">
        <v>936000</v>
      </c>
      <c r="K3">
        <v>625000</v>
      </c>
      <c r="L3">
        <v>147607</v>
      </c>
      <c r="M3">
        <v>726461</v>
      </c>
      <c r="N3">
        <f t="shared" ref="N3:N9" si="0">L3+M3</f>
        <v>874068</v>
      </c>
    </row>
    <row r="4" spans="1:14">
      <c r="A4" t="s">
        <v>76</v>
      </c>
      <c r="B4">
        <v>84000</v>
      </c>
      <c r="C4">
        <v>1918</v>
      </c>
      <c r="D4">
        <v>22500</v>
      </c>
      <c r="E4">
        <v>42070</v>
      </c>
      <c r="F4">
        <v>31510</v>
      </c>
      <c r="G4">
        <v>59000</v>
      </c>
      <c r="H4">
        <v>231700</v>
      </c>
      <c r="I4">
        <v>154500</v>
      </c>
      <c r="J4">
        <v>285400</v>
      </c>
      <c r="K4">
        <v>199000</v>
      </c>
      <c r="L4">
        <v>33585</v>
      </c>
      <c r="M4">
        <v>215848</v>
      </c>
      <c r="N4">
        <f t="shared" si="0"/>
        <v>249433</v>
      </c>
    </row>
    <row r="5" spans="1:14">
      <c r="A5" t="s">
        <v>73</v>
      </c>
      <c r="B5">
        <v>50000</v>
      </c>
      <c r="C5">
        <v>519</v>
      </c>
      <c r="D5">
        <v>6990</v>
      </c>
      <c r="E5">
        <v>49090</v>
      </c>
      <c r="F5">
        <v>27780</v>
      </c>
      <c r="G5">
        <v>75740</v>
      </c>
      <c r="H5">
        <v>246000</v>
      </c>
      <c r="I5">
        <v>219020</v>
      </c>
      <c r="J5">
        <v>294400</v>
      </c>
      <c r="K5">
        <v>167000</v>
      </c>
      <c r="L5">
        <v>86951</v>
      </c>
      <c r="M5">
        <v>204589</v>
      </c>
      <c r="N5">
        <f t="shared" si="0"/>
        <v>291540</v>
      </c>
    </row>
    <row r="6" spans="1:14">
      <c r="A6" t="s">
        <v>75</v>
      </c>
      <c r="B6">
        <v>80000</v>
      </c>
      <c r="D6">
        <v>91300</v>
      </c>
      <c r="E6">
        <v>132400</v>
      </c>
      <c r="F6">
        <v>97600</v>
      </c>
      <c r="G6">
        <v>176500</v>
      </c>
      <c r="H6">
        <v>146300</v>
      </c>
      <c r="I6">
        <v>111600</v>
      </c>
      <c r="J6">
        <v>190800</v>
      </c>
      <c r="K6">
        <v>94100</v>
      </c>
      <c r="L6">
        <v>14049</v>
      </c>
      <c r="M6">
        <v>7913</v>
      </c>
      <c r="N6">
        <f t="shared" si="0"/>
        <v>21962</v>
      </c>
    </row>
    <row r="7" spans="1:14">
      <c r="A7" t="s">
        <v>74</v>
      </c>
      <c r="B7">
        <v>200000</v>
      </c>
      <c r="C7">
        <v>636</v>
      </c>
      <c r="E7">
        <v>188900</v>
      </c>
      <c r="F7">
        <v>141900</v>
      </c>
      <c r="G7">
        <v>251400</v>
      </c>
      <c r="H7">
        <v>258000</v>
      </c>
      <c r="I7">
        <v>195700</v>
      </c>
      <c r="J7">
        <v>344300</v>
      </c>
      <c r="L7">
        <v>166692</v>
      </c>
      <c r="N7">
        <f t="shared" si="0"/>
        <v>166692</v>
      </c>
    </row>
    <row r="8" spans="1:14">
      <c r="A8" t="s">
        <v>77</v>
      </c>
      <c r="B8">
        <v>515000</v>
      </c>
      <c r="D8">
        <v>318000</v>
      </c>
      <c r="E8">
        <v>318000</v>
      </c>
      <c r="F8">
        <v>250000</v>
      </c>
      <c r="G8">
        <v>404000</v>
      </c>
      <c r="H8">
        <v>379000</v>
      </c>
      <c r="I8">
        <v>300000</v>
      </c>
      <c r="J8">
        <v>478000</v>
      </c>
      <c r="K8">
        <v>379000</v>
      </c>
      <c r="M8">
        <v>117213</v>
      </c>
      <c r="N8">
        <f t="shared" si="0"/>
        <v>117213</v>
      </c>
    </row>
    <row r="9" spans="1:14">
      <c r="A9" t="s">
        <v>85</v>
      </c>
      <c r="E9">
        <v>6740</v>
      </c>
      <c r="F9">
        <v>4580</v>
      </c>
      <c r="G9">
        <v>11100</v>
      </c>
      <c r="H9">
        <v>14100</v>
      </c>
      <c r="I9">
        <v>10100</v>
      </c>
      <c r="J9">
        <v>27800</v>
      </c>
      <c r="M9">
        <v>141</v>
      </c>
      <c r="N9">
        <f t="shared" si="0"/>
        <v>141</v>
      </c>
    </row>
    <row r="10" spans="1:14">
      <c r="A10" t="s">
        <v>86</v>
      </c>
      <c r="E10">
        <v>368</v>
      </c>
      <c r="F10">
        <v>257</v>
      </c>
      <c r="G10">
        <v>469</v>
      </c>
      <c r="H10">
        <v>14100</v>
      </c>
      <c r="I10">
        <v>10100</v>
      </c>
      <c r="J10">
        <v>27800</v>
      </c>
      <c r="L10">
        <v>967</v>
      </c>
      <c r="N10">
        <v>967</v>
      </c>
    </row>
    <row r="11" spans="1:14">
      <c r="A11" t="s">
        <v>87</v>
      </c>
      <c r="D11">
        <v>6740</v>
      </c>
      <c r="E11">
        <v>368</v>
      </c>
      <c r="F11">
        <v>257</v>
      </c>
      <c r="G11">
        <v>469</v>
      </c>
      <c r="H11">
        <v>86100</v>
      </c>
      <c r="I11">
        <v>73400</v>
      </c>
      <c r="J11">
        <v>98300</v>
      </c>
      <c r="K11">
        <v>86100</v>
      </c>
      <c r="M11">
        <v>4452</v>
      </c>
      <c r="N11">
        <v>4452</v>
      </c>
    </row>
    <row r="12" spans="1:14">
      <c r="A12" t="s">
        <v>88</v>
      </c>
      <c r="B12">
        <v>10000</v>
      </c>
      <c r="E12">
        <v>9450</v>
      </c>
      <c r="F12">
        <v>7500</v>
      </c>
      <c r="G12">
        <v>10800</v>
      </c>
      <c r="H12">
        <v>89000</v>
      </c>
      <c r="I12">
        <v>67000</v>
      </c>
      <c r="J12">
        <v>114000</v>
      </c>
    </row>
  </sheetData>
  <pageMargins left="0.75" right="0.75" top="1" bottom="1" header="0.5" footer="0.5"/>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zoomScale="125" zoomScaleNormal="125" zoomScalePageLayoutView="125" workbookViewId="0">
      <selection activeCell="C2" sqref="C2"/>
    </sheetView>
  </sheetViews>
  <sheetFormatPr baseColWidth="10" defaultRowHeight="16"/>
  <cols>
    <col min="1" max="1" width="40.83203125" customWidth="1"/>
    <col min="2" max="2" width="17.1640625" customWidth="1"/>
    <col min="3" max="3" width="18.5" bestFit="1" customWidth="1"/>
    <col min="4" max="4" width="15.5" bestFit="1" customWidth="1"/>
    <col min="9" max="9" width="36.1640625" bestFit="1" customWidth="1"/>
  </cols>
  <sheetData>
    <row r="1" spans="1:10">
      <c r="A1" s="1" t="s">
        <v>68</v>
      </c>
      <c r="C1" s="1" t="s">
        <v>4</v>
      </c>
    </row>
    <row r="2" spans="1:10">
      <c r="A2" s="1"/>
      <c r="C2" s="3" t="s">
        <v>69</v>
      </c>
    </row>
    <row r="4" spans="1:10">
      <c r="A4" s="1" t="s">
        <v>0</v>
      </c>
      <c r="B4" s="1" t="s">
        <v>25</v>
      </c>
      <c r="C4" s="1" t="s">
        <v>4</v>
      </c>
      <c r="D4" s="1" t="s">
        <v>5</v>
      </c>
      <c r="E4" s="1" t="s">
        <v>31</v>
      </c>
      <c r="I4" s="1" t="s">
        <v>32</v>
      </c>
    </row>
    <row r="5" spans="1:10">
      <c r="A5" s="3" t="s">
        <v>1</v>
      </c>
      <c r="B5" s="3" t="s">
        <v>30</v>
      </c>
      <c r="C5">
        <v>1900</v>
      </c>
      <c r="D5" t="s">
        <v>6</v>
      </c>
      <c r="E5" t="s">
        <v>7</v>
      </c>
    </row>
    <row r="6" spans="1:10">
      <c r="A6" s="3" t="s">
        <v>24</v>
      </c>
      <c r="B6" s="3" t="s">
        <v>27</v>
      </c>
      <c r="C6">
        <v>1700</v>
      </c>
      <c r="D6" s="2" t="s">
        <v>15</v>
      </c>
      <c r="E6" s="2" t="s">
        <v>16</v>
      </c>
      <c r="I6" t="s">
        <v>34</v>
      </c>
    </row>
    <row r="7" spans="1:10">
      <c r="A7" s="3" t="s">
        <v>23</v>
      </c>
      <c r="B7" s="3" t="s">
        <v>26</v>
      </c>
      <c r="C7" t="s">
        <v>9</v>
      </c>
      <c r="D7" t="s">
        <v>9</v>
      </c>
      <c r="E7" s="2" t="s">
        <v>8</v>
      </c>
    </row>
    <row r="8" spans="1:10">
      <c r="A8" s="3" t="s">
        <v>22</v>
      </c>
      <c r="B8" s="3" t="s">
        <v>35</v>
      </c>
      <c r="C8">
        <v>783</v>
      </c>
      <c r="D8" t="s">
        <v>36</v>
      </c>
      <c r="E8" t="s">
        <v>9</v>
      </c>
      <c r="J8" t="s">
        <v>37</v>
      </c>
    </row>
    <row r="9" spans="1:10">
      <c r="A9" s="3" t="s">
        <v>21</v>
      </c>
      <c r="B9" s="3" t="s">
        <v>28</v>
      </c>
      <c r="C9" t="s">
        <v>9</v>
      </c>
      <c r="D9" t="s">
        <v>9</v>
      </c>
      <c r="E9" t="s">
        <v>7</v>
      </c>
      <c r="I9" t="s">
        <v>33</v>
      </c>
      <c r="J9" t="s">
        <v>20</v>
      </c>
    </row>
    <row r="10" spans="1:10">
      <c r="A10" s="3" t="s">
        <v>2</v>
      </c>
      <c r="B10" s="3" t="s">
        <v>28</v>
      </c>
      <c r="C10">
        <v>3000</v>
      </c>
      <c r="E10" t="s">
        <v>17</v>
      </c>
      <c r="F10" s="2" t="s">
        <v>10</v>
      </c>
      <c r="I10" t="s">
        <v>19</v>
      </c>
      <c r="J10" t="s">
        <v>20</v>
      </c>
    </row>
    <row r="11" spans="1:10">
      <c r="A11" s="3" t="s">
        <v>3</v>
      </c>
      <c r="B11" s="4" t="s">
        <v>29</v>
      </c>
      <c r="C11">
        <v>1400</v>
      </c>
    </row>
    <row r="12" spans="1:10">
      <c r="A12" s="1"/>
      <c r="B12" s="1"/>
      <c r="E12" s="6">
        <v>340280</v>
      </c>
    </row>
    <row r="13" spans="1:10">
      <c r="A13" s="1" t="s">
        <v>11</v>
      </c>
      <c r="B13" s="1"/>
      <c r="C13">
        <f>SUM(C5:C11)</f>
        <v>8783</v>
      </c>
      <c r="D13" s="2" t="s">
        <v>12</v>
      </c>
      <c r="E13" t="s">
        <v>14</v>
      </c>
    </row>
    <row r="14" spans="1:10">
      <c r="D14" t="s">
        <v>13</v>
      </c>
    </row>
    <row r="17" spans="1:4">
      <c r="A17" s="2" t="s">
        <v>18</v>
      </c>
      <c r="B17" s="2"/>
    </row>
    <row r="19" spans="1:4">
      <c r="A19" s="1" t="s">
        <v>60</v>
      </c>
    </row>
    <row r="20" spans="1:4">
      <c r="A20" t="s">
        <v>62</v>
      </c>
      <c r="D20" t="s">
        <v>63</v>
      </c>
    </row>
    <row r="21" spans="1:4">
      <c r="A21" t="s">
        <v>64</v>
      </c>
      <c r="D21" t="s">
        <v>65</v>
      </c>
    </row>
    <row r="22" spans="1:4">
      <c r="A22" s="3" t="s">
        <v>2</v>
      </c>
      <c r="B22" s="3" t="s">
        <v>28</v>
      </c>
      <c r="C22">
        <v>3000</v>
      </c>
    </row>
    <row r="23" spans="1:4">
      <c r="A23" s="3" t="s">
        <v>66</v>
      </c>
      <c r="B23" s="3" t="s">
        <v>27</v>
      </c>
      <c r="C23">
        <v>1700</v>
      </c>
      <c r="D23" t="s">
        <v>15</v>
      </c>
    </row>
    <row r="25" spans="1:4">
      <c r="B25" t="s">
        <v>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5ECD-5C8A-304C-934B-71BBF1709546}">
  <dimension ref="A1"/>
  <sheetViews>
    <sheetView workbookViewId="0"/>
  </sheetViews>
  <sheetFormatPr baseColWidth="10" defaultRowHeight="1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zoomScale="125" zoomScaleNormal="125" zoomScalePageLayoutView="125" workbookViewId="0">
      <selection activeCell="J15" sqref="J15"/>
    </sheetView>
  </sheetViews>
  <sheetFormatPr baseColWidth="10" defaultRowHeight="16"/>
  <cols>
    <col min="1" max="1" width="23.33203125" bestFit="1" customWidth="1"/>
    <col min="2" max="2" width="15.5" bestFit="1" customWidth="1"/>
    <col min="3" max="3" width="18.5" bestFit="1" customWidth="1"/>
    <col min="4" max="4" width="15.5" bestFit="1" customWidth="1"/>
    <col min="5" max="5" width="26" bestFit="1" customWidth="1"/>
  </cols>
  <sheetData>
    <row r="1" spans="1:9">
      <c r="A1" s="1" t="s">
        <v>0</v>
      </c>
      <c r="B1" s="1" t="s">
        <v>25</v>
      </c>
      <c r="C1" s="1" t="s">
        <v>4</v>
      </c>
      <c r="D1" s="1" t="s">
        <v>5</v>
      </c>
      <c r="E1" s="1" t="s">
        <v>31</v>
      </c>
      <c r="I1" s="1" t="s">
        <v>32</v>
      </c>
    </row>
    <row r="2" spans="1:9">
      <c r="A2" t="s">
        <v>1</v>
      </c>
      <c r="C2">
        <v>53000</v>
      </c>
      <c r="E2" t="s">
        <v>48</v>
      </c>
      <c r="F2" s="5"/>
    </row>
    <row r="3" spans="1:9">
      <c r="A3" t="s">
        <v>38</v>
      </c>
      <c r="C3">
        <v>3583</v>
      </c>
      <c r="D3" t="s">
        <v>47</v>
      </c>
      <c r="E3">
        <v>44000</v>
      </c>
      <c r="F3" s="5"/>
    </row>
    <row r="4" spans="1:9">
      <c r="A4" t="s">
        <v>39</v>
      </c>
      <c r="C4">
        <v>17000</v>
      </c>
      <c r="F4" s="5"/>
    </row>
    <row r="5" spans="1:9">
      <c r="A5" t="s">
        <v>40</v>
      </c>
      <c r="C5">
        <v>613</v>
      </c>
    </row>
    <row r="6" spans="1:9">
      <c r="A6" t="s">
        <v>41</v>
      </c>
      <c r="C6" t="s">
        <v>43</v>
      </c>
    </row>
    <row r="7" spans="1:9">
      <c r="A7" t="s">
        <v>42</v>
      </c>
      <c r="C7">
        <v>38185</v>
      </c>
      <c r="E7" t="s">
        <v>49</v>
      </c>
    </row>
    <row r="9" spans="1:9">
      <c r="A9" s="1" t="s">
        <v>11</v>
      </c>
      <c r="C9">
        <f>SUM(C2:C7)</f>
        <v>112381</v>
      </c>
      <c r="E9" t="s">
        <v>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zoomScale="125" zoomScaleNormal="125" zoomScalePageLayoutView="125" workbookViewId="0">
      <selection activeCell="A10" sqref="A10"/>
    </sheetView>
  </sheetViews>
  <sheetFormatPr baseColWidth="10" defaultRowHeight="16"/>
  <cols>
    <col min="1" max="1" width="23.33203125" bestFit="1" customWidth="1"/>
    <col min="2" max="2" width="15.5" bestFit="1" customWidth="1"/>
    <col min="3" max="3" width="18.5" bestFit="1" customWidth="1"/>
    <col min="4" max="4" width="15.5" bestFit="1" customWidth="1"/>
  </cols>
  <sheetData>
    <row r="1" spans="1:9">
      <c r="A1" s="1" t="s">
        <v>0</v>
      </c>
      <c r="B1" s="1" t="s">
        <v>25</v>
      </c>
      <c r="C1" s="1" t="s">
        <v>4</v>
      </c>
      <c r="D1" s="1" t="s">
        <v>5</v>
      </c>
      <c r="E1" s="1" t="s">
        <v>31</v>
      </c>
      <c r="H1" s="1" t="s">
        <v>56</v>
      </c>
      <c r="I1" s="1" t="s">
        <v>32</v>
      </c>
    </row>
    <row r="2" spans="1:9">
      <c r="A2" t="s">
        <v>1</v>
      </c>
      <c r="C2">
        <v>11570</v>
      </c>
      <c r="D2" t="s">
        <v>53</v>
      </c>
    </row>
    <row r="3" spans="1:9">
      <c r="A3" t="s">
        <v>39</v>
      </c>
      <c r="C3" s="6">
        <v>17558</v>
      </c>
      <c r="D3" t="s">
        <v>54</v>
      </c>
    </row>
    <row r="4" spans="1:9">
      <c r="A4" t="s">
        <v>52</v>
      </c>
    </row>
    <row r="5" spans="1:9">
      <c r="A5" t="s">
        <v>42</v>
      </c>
      <c r="C5">
        <v>36763</v>
      </c>
      <c r="D5" t="s">
        <v>55</v>
      </c>
      <c r="H5" t="s">
        <v>57</v>
      </c>
    </row>
    <row r="7" spans="1:9">
      <c r="A7" s="1" t="s">
        <v>11</v>
      </c>
      <c r="C7">
        <f>SUM(C2:C5)</f>
        <v>65891</v>
      </c>
      <c r="D7">
        <v>231700</v>
      </c>
      <c r="H7" t="s">
        <v>51</v>
      </c>
    </row>
    <row r="10" spans="1:9">
      <c r="A10" s="1" t="s">
        <v>60</v>
      </c>
    </row>
    <row r="11" spans="1:9">
      <c r="A11" t="s">
        <v>1</v>
      </c>
      <c r="C11">
        <v>11000</v>
      </c>
    </row>
    <row r="12" spans="1:9">
      <c r="A12" t="s">
        <v>39</v>
      </c>
      <c r="C12">
        <v>21000</v>
      </c>
    </row>
    <row r="13" spans="1:9">
      <c r="A13" t="s">
        <v>42</v>
      </c>
      <c r="C13">
        <v>80000</v>
      </c>
    </row>
    <row r="14" spans="1:9">
      <c r="A14" t="s">
        <v>61</v>
      </c>
      <c r="C14">
        <v>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zoomScale="125" zoomScaleNormal="125" zoomScalePageLayoutView="125" workbookViewId="0">
      <selection activeCell="H16" sqref="H16"/>
    </sheetView>
  </sheetViews>
  <sheetFormatPr baseColWidth="10" defaultRowHeight="16"/>
  <sheetData>
    <row r="1" spans="1:3">
      <c r="A1" t="s">
        <v>44</v>
      </c>
    </row>
    <row r="2" spans="1:3">
      <c r="A2" t="s">
        <v>45</v>
      </c>
      <c r="B2" t="s">
        <v>58</v>
      </c>
    </row>
    <row r="3" spans="1:3">
      <c r="A3" t="s">
        <v>46</v>
      </c>
    </row>
    <row r="4" spans="1:3">
      <c r="A4" s="1" t="s">
        <v>51</v>
      </c>
    </row>
    <row r="5" spans="1:3">
      <c r="A5" t="s">
        <v>59</v>
      </c>
    </row>
    <row r="6" spans="1:3">
      <c r="A6" t="s">
        <v>94</v>
      </c>
      <c r="C6" t="s">
        <v>95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IUCN 2019 Redlist</vt:lpstr>
      <vt:lpstr>B. musculus</vt:lpstr>
      <vt:lpstr>Sheet1</vt:lpstr>
      <vt:lpstr>B. physalus</vt:lpstr>
      <vt:lpstr>M. novaeangliae</vt:lpstr>
      <vt:lpstr>Resources</vt:lpstr>
    </vt:vector>
  </TitlesOfParts>
  <Company>Univerisyt of California,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Savoca</dc:creator>
  <cp:lastModifiedBy>Matthew Savoca</cp:lastModifiedBy>
  <dcterms:created xsi:type="dcterms:W3CDTF">2017-10-22T00:35:01Z</dcterms:created>
  <dcterms:modified xsi:type="dcterms:W3CDTF">2019-10-09T16:30:22Z</dcterms:modified>
</cp:coreProperties>
</file>