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17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6" i="1"/>
  <c r="J66" s="1"/>
  <c r="K66"/>
  <c r="L66" s="1"/>
  <c r="I68"/>
  <c r="J68" s="1"/>
  <c r="K68"/>
  <c r="L68" s="1"/>
  <c r="I70"/>
  <c r="J70" s="1"/>
  <c r="K70"/>
  <c r="L70"/>
  <c r="I72"/>
  <c r="J72" s="1"/>
  <c r="K72"/>
  <c r="L72" s="1"/>
  <c r="I74"/>
  <c r="J74" s="1"/>
  <c r="K74"/>
  <c r="L74" s="1"/>
  <c r="I76"/>
  <c r="J76"/>
  <c r="K76"/>
  <c r="L76" s="1"/>
  <c r="I78"/>
  <c r="J78" s="1"/>
  <c r="K78"/>
  <c r="L78"/>
  <c r="I38"/>
  <c r="J38"/>
  <c r="S38" s="1"/>
  <c r="T38" s="1"/>
  <c r="K38"/>
  <c r="L38" s="1"/>
  <c r="I40"/>
  <c r="J40"/>
  <c r="S40" s="1"/>
  <c r="T40" s="1"/>
  <c r="K40"/>
  <c r="L40"/>
  <c r="Q40" s="1"/>
  <c r="R40" s="1"/>
  <c r="I42"/>
  <c r="J42"/>
  <c r="S42" s="1"/>
  <c r="T42" s="1"/>
  <c r="K42"/>
  <c r="L42"/>
  <c r="I44"/>
  <c r="J44" s="1"/>
  <c r="K44"/>
  <c r="L44"/>
  <c r="I46"/>
  <c r="J46"/>
  <c r="K46"/>
  <c r="L46" s="1"/>
  <c r="I48"/>
  <c r="J48"/>
  <c r="S48" s="1"/>
  <c r="T48" s="1"/>
  <c r="K48"/>
  <c r="L48"/>
  <c r="Q48" s="1"/>
  <c r="R48" s="1"/>
  <c r="I50"/>
  <c r="J50"/>
  <c r="S50" s="1"/>
  <c r="T50" s="1"/>
  <c r="K50"/>
  <c r="L50"/>
  <c r="I52"/>
  <c r="J52" s="1"/>
  <c r="K52"/>
  <c r="L52"/>
  <c r="I54"/>
  <c r="J54"/>
  <c r="S54" s="1"/>
  <c r="T54" s="1"/>
  <c r="K54"/>
  <c r="L54" s="1"/>
  <c r="I56"/>
  <c r="J56"/>
  <c r="S56" s="1"/>
  <c r="T56" s="1"/>
  <c r="K56"/>
  <c r="L56"/>
  <c r="Q56" s="1"/>
  <c r="R56" s="1"/>
  <c r="I58"/>
  <c r="J58"/>
  <c r="S58" s="1"/>
  <c r="T58" s="1"/>
  <c r="K58"/>
  <c r="L58"/>
  <c r="I60"/>
  <c r="J60" s="1"/>
  <c r="K60"/>
  <c r="L60"/>
  <c r="I62"/>
  <c r="J62"/>
  <c r="K62"/>
  <c r="L62" s="1"/>
  <c r="I64"/>
  <c r="J64"/>
  <c r="S64" s="1"/>
  <c r="T64" s="1"/>
  <c r="K64"/>
  <c r="L64"/>
  <c r="Q64" s="1"/>
  <c r="R64" s="1"/>
  <c r="P37"/>
  <c r="O37"/>
  <c r="N37"/>
  <c r="M37"/>
  <c r="H37"/>
  <c r="G37"/>
  <c r="F37"/>
  <c r="E37"/>
  <c r="I37" s="1"/>
  <c r="J37" s="1"/>
  <c r="I36"/>
  <c r="J36" s="1"/>
  <c r="K36"/>
  <c r="L36" s="1"/>
  <c r="K37" l="1"/>
  <c r="L37" s="1"/>
  <c r="S37" s="1"/>
  <c r="T37" s="1"/>
  <c r="Q37"/>
  <c r="R37" s="1"/>
  <c r="AC37" s="1"/>
  <c r="S76"/>
  <c r="T76" s="1"/>
  <c r="Q76"/>
  <c r="R76" s="1"/>
  <c r="S78"/>
  <c r="T78" s="1"/>
  <c r="Q78"/>
  <c r="R78" s="1"/>
  <c r="Q72"/>
  <c r="R72" s="1"/>
  <c r="S72"/>
  <c r="T72" s="1"/>
  <c r="S66"/>
  <c r="T66" s="1"/>
  <c r="Q66"/>
  <c r="R66" s="1"/>
  <c r="S74"/>
  <c r="T74" s="1"/>
  <c r="Q74"/>
  <c r="R74" s="1"/>
  <c r="S68"/>
  <c r="T68" s="1"/>
  <c r="Q68"/>
  <c r="R68" s="1"/>
  <c r="S70"/>
  <c r="T70" s="1"/>
  <c r="Q70"/>
  <c r="R70" s="1"/>
  <c r="X64"/>
  <c r="E65" s="1"/>
  <c r="U64"/>
  <c r="AC64"/>
  <c r="N65" s="1"/>
  <c r="AB64"/>
  <c r="M65" s="1"/>
  <c r="AA64"/>
  <c r="H65" s="1"/>
  <c r="Z64"/>
  <c r="G65" s="1"/>
  <c r="K65" s="1"/>
  <c r="L65" s="1"/>
  <c r="Y64"/>
  <c r="F65" s="1"/>
  <c r="V56"/>
  <c r="AD56"/>
  <c r="O57" s="1"/>
  <c r="AE56"/>
  <c r="P57" s="1"/>
  <c r="AE42"/>
  <c r="P43" s="1"/>
  <c r="V42"/>
  <c r="AD42"/>
  <c r="O43" s="1"/>
  <c r="U56"/>
  <c r="W56" s="1"/>
  <c r="AC56"/>
  <c r="N57" s="1"/>
  <c r="AA56"/>
  <c r="H57" s="1"/>
  <c r="Z56"/>
  <c r="G57" s="1"/>
  <c r="X56"/>
  <c r="E57" s="1"/>
  <c r="I57" s="1"/>
  <c r="J57" s="1"/>
  <c r="Y56"/>
  <c r="F57" s="1"/>
  <c r="AB56"/>
  <c r="M57" s="1"/>
  <c r="V48"/>
  <c r="AD48"/>
  <c r="O49" s="1"/>
  <c r="AE48"/>
  <c r="P49" s="1"/>
  <c r="Q52"/>
  <c r="R52" s="1"/>
  <c r="S52"/>
  <c r="T52" s="1"/>
  <c r="Q44"/>
  <c r="R44" s="1"/>
  <c r="S44"/>
  <c r="T44" s="1"/>
  <c r="S62"/>
  <c r="T62" s="1"/>
  <c r="AD38"/>
  <c r="O39" s="1"/>
  <c r="AE38"/>
  <c r="P39" s="1"/>
  <c r="V38"/>
  <c r="AE58"/>
  <c r="P59" s="1"/>
  <c r="V58"/>
  <c r="AD58"/>
  <c r="O59" s="1"/>
  <c r="U48"/>
  <c r="W48" s="1"/>
  <c r="AC48"/>
  <c r="N49" s="1"/>
  <c r="AA48"/>
  <c r="H49" s="1"/>
  <c r="Z48"/>
  <c r="G49" s="1"/>
  <c r="K49" s="1"/>
  <c r="L49" s="1"/>
  <c r="X48"/>
  <c r="E49" s="1"/>
  <c r="I49" s="1"/>
  <c r="J49" s="1"/>
  <c r="Y48"/>
  <c r="F49" s="1"/>
  <c r="AB48"/>
  <c r="M49" s="1"/>
  <c r="V40"/>
  <c r="AD40"/>
  <c r="O41" s="1"/>
  <c r="AE40"/>
  <c r="P41" s="1"/>
  <c r="V64"/>
  <c r="AE64"/>
  <c r="P65" s="1"/>
  <c r="AD64"/>
  <c r="O65" s="1"/>
  <c r="AE50"/>
  <c r="P51" s="1"/>
  <c r="AD50"/>
  <c r="O51" s="1"/>
  <c r="V50"/>
  <c r="U40"/>
  <c r="AC40"/>
  <c r="N41" s="1"/>
  <c r="AB40"/>
  <c r="M41" s="1"/>
  <c r="AA40"/>
  <c r="H41" s="1"/>
  <c r="Z40"/>
  <c r="G41" s="1"/>
  <c r="X40"/>
  <c r="E41" s="1"/>
  <c r="I41" s="1"/>
  <c r="J41" s="1"/>
  <c r="Y40"/>
  <c r="F41" s="1"/>
  <c r="V54"/>
  <c r="AD54"/>
  <c r="O55" s="1"/>
  <c r="AE54"/>
  <c r="P55" s="1"/>
  <c r="Q60"/>
  <c r="R60" s="1"/>
  <c r="S60"/>
  <c r="T60" s="1"/>
  <c r="S46"/>
  <c r="T46" s="1"/>
  <c r="Q58"/>
  <c r="R58" s="1"/>
  <c r="Q50"/>
  <c r="R50" s="1"/>
  <c r="Q42"/>
  <c r="R42" s="1"/>
  <c r="Q62"/>
  <c r="R62" s="1"/>
  <c r="Q54"/>
  <c r="R54" s="1"/>
  <c r="Q46"/>
  <c r="R46" s="1"/>
  <c r="Q38"/>
  <c r="R38" s="1"/>
  <c r="U37"/>
  <c r="S36"/>
  <c r="T36" s="1"/>
  <c r="Q36"/>
  <c r="R36" s="1"/>
  <c r="AE37" l="1"/>
  <c r="X37"/>
  <c r="Y37"/>
  <c r="Z37"/>
  <c r="AD37"/>
  <c r="V37"/>
  <c r="W37" s="1"/>
  <c r="AB37"/>
  <c r="AA37"/>
  <c r="X70"/>
  <c r="E71" s="1"/>
  <c r="U70"/>
  <c r="AB70"/>
  <c r="M71" s="1"/>
  <c r="Y70"/>
  <c r="F71" s="1"/>
  <c r="AA70"/>
  <c r="H71" s="1"/>
  <c r="Z70"/>
  <c r="G71" s="1"/>
  <c r="K71" s="1"/>
  <c r="L71" s="1"/>
  <c r="AC70"/>
  <c r="N71" s="1"/>
  <c r="V72"/>
  <c r="AD72"/>
  <c r="O73" s="1"/>
  <c r="AE72"/>
  <c r="P73" s="1"/>
  <c r="AD66"/>
  <c r="O67" s="1"/>
  <c r="AE66"/>
  <c r="P67" s="1"/>
  <c r="V66"/>
  <c r="AB66"/>
  <c r="M67" s="1"/>
  <c r="AA66"/>
  <c r="H67" s="1"/>
  <c r="Z66"/>
  <c r="G67" s="1"/>
  <c r="Y66"/>
  <c r="F67" s="1"/>
  <c r="X66"/>
  <c r="E67" s="1"/>
  <c r="I67" s="1"/>
  <c r="J67" s="1"/>
  <c r="U66"/>
  <c r="W66" s="1"/>
  <c r="AC66"/>
  <c r="N67" s="1"/>
  <c r="AD74"/>
  <c r="O75" s="1"/>
  <c r="AE74"/>
  <c r="P75" s="1"/>
  <c r="V74"/>
  <c r="V76"/>
  <c r="AE76"/>
  <c r="P77" s="1"/>
  <c r="AD76"/>
  <c r="O77" s="1"/>
  <c r="AB74"/>
  <c r="M75" s="1"/>
  <c r="AA74"/>
  <c r="H75" s="1"/>
  <c r="Z74"/>
  <c r="G75" s="1"/>
  <c r="X74"/>
  <c r="E75" s="1"/>
  <c r="I75" s="1"/>
  <c r="J75" s="1"/>
  <c r="U74"/>
  <c r="W74" s="1"/>
  <c r="AC74"/>
  <c r="N75" s="1"/>
  <c r="Y74"/>
  <c r="F75" s="1"/>
  <c r="U76"/>
  <c r="W76" s="1"/>
  <c r="AC76"/>
  <c r="N77" s="1"/>
  <c r="AB76"/>
  <c r="M77" s="1"/>
  <c r="Z76"/>
  <c r="G77" s="1"/>
  <c r="X76"/>
  <c r="E77" s="1"/>
  <c r="I77" s="1"/>
  <c r="J77" s="1"/>
  <c r="AA76"/>
  <c r="H77" s="1"/>
  <c r="Y76"/>
  <c r="F77" s="1"/>
  <c r="V68"/>
  <c r="AD68"/>
  <c r="O69" s="1"/>
  <c r="AE68"/>
  <c r="P69" s="1"/>
  <c r="AE78"/>
  <c r="V78"/>
  <c r="AD78"/>
  <c r="U68"/>
  <c r="W68" s="1"/>
  <c r="AC68"/>
  <c r="N69" s="1"/>
  <c r="AB68"/>
  <c r="M69" s="1"/>
  <c r="AA68"/>
  <c r="H69" s="1"/>
  <c r="Z68"/>
  <c r="G69" s="1"/>
  <c r="Y68"/>
  <c r="F69" s="1"/>
  <c r="X68"/>
  <c r="E69" s="1"/>
  <c r="AC78"/>
  <c r="AB78"/>
  <c r="AA78"/>
  <c r="Y78"/>
  <c r="U78"/>
  <c r="W78" s="1"/>
  <c r="Z78"/>
  <c r="X78"/>
  <c r="AE70"/>
  <c r="P71" s="1"/>
  <c r="V70"/>
  <c r="AD70"/>
  <c r="O71" s="1"/>
  <c r="Z72"/>
  <c r="G73" s="1"/>
  <c r="Y72"/>
  <c r="F73" s="1"/>
  <c r="X72"/>
  <c r="E73" s="1"/>
  <c r="I73" s="1"/>
  <c r="J73" s="1"/>
  <c r="U72"/>
  <c r="W72" s="1"/>
  <c r="AC72"/>
  <c r="N73" s="1"/>
  <c r="AB72"/>
  <c r="M73" s="1"/>
  <c r="AA72"/>
  <c r="H73" s="1"/>
  <c r="X50"/>
  <c r="E51" s="1"/>
  <c r="U50"/>
  <c r="W50" s="1"/>
  <c r="AC50"/>
  <c r="N51" s="1"/>
  <c r="AB50"/>
  <c r="M51" s="1"/>
  <c r="AA50"/>
  <c r="H51" s="1"/>
  <c r="Z50"/>
  <c r="G51" s="1"/>
  <c r="K51" s="1"/>
  <c r="L51" s="1"/>
  <c r="Y50"/>
  <c r="F51" s="1"/>
  <c r="AE52"/>
  <c r="P53" s="1"/>
  <c r="V52"/>
  <c r="AD52"/>
  <c r="O53" s="1"/>
  <c r="K41"/>
  <c r="L41" s="1"/>
  <c r="S41" s="1"/>
  <c r="T41" s="1"/>
  <c r="Q49"/>
  <c r="R49" s="1"/>
  <c r="K57"/>
  <c r="L57" s="1"/>
  <c r="S57"/>
  <c r="T57" s="1"/>
  <c r="I65"/>
  <c r="J65" s="1"/>
  <c r="Z44"/>
  <c r="G45" s="1"/>
  <c r="Y44"/>
  <c r="F45" s="1"/>
  <c r="X44"/>
  <c r="E45" s="1"/>
  <c r="I45" s="1"/>
  <c r="J45" s="1"/>
  <c r="AB44"/>
  <c r="M45" s="1"/>
  <c r="U44"/>
  <c r="AC44"/>
  <c r="N45" s="1"/>
  <c r="AA44"/>
  <c r="H45" s="1"/>
  <c r="W64"/>
  <c r="AB38"/>
  <c r="M39" s="1"/>
  <c r="AA38"/>
  <c r="H39" s="1"/>
  <c r="Z38"/>
  <c r="G39" s="1"/>
  <c r="K39" s="1"/>
  <c r="L39" s="1"/>
  <c r="Y38"/>
  <c r="F39" s="1"/>
  <c r="X38"/>
  <c r="E39" s="1"/>
  <c r="I39" s="1"/>
  <c r="J39" s="1"/>
  <c r="U38"/>
  <c r="W38" s="1"/>
  <c r="AC38"/>
  <c r="N39" s="1"/>
  <c r="AE44"/>
  <c r="P45" s="1"/>
  <c r="V44"/>
  <c r="AD44"/>
  <c r="O45" s="1"/>
  <c r="W40"/>
  <c r="AB54"/>
  <c r="M55" s="1"/>
  <c r="AA54"/>
  <c r="H55" s="1"/>
  <c r="Y54"/>
  <c r="F55" s="1"/>
  <c r="X54"/>
  <c r="E55" s="1"/>
  <c r="I55" s="1"/>
  <c r="J55" s="1"/>
  <c r="U54"/>
  <c r="W54" s="1"/>
  <c r="AC54"/>
  <c r="N55" s="1"/>
  <c r="Z54"/>
  <c r="G55" s="1"/>
  <c r="V62"/>
  <c r="AE62"/>
  <c r="P63" s="1"/>
  <c r="AD62"/>
  <c r="O63" s="1"/>
  <c r="Q57"/>
  <c r="R57" s="1"/>
  <c r="Q65"/>
  <c r="R65" s="1"/>
  <c r="AE60"/>
  <c r="P61" s="1"/>
  <c r="V60"/>
  <c r="AD60"/>
  <c r="O61" s="1"/>
  <c r="X42"/>
  <c r="E43" s="1"/>
  <c r="U42"/>
  <c r="W42" s="1"/>
  <c r="AC42"/>
  <c r="N43" s="1"/>
  <c r="Z42"/>
  <c r="G43" s="1"/>
  <c r="AB42"/>
  <c r="M43" s="1"/>
  <c r="AA42"/>
  <c r="H43" s="1"/>
  <c r="Y42"/>
  <c r="F43" s="1"/>
  <c r="AA62"/>
  <c r="H63" s="1"/>
  <c r="Y62"/>
  <c r="F63" s="1"/>
  <c r="X62"/>
  <c r="E63" s="1"/>
  <c r="I63" s="1"/>
  <c r="J63" s="1"/>
  <c r="U62"/>
  <c r="W62" s="1"/>
  <c r="AC62"/>
  <c r="N63" s="1"/>
  <c r="AB62"/>
  <c r="M63" s="1"/>
  <c r="Z62"/>
  <c r="G63" s="1"/>
  <c r="K63" s="1"/>
  <c r="L63" s="1"/>
  <c r="AB46"/>
  <c r="M47" s="1"/>
  <c r="AA46"/>
  <c r="H47" s="1"/>
  <c r="Z46"/>
  <c r="G47" s="1"/>
  <c r="K47" s="1"/>
  <c r="L47" s="1"/>
  <c r="Y46"/>
  <c r="F47" s="1"/>
  <c r="X46"/>
  <c r="E47" s="1"/>
  <c r="U46"/>
  <c r="AC46"/>
  <c r="N47" s="1"/>
  <c r="Y60"/>
  <c r="F61" s="1"/>
  <c r="U60"/>
  <c r="W60" s="1"/>
  <c r="AC60"/>
  <c r="N61" s="1"/>
  <c r="AB60"/>
  <c r="M61" s="1"/>
  <c r="AA60"/>
  <c r="H61" s="1"/>
  <c r="Z60"/>
  <c r="G61" s="1"/>
  <c r="X60"/>
  <c r="E61" s="1"/>
  <c r="Q41"/>
  <c r="R41" s="1"/>
  <c r="S39"/>
  <c r="T39" s="1"/>
  <c r="S49"/>
  <c r="T49" s="1"/>
  <c r="V46"/>
  <c r="AE46"/>
  <c r="P47" s="1"/>
  <c r="AD46"/>
  <c r="O47" s="1"/>
  <c r="S65"/>
  <c r="T65" s="1"/>
  <c r="U58"/>
  <c r="W58" s="1"/>
  <c r="AC58"/>
  <c r="N59" s="1"/>
  <c r="AA58"/>
  <c r="H59" s="1"/>
  <c r="AB58"/>
  <c r="M59" s="1"/>
  <c r="Z58"/>
  <c r="G59" s="1"/>
  <c r="Y58"/>
  <c r="F59" s="1"/>
  <c r="X58"/>
  <c r="E59" s="1"/>
  <c r="Z52"/>
  <c r="G53" s="1"/>
  <c r="Y52"/>
  <c r="F53" s="1"/>
  <c r="X52"/>
  <c r="E53" s="1"/>
  <c r="I53" s="1"/>
  <c r="J53" s="1"/>
  <c r="AB52"/>
  <c r="M53" s="1"/>
  <c r="U52"/>
  <c r="W52" s="1"/>
  <c r="AC52"/>
  <c r="N53" s="1"/>
  <c r="AA52"/>
  <c r="H53" s="1"/>
  <c r="AE36"/>
  <c r="V36"/>
  <c r="AD36"/>
  <c r="AB36"/>
  <c r="AA36"/>
  <c r="Z36"/>
  <c r="Y36"/>
  <c r="X36"/>
  <c r="U36"/>
  <c r="W36" s="1"/>
  <c r="AC36"/>
  <c r="K73" l="1"/>
  <c r="L73" s="1"/>
  <c r="S73" s="1"/>
  <c r="T73" s="1"/>
  <c r="K67"/>
  <c r="L67" s="1"/>
  <c r="Q67" s="1"/>
  <c r="R67" s="1"/>
  <c r="I71"/>
  <c r="J71" s="1"/>
  <c r="S71" s="1"/>
  <c r="T71" s="1"/>
  <c r="W70"/>
  <c r="S69"/>
  <c r="T69" s="1"/>
  <c r="S77"/>
  <c r="T77" s="1"/>
  <c r="K69"/>
  <c r="L69" s="1"/>
  <c r="Q77"/>
  <c r="R77" s="1"/>
  <c r="I69"/>
  <c r="J69" s="1"/>
  <c r="Q69" s="1"/>
  <c r="R69" s="1"/>
  <c r="K77"/>
  <c r="L77" s="1"/>
  <c r="K75"/>
  <c r="L75" s="1"/>
  <c r="Q75" s="1"/>
  <c r="R75" s="1"/>
  <c r="AE41"/>
  <c r="V41"/>
  <c r="AD41"/>
  <c r="AD65"/>
  <c r="AE65"/>
  <c r="V65"/>
  <c r="AA57"/>
  <c r="Y57"/>
  <c r="Z57"/>
  <c r="X57"/>
  <c r="U57"/>
  <c r="AB57"/>
  <c r="AC57"/>
  <c r="I59"/>
  <c r="J59" s="1"/>
  <c r="I47"/>
  <c r="J47" s="1"/>
  <c r="Q47" s="1"/>
  <c r="R47" s="1"/>
  <c r="K53"/>
  <c r="L53" s="1"/>
  <c r="S53" s="1"/>
  <c r="T53" s="1"/>
  <c r="I61"/>
  <c r="J61" s="1"/>
  <c r="W46"/>
  <c r="K43"/>
  <c r="L43" s="1"/>
  <c r="K45"/>
  <c r="L45" s="1"/>
  <c r="I51"/>
  <c r="J51" s="1"/>
  <c r="S51" s="1"/>
  <c r="T51" s="1"/>
  <c r="AD57"/>
  <c r="AE57"/>
  <c r="V57"/>
  <c r="AA41"/>
  <c r="Z41"/>
  <c r="Y41"/>
  <c r="X41"/>
  <c r="U41"/>
  <c r="AC41"/>
  <c r="AB41"/>
  <c r="Z65"/>
  <c r="Y65"/>
  <c r="U65"/>
  <c r="W65" s="1"/>
  <c r="X65"/>
  <c r="AC65"/>
  <c r="AB65"/>
  <c r="AA65"/>
  <c r="S47"/>
  <c r="T47" s="1"/>
  <c r="Q63"/>
  <c r="R63" s="1"/>
  <c r="Q39"/>
  <c r="R39" s="1"/>
  <c r="AE39"/>
  <c r="V39"/>
  <c r="AD39"/>
  <c r="S45"/>
  <c r="T45" s="1"/>
  <c r="AE49"/>
  <c r="V49"/>
  <c r="AD49"/>
  <c r="AA49"/>
  <c r="Z49"/>
  <c r="X49"/>
  <c r="U49"/>
  <c r="W49" s="1"/>
  <c r="AC49"/>
  <c r="AB49"/>
  <c r="Y49"/>
  <c r="Q45"/>
  <c r="R45" s="1"/>
  <c r="Q51"/>
  <c r="R51" s="1"/>
  <c r="K55"/>
  <c r="L55" s="1"/>
  <c r="S55" s="1"/>
  <c r="T55" s="1"/>
  <c r="W44"/>
  <c r="Q53"/>
  <c r="R53" s="1"/>
  <c r="K59"/>
  <c r="L59" s="1"/>
  <c r="Q59" s="1"/>
  <c r="R59" s="1"/>
  <c r="I43"/>
  <c r="J43" s="1"/>
  <c r="S43" s="1"/>
  <c r="T43" s="1"/>
  <c r="K61"/>
  <c r="L61" s="1"/>
  <c r="S61" s="1"/>
  <c r="T61" s="1"/>
  <c r="S63"/>
  <c r="T63" s="1"/>
  <c r="AA69" l="1"/>
  <c r="Z69"/>
  <c r="Y69"/>
  <c r="X69"/>
  <c r="U69"/>
  <c r="AC69"/>
  <c r="AB69"/>
  <c r="AE73"/>
  <c r="V73"/>
  <c r="AD73"/>
  <c r="Y67"/>
  <c r="U67"/>
  <c r="AC67"/>
  <c r="AB67"/>
  <c r="X75"/>
  <c r="U75"/>
  <c r="AC75"/>
  <c r="AB75"/>
  <c r="V71"/>
  <c r="AE71"/>
  <c r="AD71"/>
  <c r="Z77"/>
  <c r="Y77"/>
  <c r="X77"/>
  <c r="AC77"/>
  <c r="AB77"/>
  <c r="U77"/>
  <c r="AA77"/>
  <c r="Q73"/>
  <c r="R73" s="1"/>
  <c r="S67"/>
  <c r="T67" s="1"/>
  <c r="X67" s="1"/>
  <c r="Q71"/>
  <c r="R71" s="1"/>
  <c r="AE69"/>
  <c r="V69"/>
  <c r="AD69"/>
  <c r="AE77"/>
  <c r="V77"/>
  <c r="AD77"/>
  <c r="S75"/>
  <c r="T75" s="1"/>
  <c r="Y75" s="1"/>
  <c r="AE53"/>
  <c r="V53"/>
  <c r="AD53"/>
  <c r="V61"/>
  <c r="AD61"/>
  <c r="AE61"/>
  <c r="U59"/>
  <c r="AB59"/>
  <c r="AC59"/>
  <c r="Y47"/>
  <c r="X47"/>
  <c r="U47"/>
  <c r="W47" s="1"/>
  <c r="AC47"/>
  <c r="AB47"/>
  <c r="AA47"/>
  <c r="Z47"/>
  <c r="AE45"/>
  <c r="V45"/>
  <c r="AD45"/>
  <c r="AB53"/>
  <c r="AA53"/>
  <c r="Z53"/>
  <c r="Y53"/>
  <c r="X53"/>
  <c r="U53"/>
  <c r="AC53"/>
  <c r="X63"/>
  <c r="AB63"/>
  <c r="U63"/>
  <c r="AC63"/>
  <c r="AA63"/>
  <c r="Z63"/>
  <c r="Y63"/>
  <c r="Q43"/>
  <c r="R43" s="1"/>
  <c r="V63"/>
  <c r="AD63"/>
  <c r="AE63"/>
  <c r="AC45"/>
  <c r="U45"/>
  <c r="W45" s="1"/>
  <c r="AB45"/>
  <c r="AA45"/>
  <c r="Z45"/>
  <c r="Y45"/>
  <c r="X45"/>
  <c r="U51"/>
  <c r="W51" s="1"/>
  <c r="AC51"/>
  <c r="AB51"/>
  <c r="Z51"/>
  <c r="Y51"/>
  <c r="X51"/>
  <c r="AA51"/>
  <c r="Q61"/>
  <c r="R61" s="1"/>
  <c r="W57"/>
  <c r="Y39"/>
  <c r="X39"/>
  <c r="U39"/>
  <c r="W39" s="1"/>
  <c r="AC39"/>
  <c r="AA39"/>
  <c r="AB39"/>
  <c r="Z39"/>
  <c r="AE43"/>
  <c r="V43"/>
  <c r="AD43"/>
  <c r="AE51"/>
  <c r="V51"/>
  <c r="AD51"/>
  <c r="Q55"/>
  <c r="R55" s="1"/>
  <c r="W41"/>
  <c r="V47"/>
  <c r="AD47"/>
  <c r="AE47"/>
  <c r="V55"/>
  <c r="AD55"/>
  <c r="AE55"/>
  <c r="S59"/>
  <c r="T59" s="1"/>
  <c r="Z67" l="1"/>
  <c r="W77"/>
  <c r="AA67"/>
  <c r="U73"/>
  <c r="W73" s="1"/>
  <c r="AC73"/>
  <c r="AA73"/>
  <c r="X73"/>
  <c r="Z73"/>
  <c r="Y73"/>
  <c r="AB73"/>
  <c r="W75"/>
  <c r="AE75"/>
  <c r="V75"/>
  <c r="AD75"/>
  <c r="U71"/>
  <c r="W71" s="1"/>
  <c r="AC71"/>
  <c r="AB71"/>
  <c r="AA71"/>
  <c r="Z71"/>
  <c r="Y71"/>
  <c r="X71"/>
  <c r="W67"/>
  <c r="W69"/>
  <c r="AE67"/>
  <c r="V67"/>
  <c r="AD67"/>
  <c r="AA75"/>
  <c r="Z75"/>
  <c r="AE59"/>
  <c r="V59"/>
  <c r="W59" s="1"/>
  <c r="AD59"/>
  <c r="AC61"/>
  <c r="AB61"/>
  <c r="AA61"/>
  <c r="Z61"/>
  <c r="Y61"/>
  <c r="X61"/>
  <c r="U61"/>
  <c r="W61" s="1"/>
  <c r="W63"/>
  <c r="Z59"/>
  <c r="Y55"/>
  <c r="X55"/>
  <c r="U55"/>
  <c r="W55" s="1"/>
  <c r="AC55"/>
  <c r="AB55"/>
  <c r="AA55"/>
  <c r="Z55"/>
  <c r="Y59"/>
  <c r="W53"/>
  <c r="AA59"/>
  <c r="U43"/>
  <c r="W43" s="1"/>
  <c r="AC43"/>
  <c r="AB43"/>
  <c r="AA43"/>
  <c r="Z43"/>
  <c r="Y43"/>
  <c r="X43"/>
  <c r="X59"/>
</calcChain>
</file>

<file path=xl/sharedStrings.xml><?xml version="1.0" encoding="utf-8"?>
<sst xmlns="http://schemas.openxmlformats.org/spreadsheetml/2006/main" count="68" uniqueCount="66">
  <si>
    <t>E1</t>
  </si>
  <si>
    <t>E2</t>
  </si>
  <si>
    <t>h1</t>
  </si>
  <si>
    <t>h1 = (w1*i1 + w2*i2)</t>
  </si>
  <si>
    <t>h2 = (w3*i1 + w4*i2</t>
  </si>
  <si>
    <r>
      <t xml:space="preserve">a_o1 = </t>
    </r>
    <r>
      <rPr>
        <sz val="11"/>
        <color theme="1"/>
        <rFont val="Calibri"/>
        <family val="2"/>
      </rPr>
      <t>σ(o1)</t>
    </r>
  </si>
  <si>
    <t>a_o2 = σ(o2)</t>
  </si>
  <si>
    <r>
      <t>E1 = ½*(t1 - a_01)</t>
    </r>
    <r>
      <rPr>
        <sz val="11"/>
        <color theme="1"/>
        <rFont val="Calibri"/>
        <family val="2"/>
      </rPr>
      <t>²</t>
    </r>
  </si>
  <si>
    <r>
      <t>E1 = ½*(t2 - a_02)</t>
    </r>
    <r>
      <rPr>
        <sz val="11"/>
        <color theme="1"/>
        <rFont val="Calibri"/>
        <family val="2"/>
      </rPr>
      <t>²</t>
    </r>
  </si>
  <si>
    <t>Targets</t>
  </si>
  <si>
    <t>Outputs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</si>
  <si>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</si>
  <si>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</si>
  <si>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</si>
  <si>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</si>
  <si>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</si>
  <si>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</si>
  <si>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</si>
  <si>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</si>
  <si>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</si>
  <si>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h2</t>
  </si>
  <si>
    <t>a_h1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</si>
  <si>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</si>
  <si>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</si>
  <si>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</si>
  <si>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</si>
  <si>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</si>
  <si>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</si>
  <si>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</si>
  <si>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</si>
  <si>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</si>
  <si>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r>
      <t xml:space="preserve">a_h1 = </t>
    </r>
    <r>
      <rPr>
        <sz val="11"/>
        <color theme="1"/>
        <rFont val="Calibri"/>
        <family val="2"/>
      </rPr>
      <t>σ(h1)</t>
    </r>
  </si>
  <si>
    <t>a_h2 = σ(h2)</t>
  </si>
  <si>
    <t>E_Total</t>
  </si>
  <si>
    <t>o1 = (w5*a_h1 + w6*a_h2)</t>
  </si>
  <si>
    <t>o2 = (w7*a_h1 + w8*a_h2)</t>
  </si>
  <si>
    <t>∂E_t/∂w5 = ∂E1 /∂w5 = (∂E1/∂a_o1)*(∂a_o1/∂o1)*(∂o1/∂w5)</t>
  </si>
  <si>
    <r>
      <t xml:space="preserve">∂E1/∂a_o1 = </t>
    </r>
    <r>
      <rPr>
        <sz val="11"/>
        <color theme="1"/>
        <rFont val="Calibri"/>
        <family val="2"/>
      </rPr>
      <t>∂(½*(t1 - a_01)²)/∂a_o1 = (t1 - a_o1)*(-1) = (a_o1 - t1)</t>
    </r>
  </si>
  <si>
    <t>(∂a_o1/∂o1) = ∂(σ(o1))/∂o1 = σ(o1) * (1 - σ(o1)) = a_o1*(1-a_o1)</t>
  </si>
  <si>
    <t>(∂o1/∂w5) = a_h1</t>
  </si>
  <si>
    <t>∂E_t/∂w5 = (a_o1 - t1) * a_o1 * (1 - a_o1) * a_h1</t>
  </si>
  <si>
    <t>∂E_t/∂w6 = (a_o1 - t1) * a_o1 * (1 - a_o1) * a_h2</t>
  </si>
  <si>
    <t>∂E_t/∂w7 = (a_o2 - t2) * a_o2 * (1 - a_o2) * a_h1</t>
  </si>
  <si>
    <t>∂E_t/∂w8 = (a_o2 - t2) * a_o2 * (1 - a_o2) * a_h2</t>
  </si>
  <si>
    <t>∂E_t/∂a_h1 = ∂(E1 + E2)/∂a_h1</t>
  </si>
  <si>
    <t>∂E2/∂a_h1 = ∂E2/∂a_o2 * ∂a_o2/∂o2 * ∂o2/∂a_h1 = (a_o2 - t2)*a_o2*(1 - a_o2)*w7</t>
  </si>
  <si>
    <t>∂E_t/∂w1 = ∂ET/∂a_h1 * a_h1 * (1 - a_h1) * ∂h1/∂w1</t>
  </si>
  <si>
    <t>∂E_t/∂w1 = ET/a_o1 * a_o1/o1 * o1/a_h1 * a_h1/h1 * h1/w1 = ∂ET/∂a_h1 * ∂a_h1/∂h1 * ∂h1/∂w1</t>
  </si>
  <si>
    <t>∂E_t/∂w1 = ∂ET/∂a_h1 * a_h1 * (1 - a_h1) * i1</t>
  </si>
  <si>
    <t>∂E_t/∂w2 = ∂ET/∂a_h1 * a_h1 * (1 - a_h1) * i2</t>
  </si>
  <si>
    <t>∂E_t/∂w3 = ∂ET/∂a_h2 * a_h2 * (1 - a_h2) * i1</t>
  </si>
  <si>
    <t>∂E_t/∂w4 = ∂ET/∂a_h2 * a_h2 * (1 - a_h2) * i2</t>
  </si>
  <si>
    <t>∂E_1/∂a_h2 = (a_o2 - t2) * a_o2 * (1 - a_o2) * w8</t>
  </si>
  <si>
    <t>(a_o1 - t1) * a_o1 * (1 - a_o1) * w6</t>
  </si>
  <si>
    <t xml:space="preserve">∂E1/∂a_h1 = ∂E1/∂a_o1 * ∂a_o1/∂o1 * ∂o1/∂a_h1 = (a_o1 - t1)*a_o1*(1 - a_o1)*w5 + 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</si>
  <si>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</si>
  <si>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</si>
  <si>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</si>
  <si>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</si>
  <si>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</si>
  <si>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</si>
  <si>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</si>
  <si>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</si>
  <si>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∂E_t/∂w1 = ((a_o1 - t1) * a_o1 * (1 - a_o1) * w5 + (a_o2 - t2) * a_o2 * (1 - a_o2)*w7))* a_h1 * (1 - a_h1) * i1</t>
  </si>
  <si>
    <t>∂E_t/∂w3 = ((a_o1 - t1) * a_o1 * (1 - a_o1) * w6 + (a_o2 - t2) * a_o2 * (1 - a_o2)*w8))* a_h2 * (1 - a_h2) * i1</t>
  </si>
  <si>
    <t xml:space="preserve">lr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</si>
</sst>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Sheet1!$W$35</c:f>
              <c:strCache>
                <c:ptCount val="1"/>
                <c:pt idx="0">
                  <c:v>E_Total</c:v>
                </c:pt>
              </c:strCache>
            </c:strRef>
          </c:tx>
          <c:marker>
            <c:symbol val="none"/>
          </c:marker>
          <c:val>
            <c:numRef>
              <c:f>Sheet1!$W$36:$W$78</c:f>
              <c:numCache>
                <c:formatCode>General</c:formatCode>
                <c:ptCount val="43"/>
                <c:pt idx="0">
                  <c:v>0.24251985734837728</c:v>
                </c:pt>
                <c:pt idx="1">
                  <c:v>0.21490159884256635</c:v>
                </c:pt>
                <c:pt idx="2">
                  <c:v>0.24251985734837728</c:v>
                </c:pt>
                <c:pt idx="3">
                  <c:v>0.23970114342898322</c:v>
                </c:pt>
                <c:pt idx="4">
                  <c:v>0.24251985734837728</c:v>
                </c:pt>
                <c:pt idx="5">
                  <c:v>0.23970114342898322</c:v>
                </c:pt>
                <c:pt idx="6">
                  <c:v>0.24251985734837728</c:v>
                </c:pt>
                <c:pt idx="7">
                  <c:v>0.23970114342898322</c:v>
                </c:pt>
                <c:pt idx="8">
                  <c:v>0.24251985734837728</c:v>
                </c:pt>
                <c:pt idx="9">
                  <c:v>0.23970114342898322</c:v>
                </c:pt>
                <c:pt idx="10">
                  <c:v>0.24251985734837728</c:v>
                </c:pt>
                <c:pt idx="11">
                  <c:v>0.23970114342898322</c:v>
                </c:pt>
                <c:pt idx="12">
                  <c:v>0.24251985734837728</c:v>
                </c:pt>
                <c:pt idx="13">
                  <c:v>0.23970114342898322</c:v>
                </c:pt>
                <c:pt idx="14">
                  <c:v>0.24251985734837728</c:v>
                </c:pt>
                <c:pt idx="15">
                  <c:v>0.23970114342898322</c:v>
                </c:pt>
                <c:pt idx="16">
                  <c:v>0.24251985734837728</c:v>
                </c:pt>
                <c:pt idx="17">
                  <c:v>0.23970114342898322</c:v>
                </c:pt>
                <c:pt idx="18">
                  <c:v>0.24251985734837728</c:v>
                </c:pt>
                <c:pt idx="19">
                  <c:v>0.23970114342898322</c:v>
                </c:pt>
                <c:pt idx="20">
                  <c:v>0.24251985734837728</c:v>
                </c:pt>
                <c:pt idx="21">
                  <c:v>0.23970114342898322</c:v>
                </c:pt>
                <c:pt idx="22">
                  <c:v>0.24251985734837728</c:v>
                </c:pt>
                <c:pt idx="23">
                  <c:v>0.23970114342898322</c:v>
                </c:pt>
                <c:pt idx="24">
                  <c:v>0.24251985734837728</c:v>
                </c:pt>
                <c:pt idx="25">
                  <c:v>0.23970114342898322</c:v>
                </c:pt>
                <c:pt idx="26">
                  <c:v>0.24251985734837728</c:v>
                </c:pt>
                <c:pt idx="27">
                  <c:v>0.23970114342898322</c:v>
                </c:pt>
                <c:pt idx="28">
                  <c:v>0.24251985734837728</c:v>
                </c:pt>
                <c:pt idx="29">
                  <c:v>0.23970114342898322</c:v>
                </c:pt>
                <c:pt idx="30">
                  <c:v>0.24251985734837728</c:v>
                </c:pt>
                <c:pt idx="31">
                  <c:v>0.23970114342898322</c:v>
                </c:pt>
                <c:pt idx="32">
                  <c:v>0.24251985734837728</c:v>
                </c:pt>
                <c:pt idx="33">
                  <c:v>0.23970114342898322</c:v>
                </c:pt>
                <c:pt idx="34">
                  <c:v>0.24251985734837728</c:v>
                </c:pt>
                <c:pt idx="35">
                  <c:v>0.23970114342898322</c:v>
                </c:pt>
                <c:pt idx="36">
                  <c:v>0.24251985734837728</c:v>
                </c:pt>
                <c:pt idx="37">
                  <c:v>0.23970114342898322</c:v>
                </c:pt>
                <c:pt idx="38">
                  <c:v>0.24251985734837728</c:v>
                </c:pt>
                <c:pt idx="39">
                  <c:v>0.23970114342898322</c:v>
                </c:pt>
                <c:pt idx="40">
                  <c:v>0.24251985734837728</c:v>
                </c:pt>
                <c:pt idx="41">
                  <c:v>0.23970114342898322</c:v>
                </c:pt>
                <c:pt idx="42">
                  <c:v>0.24251985734837728</c:v>
                </c:pt>
              </c:numCache>
            </c:numRef>
          </c:val>
        </c:ser>
        <c:marker val="1"/>
        <c:axId val="115776896"/>
        <c:axId val="115782784"/>
      </c:lineChart>
      <c:catAx>
        <c:axId val="115776896"/>
        <c:scaling>
          <c:orientation val="minMax"/>
        </c:scaling>
        <c:axPos val="b"/>
        <c:tickLblPos val="nextTo"/>
        <c:crossAx val="115782784"/>
        <c:crosses val="autoZero"/>
        <c:auto val="1"/>
        <c:lblAlgn val="ctr"/>
        <c:lblOffset val="100"/>
      </c:catAx>
      <c:valAx>
        <c:axId val="115782784"/>
        <c:scaling>
          <c:orientation val="minMax"/>
        </c:scaling>
        <c:axPos val="l"/>
        <c:majorGridlines/>
        <c:numFmt formatCode="General" sourceLinked="1"/>
        <c:tickLblPos val="nextTo"/>
        <c:crossAx val="1157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</xdr:row>
      <xdr:rowOff>19050</xdr:rowOff>
    </xdr:from>
    <xdr:to>
      <xdr:col>2</xdr:col>
      <xdr:colOff>457201</xdr:colOff>
      <xdr:row>5</xdr:row>
      <xdr:rowOff>28576</xdr:rowOff>
    </xdr:to>
    <xdr:sp macro="" textlink="">
      <xdr:nvSpPr>
        <xdr:cNvPr id="2" name="Oval 1"/>
        <xdr:cNvSpPr/>
      </xdr:nvSpPr>
      <xdr:spPr>
        <a:xfrm>
          <a:off x="1123951" y="400050"/>
          <a:ext cx="552450" cy="5810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1</xdr:col>
      <xdr:colOff>561975</xdr:colOff>
      <xdr:row>9</xdr:row>
      <xdr:rowOff>28575</xdr:rowOff>
    </xdr:from>
    <xdr:to>
      <xdr:col>2</xdr:col>
      <xdr:colOff>571500</xdr:colOff>
      <xdr:row>12</xdr:row>
      <xdr:rowOff>19050</xdr:rowOff>
    </xdr:to>
    <xdr:sp macro="" textlink="">
      <xdr:nvSpPr>
        <xdr:cNvPr id="3" name="Oval 2"/>
        <xdr:cNvSpPr/>
      </xdr:nvSpPr>
      <xdr:spPr>
        <a:xfrm>
          <a:off x="1171575" y="1743075"/>
          <a:ext cx="619125" cy="5619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4</xdr:col>
      <xdr:colOff>38101</xdr:colOff>
      <xdr:row>2</xdr:row>
      <xdr:rowOff>47625</xdr:rowOff>
    </xdr:from>
    <xdr:to>
      <xdr:col>4</xdr:col>
      <xdr:colOff>590551</xdr:colOff>
      <xdr:row>5</xdr:row>
      <xdr:rowOff>19050</xdr:rowOff>
    </xdr:to>
    <xdr:sp macro="" textlink="">
      <xdr:nvSpPr>
        <xdr:cNvPr id="4" name="Oval 3"/>
        <xdr:cNvSpPr/>
      </xdr:nvSpPr>
      <xdr:spPr>
        <a:xfrm>
          <a:off x="2476501" y="428625"/>
          <a:ext cx="552450" cy="542925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accent3">
                  <a:lumMod val="75000"/>
                </a:schemeClr>
              </a:solidFill>
            </a:rPr>
            <a:t>h1</a:t>
          </a:r>
        </a:p>
      </xdr:txBody>
    </xdr:sp>
    <xdr:clientData/>
  </xdr:twoCellAnchor>
  <xdr:twoCellAnchor>
    <xdr:from>
      <xdr:col>4</xdr:col>
      <xdr:colOff>0</xdr:colOff>
      <xdr:row>8</xdr:row>
      <xdr:rowOff>142875</xdr:rowOff>
    </xdr:from>
    <xdr:to>
      <xdr:col>5</xdr:col>
      <xdr:colOff>28576</xdr:colOff>
      <xdr:row>11</xdr:row>
      <xdr:rowOff>142875</xdr:rowOff>
    </xdr:to>
    <xdr:sp macro="" textlink="">
      <xdr:nvSpPr>
        <xdr:cNvPr id="5" name="Oval 4"/>
        <xdr:cNvSpPr/>
      </xdr:nvSpPr>
      <xdr:spPr>
        <a:xfrm>
          <a:off x="2438400" y="1666875"/>
          <a:ext cx="638176" cy="571500"/>
        </a:xfrm>
        <a:prstGeom prst="ellips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>
              <a:solidFill>
                <a:schemeClr val="accent3">
                  <a:lumMod val="75000"/>
                </a:schemeClr>
              </a:solidFill>
            </a:rPr>
            <a:t>h2</a:t>
          </a:r>
        </a:p>
      </xdr:txBody>
    </xdr:sp>
    <xdr:clientData/>
  </xdr:twoCellAnchor>
  <xdr:twoCellAnchor>
    <xdr:from>
      <xdr:col>7</xdr:col>
      <xdr:colOff>19050</xdr:colOff>
      <xdr:row>1</xdr:row>
      <xdr:rowOff>171450</xdr:rowOff>
    </xdr:from>
    <xdr:to>
      <xdr:col>7</xdr:col>
      <xdr:colOff>571500</xdr:colOff>
      <xdr:row>4</xdr:row>
      <xdr:rowOff>142875</xdr:rowOff>
    </xdr:to>
    <xdr:sp macro="" textlink="">
      <xdr:nvSpPr>
        <xdr:cNvPr id="6" name="Oval 5"/>
        <xdr:cNvSpPr/>
      </xdr:nvSpPr>
      <xdr:spPr>
        <a:xfrm>
          <a:off x="4286250" y="361950"/>
          <a:ext cx="552450" cy="54292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7</xdr:col>
      <xdr:colOff>571500</xdr:colOff>
      <xdr:row>1</xdr:row>
      <xdr:rowOff>180975</xdr:rowOff>
    </xdr:from>
    <xdr:to>
      <xdr:col>9</xdr:col>
      <xdr:colOff>38100</xdr:colOff>
      <xdr:row>4</xdr:row>
      <xdr:rowOff>152400</xdr:rowOff>
    </xdr:to>
    <xdr:sp macro="" textlink="">
      <xdr:nvSpPr>
        <xdr:cNvPr id="7" name="Oval 6"/>
        <xdr:cNvSpPr/>
      </xdr:nvSpPr>
      <xdr:spPr>
        <a:xfrm>
          <a:off x="4838700" y="371475"/>
          <a:ext cx="685800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7</xdr:col>
      <xdr:colOff>38100</xdr:colOff>
      <xdr:row>9</xdr:row>
      <xdr:rowOff>9525</xdr:rowOff>
    </xdr:from>
    <xdr:to>
      <xdr:col>7</xdr:col>
      <xdr:colOff>590550</xdr:colOff>
      <xdr:row>11</xdr:row>
      <xdr:rowOff>171450</xdr:rowOff>
    </xdr:to>
    <xdr:sp macro="" textlink="">
      <xdr:nvSpPr>
        <xdr:cNvPr id="8" name="Oval 7"/>
        <xdr:cNvSpPr/>
      </xdr:nvSpPr>
      <xdr:spPr>
        <a:xfrm>
          <a:off x="4305300" y="1724025"/>
          <a:ext cx="552450" cy="542925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o2</a:t>
          </a:r>
        </a:p>
      </xdr:txBody>
    </xdr:sp>
    <xdr:clientData/>
  </xdr:twoCellAnchor>
  <xdr:twoCellAnchor>
    <xdr:from>
      <xdr:col>7</xdr:col>
      <xdr:colOff>609599</xdr:colOff>
      <xdr:row>9</xdr:row>
      <xdr:rowOff>0</xdr:rowOff>
    </xdr:from>
    <xdr:to>
      <xdr:col>9</xdr:col>
      <xdr:colOff>104774</xdr:colOff>
      <xdr:row>11</xdr:row>
      <xdr:rowOff>161925</xdr:rowOff>
    </xdr:to>
    <xdr:sp macro="" textlink="">
      <xdr:nvSpPr>
        <xdr:cNvPr id="9" name="Oval 8"/>
        <xdr:cNvSpPr/>
      </xdr:nvSpPr>
      <xdr:spPr>
        <a:xfrm>
          <a:off x="4876799" y="1714500"/>
          <a:ext cx="714375" cy="542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4</xdr:col>
      <xdr:colOff>552449</xdr:colOff>
      <xdr:row>2</xdr:row>
      <xdr:rowOff>0</xdr:rowOff>
    </xdr:from>
    <xdr:to>
      <xdr:col>6</xdr:col>
      <xdr:colOff>9524</xdr:colOff>
      <xdr:row>4</xdr:row>
      <xdr:rowOff>161925</xdr:rowOff>
    </xdr:to>
    <xdr:sp macro="" textlink="">
      <xdr:nvSpPr>
        <xdr:cNvPr id="10" name="Oval 9"/>
        <xdr:cNvSpPr/>
      </xdr:nvSpPr>
      <xdr:spPr>
        <a:xfrm>
          <a:off x="2990849" y="381000"/>
          <a:ext cx="676275" cy="54292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4</xdr:col>
      <xdr:colOff>561974</xdr:colOff>
      <xdr:row>8</xdr:row>
      <xdr:rowOff>171450</xdr:rowOff>
    </xdr:from>
    <xdr:to>
      <xdr:col>6</xdr:col>
      <xdr:colOff>47625</xdr:colOff>
      <xdr:row>11</xdr:row>
      <xdr:rowOff>142875</xdr:rowOff>
    </xdr:to>
    <xdr:sp macro="" textlink="">
      <xdr:nvSpPr>
        <xdr:cNvPr id="11" name="Oval 10"/>
        <xdr:cNvSpPr/>
      </xdr:nvSpPr>
      <xdr:spPr>
        <a:xfrm>
          <a:off x="3000374" y="1695450"/>
          <a:ext cx="704851" cy="54292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a_h2</a:t>
          </a:r>
        </a:p>
      </xdr:txBody>
    </xdr:sp>
    <xdr:clientData/>
  </xdr:twoCellAnchor>
  <xdr:twoCellAnchor>
    <xdr:from>
      <xdr:col>10</xdr:col>
      <xdr:colOff>419099</xdr:colOff>
      <xdr:row>4</xdr:row>
      <xdr:rowOff>28576</xdr:rowOff>
    </xdr:from>
    <xdr:to>
      <xdr:col>12</xdr:col>
      <xdr:colOff>200024</xdr:colOff>
      <xdr:row>8</xdr:row>
      <xdr:rowOff>161926</xdr:rowOff>
    </xdr:to>
    <xdr:sp macro="" textlink="">
      <xdr:nvSpPr>
        <xdr:cNvPr id="12" name="Oval 11"/>
        <xdr:cNvSpPr/>
      </xdr:nvSpPr>
      <xdr:spPr>
        <a:xfrm>
          <a:off x="6515099" y="790576"/>
          <a:ext cx="1000125" cy="8953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2</xdr:col>
      <xdr:colOff>376296</xdr:colOff>
      <xdr:row>4</xdr:row>
      <xdr:rowOff>133987</xdr:rowOff>
    </xdr:from>
    <xdr:to>
      <xdr:col>3</xdr:col>
      <xdr:colOff>609599</xdr:colOff>
      <xdr:row>10</xdr:row>
      <xdr:rowOff>47625</xdr:rowOff>
    </xdr:to>
    <xdr:cxnSp macro="">
      <xdr:nvCxnSpPr>
        <xdr:cNvPr id="14" name="Straight Connector 13"/>
        <xdr:cNvCxnSpPr>
          <a:stCxn id="2" idx="5"/>
          <a:endCxn id="5" idx="2"/>
        </xdr:cNvCxnSpPr>
      </xdr:nvCxnSpPr>
      <xdr:spPr>
        <a:xfrm rot="16200000" flipH="1">
          <a:off x="1488629" y="1002854"/>
          <a:ext cx="1056638" cy="8429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480832</xdr:colOff>
      <xdr:row>4</xdr:row>
      <xdr:rowOff>130041</xdr:rowOff>
    </xdr:from>
    <xdr:to>
      <xdr:col>4</xdr:col>
      <xdr:colOff>119006</xdr:colOff>
      <xdr:row>9</xdr:row>
      <xdr:rowOff>110874</xdr:rowOff>
    </xdr:to>
    <xdr:cxnSp macro="">
      <xdr:nvCxnSpPr>
        <xdr:cNvPr id="16" name="Straight Connector 15"/>
        <xdr:cNvCxnSpPr>
          <a:stCxn id="3" idx="7"/>
          <a:endCxn id="4" idx="3"/>
        </xdr:cNvCxnSpPr>
      </xdr:nvCxnSpPr>
      <xdr:spPr>
        <a:xfrm rot="5400000" flipH="1" flipV="1">
          <a:off x="1662052" y="930021"/>
          <a:ext cx="933333" cy="8573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376297</xdr:colOff>
      <xdr:row>4</xdr:row>
      <xdr:rowOff>130041</xdr:rowOff>
    </xdr:from>
    <xdr:to>
      <xdr:col>4</xdr:col>
      <xdr:colOff>119005</xdr:colOff>
      <xdr:row>4</xdr:row>
      <xdr:rowOff>133987</xdr:rowOff>
    </xdr:to>
    <xdr:cxnSp macro="">
      <xdr:nvCxnSpPr>
        <xdr:cNvPr id="18" name="Straight Connector 17"/>
        <xdr:cNvCxnSpPr>
          <a:stCxn id="2" idx="5"/>
          <a:endCxn id="4" idx="3"/>
        </xdr:cNvCxnSpPr>
      </xdr:nvCxnSpPr>
      <xdr:spPr>
        <a:xfrm rot="5400000" flipH="1" flipV="1">
          <a:off x="2074478" y="413060"/>
          <a:ext cx="3946" cy="9619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480830</xdr:colOff>
      <xdr:row>9</xdr:row>
      <xdr:rowOff>110874</xdr:rowOff>
    </xdr:from>
    <xdr:to>
      <xdr:col>3</xdr:col>
      <xdr:colOff>609599</xdr:colOff>
      <xdr:row>10</xdr:row>
      <xdr:rowOff>47625</xdr:rowOff>
    </xdr:to>
    <xdr:cxnSp macro="">
      <xdr:nvCxnSpPr>
        <xdr:cNvPr id="20" name="Straight Connector 19"/>
        <xdr:cNvCxnSpPr>
          <a:stCxn id="3" idx="7"/>
          <a:endCxn id="5" idx="2"/>
        </xdr:cNvCxnSpPr>
      </xdr:nvCxnSpPr>
      <xdr:spPr>
        <a:xfrm rot="16200000" flipH="1">
          <a:off x="2005589" y="1519815"/>
          <a:ext cx="127251" cy="738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314326</xdr:colOff>
      <xdr:row>2</xdr:row>
      <xdr:rowOff>1</xdr:rowOff>
    </xdr:from>
    <xdr:to>
      <xdr:col>5</xdr:col>
      <xdr:colOff>280987</xdr:colOff>
      <xdr:row>2</xdr:row>
      <xdr:rowOff>47626</xdr:rowOff>
    </xdr:to>
    <xdr:cxnSp macro="">
      <xdr:nvCxnSpPr>
        <xdr:cNvPr id="23" name="Curved Connector 22"/>
        <xdr:cNvCxnSpPr>
          <a:stCxn id="4" idx="0"/>
          <a:endCxn id="10" idx="0"/>
        </xdr:cNvCxnSpPr>
      </xdr:nvCxnSpPr>
      <xdr:spPr>
        <a:xfrm rot="5400000" flipH="1" flipV="1">
          <a:off x="3017044" y="116683"/>
          <a:ext cx="47625" cy="576261"/>
        </a:xfrm>
        <a:prstGeom prst="curvedConnector3">
          <a:avLst>
            <a:gd name="adj1" fmla="val 58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319882</xdr:colOff>
      <xdr:row>11</xdr:row>
      <xdr:rowOff>142081</xdr:rowOff>
    </xdr:from>
    <xdr:to>
      <xdr:col>5</xdr:col>
      <xdr:colOff>305594</xdr:colOff>
      <xdr:row>11</xdr:row>
      <xdr:rowOff>143669</xdr:rowOff>
    </xdr:to>
    <xdr:cxnSp macro="">
      <xdr:nvCxnSpPr>
        <xdr:cNvPr id="29" name="Curved Connector 28"/>
        <xdr:cNvCxnSpPr>
          <a:stCxn id="5" idx="4"/>
          <a:endCxn id="11" idx="4"/>
        </xdr:cNvCxnSpPr>
      </xdr:nvCxnSpPr>
      <xdr:spPr>
        <a:xfrm rot="16200000" flipH="1">
          <a:off x="3055144" y="1940719"/>
          <a:ext cx="1588" cy="595312"/>
        </a:xfrm>
        <a:prstGeom prst="curvedConnector3">
          <a:avLst>
            <a:gd name="adj1" fmla="val 143954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10</xdr:row>
      <xdr:rowOff>61913</xdr:rowOff>
    </xdr:from>
    <xdr:to>
      <xdr:col>7</xdr:col>
      <xdr:colOff>38100</xdr:colOff>
      <xdr:row>10</xdr:row>
      <xdr:rowOff>90488</xdr:rowOff>
    </xdr:to>
    <xdr:cxnSp macro="">
      <xdr:nvCxnSpPr>
        <xdr:cNvPr id="32" name="Straight Connector 31"/>
        <xdr:cNvCxnSpPr>
          <a:stCxn id="11" idx="6"/>
          <a:endCxn id="8" idx="2"/>
        </xdr:cNvCxnSpPr>
      </xdr:nvCxnSpPr>
      <xdr:spPr>
        <a:xfrm>
          <a:off x="3705225" y="1966913"/>
          <a:ext cx="6000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3</xdr:row>
      <xdr:rowOff>61913</xdr:rowOff>
    </xdr:from>
    <xdr:to>
      <xdr:col>7</xdr:col>
      <xdr:colOff>19050</xdr:colOff>
      <xdr:row>3</xdr:row>
      <xdr:rowOff>80963</xdr:rowOff>
    </xdr:to>
    <xdr:cxnSp macro="">
      <xdr:nvCxnSpPr>
        <xdr:cNvPr id="34" name="Straight Connector 33"/>
        <xdr:cNvCxnSpPr>
          <a:stCxn id="10" idx="6"/>
          <a:endCxn id="6" idx="2"/>
        </xdr:cNvCxnSpPr>
      </xdr:nvCxnSpPr>
      <xdr:spPr>
        <a:xfrm flipV="1">
          <a:off x="3667124" y="633413"/>
          <a:ext cx="619126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104774</xdr:colOff>
      <xdr:row>6</xdr:row>
      <xdr:rowOff>95251</xdr:rowOff>
    </xdr:from>
    <xdr:to>
      <xdr:col>10</xdr:col>
      <xdr:colOff>419099</xdr:colOff>
      <xdr:row>10</xdr:row>
      <xdr:rowOff>80963</xdr:rowOff>
    </xdr:to>
    <xdr:cxnSp macro="">
      <xdr:nvCxnSpPr>
        <xdr:cNvPr id="36" name="Straight Connector 35"/>
        <xdr:cNvCxnSpPr>
          <a:stCxn id="9" idx="6"/>
          <a:endCxn id="12" idx="2"/>
        </xdr:cNvCxnSpPr>
      </xdr:nvCxnSpPr>
      <xdr:spPr>
        <a:xfrm flipV="1">
          <a:off x="5591174" y="1238251"/>
          <a:ext cx="923925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3</xdr:row>
      <xdr:rowOff>71438</xdr:rowOff>
    </xdr:from>
    <xdr:to>
      <xdr:col>10</xdr:col>
      <xdr:colOff>419099</xdr:colOff>
      <xdr:row>6</xdr:row>
      <xdr:rowOff>95251</xdr:rowOff>
    </xdr:to>
    <xdr:cxnSp macro="">
      <xdr:nvCxnSpPr>
        <xdr:cNvPr id="38" name="Straight Connector 37"/>
        <xdr:cNvCxnSpPr>
          <a:stCxn id="7" idx="6"/>
          <a:endCxn id="12" idx="2"/>
        </xdr:cNvCxnSpPr>
      </xdr:nvCxnSpPr>
      <xdr:spPr>
        <a:xfrm>
          <a:off x="5524500" y="642938"/>
          <a:ext cx="990599" cy="5953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295274</xdr:colOff>
      <xdr:row>1</xdr:row>
      <xdr:rowOff>171450</xdr:rowOff>
    </xdr:from>
    <xdr:to>
      <xdr:col>8</xdr:col>
      <xdr:colOff>304799</xdr:colOff>
      <xdr:row>1</xdr:row>
      <xdr:rowOff>180975</xdr:rowOff>
    </xdr:to>
    <xdr:cxnSp macro="">
      <xdr:nvCxnSpPr>
        <xdr:cNvPr id="40" name="Curved Connector 39"/>
        <xdr:cNvCxnSpPr>
          <a:stCxn id="6" idx="0"/>
          <a:endCxn id="7" idx="0"/>
        </xdr:cNvCxnSpPr>
      </xdr:nvCxnSpPr>
      <xdr:spPr>
        <a:xfrm rot="16200000" flipH="1">
          <a:off x="4867274" y="57150"/>
          <a:ext cx="9525" cy="619125"/>
        </a:xfrm>
        <a:prstGeom prst="curvedConnector3">
          <a:avLst>
            <a:gd name="adj1" fmla="val -24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161925</xdr:rowOff>
    </xdr:from>
    <xdr:to>
      <xdr:col>8</xdr:col>
      <xdr:colOff>357187</xdr:colOff>
      <xdr:row>11</xdr:row>
      <xdr:rowOff>171450</xdr:rowOff>
    </xdr:to>
    <xdr:cxnSp macro="">
      <xdr:nvCxnSpPr>
        <xdr:cNvPr id="42" name="Curved Connector 41"/>
        <xdr:cNvCxnSpPr>
          <a:stCxn id="8" idx="4"/>
          <a:endCxn id="9" idx="4"/>
        </xdr:cNvCxnSpPr>
      </xdr:nvCxnSpPr>
      <xdr:spPr>
        <a:xfrm rot="5400000" flipH="1" flipV="1">
          <a:off x="4902993" y="1935957"/>
          <a:ext cx="9525" cy="652462"/>
        </a:xfrm>
        <a:prstGeom prst="curvedConnector3">
          <a:avLst>
            <a:gd name="adj1" fmla="val -24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3</xdr:row>
      <xdr:rowOff>33338</xdr:rowOff>
    </xdr:from>
    <xdr:to>
      <xdr:col>7</xdr:col>
      <xdr:colOff>28575</xdr:colOff>
      <xdr:row>10</xdr:row>
      <xdr:rowOff>33338</xdr:rowOff>
    </xdr:to>
    <xdr:cxnSp macro="">
      <xdr:nvCxnSpPr>
        <xdr:cNvPr id="48" name="Straight Connector 47"/>
        <xdr:cNvCxnSpPr/>
      </xdr:nvCxnSpPr>
      <xdr:spPr>
        <a:xfrm flipV="1">
          <a:off x="3619500" y="604838"/>
          <a:ext cx="676275" cy="1333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9524</xdr:colOff>
      <xdr:row>3</xdr:row>
      <xdr:rowOff>80963</xdr:rowOff>
    </xdr:from>
    <xdr:to>
      <xdr:col>7</xdr:col>
      <xdr:colOff>38100</xdr:colOff>
      <xdr:row>10</xdr:row>
      <xdr:rowOff>90488</xdr:rowOff>
    </xdr:to>
    <xdr:cxnSp macro="">
      <xdr:nvCxnSpPr>
        <xdr:cNvPr id="55" name="Straight Connector 54"/>
        <xdr:cNvCxnSpPr>
          <a:stCxn id="10" idx="6"/>
          <a:endCxn id="8" idx="2"/>
        </xdr:cNvCxnSpPr>
      </xdr:nvCxnSpPr>
      <xdr:spPr>
        <a:xfrm>
          <a:off x="3667124" y="652463"/>
          <a:ext cx="638176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561975</xdr:colOff>
      <xdr:row>3</xdr:row>
      <xdr:rowOff>104775</xdr:rowOff>
    </xdr:from>
    <xdr:ext cx="741100" cy="264560"/>
    <xdr:sp macro="" textlink="">
      <xdr:nvSpPr>
        <xdr:cNvPr id="59" name="TextBox 58"/>
        <xdr:cNvSpPr txBox="1"/>
      </xdr:nvSpPr>
      <xdr:spPr>
        <a:xfrm>
          <a:off x="1781175" y="6762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3</xdr:col>
      <xdr:colOff>238125</xdr:colOff>
      <xdr:row>7</xdr:row>
      <xdr:rowOff>38099</xdr:rowOff>
    </xdr:from>
    <xdr:ext cx="175206" cy="264560"/>
    <xdr:sp macro="" textlink="">
      <xdr:nvSpPr>
        <xdr:cNvPr id="60" name="TextBox 59"/>
        <xdr:cNvSpPr txBox="1"/>
      </xdr:nvSpPr>
      <xdr:spPr>
        <a:xfrm>
          <a:off x="2066925" y="1371599"/>
          <a:ext cx="1752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3</xdr:col>
      <xdr:colOff>200025</xdr:colOff>
      <xdr:row>5</xdr:row>
      <xdr:rowOff>95250</xdr:rowOff>
    </xdr:from>
    <xdr:ext cx="701474" cy="264560"/>
    <xdr:sp macro="" textlink="">
      <xdr:nvSpPr>
        <xdr:cNvPr id="61" name="TextBox 60"/>
        <xdr:cNvSpPr txBox="1"/>
      </xdr:nvSpPr>
      <xdr:spPr>
        <a:xfrm rot="19372519">
          <a:off x="2028825" y="1047750"/>
          <a:ext cx="7014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w2  = 0.2</a:t>
          </a:r>
        </a:p>
      </xdr:txBody>
    </xdr:sp>
    <xdr:clientData/>
  </xdr:oneCellAnchor>
  <xdr:oneCellAnchor>
    <xdr:from>
      <xdr:col>3</xdr:col>
      <xdr:colOff>76198</xdr:colOff>
      <xdr:row>8</xdr:row>
      <xdr:rowOff>0</xdr:rowOff>
    </xdr:from>
    <xdr:ext cx="771526" cy="264560"/>
    <xdr:sp macro="" textlink="">
      <xdr:nvSpPr>
        <xdr:cNvPr id="62" name="TextBox 61"/>
        <xdr:cNvSpPr txBox="1"/>
      </xdr:nvSpPr>
      <xdr:spPr>
        <a:xfrm rot="2590896" flipH="1">
          <a:off x="1904998" y="1524000"/>
          <a:ext cx="7715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IN" sz="1100"/>
            <a:t>w3 = 0.25</a:t>
          </a:r>
        </a:p>
      </xdr:txBody>
    </xdr:sp>
    <xdr:clientData/>
  </xdr:oneCellAnchor>
  <xdr:oneCellAnchor>
    <xdr:from>
      <xdr:col>3</xdr:col>
      <xdr:colOff>95250</xdr:colOff>
      <xdr:row>10</xdr:row>
      <xdr:rowOff>114300</xdr:rowOff>
    </xdr:from>
    <xdr:ext cx="669607" cy="264560"/>
    <xdr:sp macro="" textlink="">
      <xdr:nvSpPr>
        <xdr:cNvPr id="63" name="TextBox 62"/>
        <xdr:cNvSpPr txBox="1"/>
      </xdr:nvSpPr>
      <xdr:spPr>
        <a:xfrm rot="836158">
          <a:off x="1924050" y="201930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w4 = 0.3</a:t>
          </a:r>
        </a:p>
      </xdr:txBody>
    </xdr:sp>
    <xdr:clientData/>
  </xdr:oneCellAnchor>
  <xdr:oneCellAnchor>
    <xdr:from>
      <xdr:col>6</xdr:col>
      <xdr:colOff>581170</xdr:colOff>
      <xdr:row>5</xdr:row>
      <xdr:rowOff>58964</xdr:rowOff>
    </xdr:from>
    <xdr:ext cx="264560" cy="184731"/>
    <xdr:sp macro="" textlink="">
      <xdr:nvSpPr>
        <xdr:cNvPr id="65" name="TextBox 64"/>
        <xdr:cNvSpPr txBox="1"/>
      </xdr:nvSpPr>
      <xdr:spPr>
        <a:xfrm rot="17827310">
          <a:off x="4278684" y="97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219075</xdr:colOff>
      <xdr:row>9</xdr:row>
      <xdr:rowOff>152400</xdr:rowOff>
    </xdr:from>
    <xdr:ext cx="184731" cy="264560"/>
    <xdr:sp macro="" textlink="">
      <xdr:nvSpPr>
        <xdr:cNvPr id="67" name="TextBox 66"/>
        <xdr:cNvSpPr txBox="1"/>
      </xdr:nvSpPr>
      <xdr:spPr>
        <a:xfrm>
          <a:off x="3876675" y="186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219075</xdr:colOff>
      <xdr:row>9</xdr:row>
      <xdr:rowOff>19050</xdr:rowOff>
    </xdr:from>
    <xdr:ext cx="184731" cy="264560"/>
    <xdr:sp macro="" textlink="">
      <xdr:nvSpPr>
        <xdr:cNvPr id="68" name="TextBox 67"/>
        <xdr:cNvSpPr txBox="1"/>
      </xdr:nvSpPr>
      <xdr:spPr>
        <a:xfrm>
          <a:off x="3876675" y="1733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133350</xdr:colOff>
      <xdr:row>8</xdr:row>
      <xdr:rowOff>123825</xdr:rowOff>
    </xdr:from>
    <xdr:ext cx="184731" cy="264560"/>
    <xdr:sp macro="" textlink="">
      <xdr:nvSpPr>
        <xdr:cNvPr id="69" name="TextBox 68"/>
        <xdr:cNvSpPr txBox="1"/>
      </xdr:nvSpPr>
      <xdr:spPr>
        <a:xfrm>
          <a:off x="3790950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9525</xdr:colOff>
      <xdr:row>9</xdr:row>
      <xdr:rowOff>9525</xdr:rowOff>
    </xdr:from>
    <xdr:ext cx="741100" cy="264560"/>
    <xdr:sp macro="" textlink="">
      <xdr:nvSpPr>
        <xdr:cNvPr id="70" name="TextBox 69"/>
        <xdr:cNvSpPr txBox="1"/>
      </xdr:nvSpPr>
      <xdr:spPr>
        <a:xfrm>
          <a:off x="3667125" y="172402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w8 = 0.55</a:t>
          </a:r>
        </a:p>
      </xdr:txBody>
    </xdr:sp>
    <xdr:clientData/>
  </xdr:oneCellAnchor>
  <xdr:oneCellAnchor>
    <xdr:from>
      <xdr:col>6</xdr:col>
      <xdr:colOff>371620</xdr:colOff>
      <xdr:row>3</xdr:row>
      <xdr:rowOff>133205</xdr:rowOff>
    </xdr:from>
    <xdr:ext cx="264560" cy="741100"/>
    <xdr:sp macro="" textlink="">
      <xdr:nvSpPr>
        <xdr:cNvPr id="71" name="TextBox 70"/>
        <xdr:cNvSpPr txBox="1"/>
      </xdr:nvSpPr>
      <xdr:spPr>
        <a:xfrm rot="18020659">
          <a:off x="3790950" y="9429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w6 = 0.45</a:t>
          </a:r>
        </a:p>
      </xdr:txBody>
    </xdr:sp>
    <xdr:clientData/>
  </xdr:oneCellAnchor>
  <xdr:oneCellAnchor>
    <xdr:from>
      <xdr:col>7</xdr:col>
      <xdr:colOff>53168</xdr:colOff>
      <xdr:row>5</xdr:row>
      <xdr:rowOff>179902</xdr:rowOff>
    </xdr:from>
    <xdr:ext cx="264560" cy="800646"/>
    <xdr:sp macro="" textlink="">
      <xdr:nvSpPr>
        <xdr:cNvPr id="72" name="TextBox 71"/>
        <xdr:cNvSpPr txBox="1"/>
      </xdr:nvSpPr>
      <xdr:spPr>
        <a:xfrm rot="3536377">
          <a:off x="4052325" y="1400445"/>
          <a:ext cx="8006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6</xdr:col>
      <xdr:colOff>497799</xdr:colOff>
      <xdr:row>6</xdr:row>
      <xdr:rowOff>121326</xdr:rowOff>
    </xdr:from>
    <xdr:ext cx="264560" cy="669607"/>
    <xdr:sp macro="" textlink="">
      <xdr:nvSpPr>
        <xdr:cNvPr id="73" name="TextBox 72"/>
        <xdr:cNvSpPr txBox="1"/>
      </xdr:nvSpPr>
      <xdr:spPr>
        <a:xfrm rot="3573247">
          <a:off x="3952875" y="14668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w7 = 0.5</a:t>
          </a:r>
        </a:p>
      </xdr:txBody>
    </xdr:sp>
    <xdr:clientData/>
  </xdr:oneCellAnchor>
  <xdr:oneCellAnchor>
    <xdr:from>
      <xdr:col>6</xdr:col>
      <xdr:colOff>0</xdr:colOff>
      <xdr:row>2</xdr:row>
      <xdr:rowOff>19050</xdr:rowOff>
    </xdr:from>
    <xdr:ext cx="669607" cy="264560"/>
    <xdr:sp macro="" textlink="">
      <xdr:nvSpPr>
        <xdr:cNvPr id="86" name="TextBox 85"/>
        <xdr:cNvSpPr txBox="1"/>
      </xdr:nvSpPr>
      <xdr:spPr>
        <a:xfrm>
          <a:off x="3657600" y="400050"/>
          <a:ext cx="6696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IN" sz="1100"/>
            <a:t>w5 = 0.4</a:t>
          </a:r>
        </a:p>
      </xdr:txBody>
    </xdr:sp>
    <xdr:clientData/>
  </xdr:oneCellAnchor>
  <xdr:twoCellAnchor>
    <xdr:from>
      <xdr:col>21</xdr:col>
      <xdr:colOff>295275</xdr:colOff>
      <xdr:row>6</xdr:row>
      <xdr:rowOff>38100</xdr:rowOff>
    </xdr:from>
    <xdr:to>
      <xdr:col>28</xdr:col>
      <xdr:colOff>600075</xdr:colOff>
      <xdr:row>20</xdr:row>
      <xdr:rowOff>114300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78"/>
  <sheetViews>
    <sheetView tabSelected="1" workbookViewId="0">
      <selection activeCell="G18" sqref="G18"/>
    </sheetView>
  </sheetViews>
  <sheetFormatPr defaultRowHeight="15"/>
  <cols>
    <col min="10" max="10" width="9" customWidth="1"/>
    <col min="13" max="13" width="8.5703125" customWidth="1"/>
  </cols>
  <sheetData>
    <row r="2" spans="2:20">
      <c r="N2" t="s">
        <v>9</v>
      </c>
      <c r="O2" t="s">
        <v>10</v>
      </c>
    </row>
    <row r="3" spans="2:20">
      <c r="N3">
        <v>0.01</v>
      </c>
    </row>
    <row r="4" spans="2:20">
      <c r="N4">
        <v>0.99</v>
      </c>
    </row>
    <row r="5" spans="2:20">
      <c r="B5" s="1">
        <v>0.05</v>
      </c>
      <c r="K5" t="s">
        <v>0</v>
      </c>
    </row>
    <row r="6" spans="2:20">
      <c r="N6" s="2" t="s">
        <v>36</v>
      </c>
      <c r="O6" s="2"/>
      <c r="P6" s="2"/>
      <c r="Q6" s="2"/>
      <c r="R6" s="2"/>
      <c r="S6" s="2"/>
    </row>
    <row r="7" spans="2:20">
      <c r="N7" s="3" t="s">
        <v>37</v>
      </c>
      <c r="O7" s="3"/>
      <c r="P7" s="3"/>
      <c r="Q7" s="3"/>
      <c r="R7" s="3"/>
      <c r="S7" s="3"/>
      <c r="T7" s="3"/>
    </row>
    <row r="8" spans="2:20">
      <c r="N8" s="3" t="s">
        <v>38</v>
      </c>
      <c r="O8" s="3"/>
      <c r="P8" s="3"/>
      <c r="Q8" s="3"/>
      <c r="R8" s="3"/>
      <c r="S8" s="3"/>
      <c r="T8" s="3"/>
    </row>
    <row r="9" spans="2:20">
      <c r="K9" t="s">
        <v>1</v>
      </c>
      <c r="N9" t="s">
        <v>39</v>
      </c>
    </row>
    <row r="10" spans="2:20">
      <c r="N10" s="3"/>
      <c r="O10" s="3"/>
      <c r="P10" s="3"/>
      <c r="Q10" s="3"/>
      <c r="R10" s="3"/>
      <c r="S10" s="3"/>
      <c r="T10" s="3"/>
    </row>
    <row r="11" spans="2:20">
      <c r="N11" t="s">
        <v>40</v>
      </c>
    </row>
    <row r="12" spans="2:20">
      <c r="B12" s="1">
        <v>0.1</v>
      </c>
      <c r="N12" t="s">
        <v>41</v>
      </c>
    </row>
    <row r="13" spans="2:20">
      <c r="N13" t="s">
        <v>42</v>
      </c>
    </row>
    <row r="14" spans="2:20">
      <c r="N14" t="s">
        <v>43</v>
      </c>
    </row>
    <row r="16" spans="2:20">
      <c r="N16" t="s">
        <v>52</v>
      </c>
    </row>
    <row r="17" spans="3:19">
      <c r="O17" t="s">
        <v>53</v>
      </c>
    </row>
    <row r="20" spans="3:19">
      <c r="C20" s="4" t="s">
        <v>3</v>
      </c>
      <c r="D20" s="4"/>
      <c r="N20" t="s">
        <v>44</v>
      </c>
    </row>
    <row r="21" spans="3:19">
      <c r="C21" s="4" t="s">
        <v>4</v>
      </c>
      <c r="D21" s="4"/>
      <c r="N21" t="s">
        <v>54</v>
      </c>
    </row>
    <row r="22" spans="3:19">
      <c r="C22" t="s">
        <v>31</v>
      </c>
      <c r="N22" t="s">
        <v>45</v>
      </c>
    </row>
    <row r="23" spans="3:19">
      <c r="C23" t="s">
        <v>32</v>
      </c>
    </row>
    <row r="24" spans="3:19">
      <c r="C24" s="3" t="s">
        <v>34</v>
      </c>
      <c r="D24" s="3"/>
      <c r="E24" s="3"/>
      <c r="N24" t="s">
        <v>47</v>
      </c>
    </row>
    <row r="25" spans="3:19">
      <c r="C25" s="3" t="s">
        <v>35</v>
      </c>
      <c r="D25" s="3"/>
      <c r="E25" s="3"/>
      <c r="N25" t="s">
        <v>46</v>
      </c>
    </row>
    <row r="26" spans="3:19">
      <c r="C26" t="s">
        <v>5</v>
      </c>
      <c r="N26" t="s">
        <v>48</v>
      </c>
      <c r="S26" t="s">
        <v>63</v>
      </c>
    </row>
    <row r="27" spans="3:19">
      <c r="C27" t="s">
        <v>6</v>
      </c>
      <c r="N27" t="s">
        <v>49</v>
      </c>
    </row>
    <row r="28" spans="3:19">
      <c r="C28" s="3" t="s">
        <v>7</v>
      </c>
      <c r="D28" s="3"/>
      <c r="N28" t="s">
        <v>50</v>
      </c>
      <c r="S28" t="s">
        <v>64</v>
      </c>
    </row>
    <row r="29" spans="3:19">
      <c r="C29" s="3" t="s">
        <v>8</v>
      </c>
      <c r="D29" s="3"/>
      <c r="N29" t="s">
        <v>51</v>
      </c>
    </row>
    <row r="30" spans="3:19">
      <c r="C30" s="3" t="s">
        <v>11</v>
      </c>
      <c r="D30" s="3"/>
    </row>
    <row r="34" spans="1:31">
      <c r="E34" t="s">
        <v>65</v>
      </c>
      <c r="F34">
        <v>2</v>
      </c>
    </row>
    <row r="35" spans="1:31">
      <c r="A35" t="s">
        <v>12</v>
      </c>
      <c r="B35" t="s">
        <v>13</v>
      </c>
      <c r="C35" t="s">
        <v>14</v>
      </c>
      <c r="D35" t="s">
        <v>15</v>
      </c>
      <c r="E35" t="s">
        <v>16</v>
      </c>
      <c r="F35" t="s">
        <v>17</v>
      </c>
      <c r="G35" t="s">
        <v>18</v>
      </c>
      <c r="H35" t="s">
        <v>19</v>
      </c>
      <c r="I35" t="s">
        <v>2</v>
      </c>
      <c r="J35" t="s">
        <v>21</v>
      </c>
      <c r="K35" t="s">
        <v>20</v>
      </c>
      <c r="L35" t="s">
        <v>22</v>
      </c>
      <c r="M35" t="s">
        <v>23</v>
      </c>
      <c r="N35" t="s">
        <v>24</v>
      </c>
      <c r="O35" t="s">
        <v>25</v>
      </c>
      <c r="P35" t="s">
        <v>26</v>
      </c>
      <c r="Q35" t="s">
        <v>27</v>
      </c>
      <c r="R35" t="s">
        <v>28</v>
      </c>
      <c r="S35" t="s">
        <v>29</v>
      </c>
      <c r="T35" t="s">
        <v>30</v>
      </c>
      <c r="U35" t="s">
        <v>0</v>
      </c>
      <c r="V35" t="s">
        <v>1</v>
      </c>
      <c r="W35" t="s">
        <v>33</v>
      </c>
      <c r="X35" t="s">
        <v>55</v>
      </c>
      <c r="Y35" t="s">
        <v>56</v>
      </c>
      <c r="Z35" t="s">
        <v>57</v>
      </c>
      <c r="AA35" t="s">
        <v>58</v>
      </c>
      <c r="AB35" t="s">
        <v>59</v>
      </c>
      <c r="AC35" t="s">
        <v>60</v>
      </c>
      <c r="AD35" t="s">
        <v>61</v>
      </c>
      <c r="AE35" t="s">
        <v>62</v>
      </c>
    </row>
    <row r="36" spans="1:31">
      <c r="A36">
        <v>0.01</v>
      </c>
      <c r="B36">
        <v>0.99</v>
      </c>
      <c r="C36">
        <v>0.05</v>
      </c>
      <c r="D36">
        <v>0.1</v>
      </c>
      <c r="E36">
        <v>0.15</v>
      </c>
      <c r="F36">
        <v>0.2</v>
      </c>
      <c r="G36">
        <v>0.25</v>
      </c>
      <c r="H36">
        <v>0.3</v>
      </c>
      <c r="I36">
        <f>E36*C36 + F36*D36</f>
        <v>2.7500000000000004E-2</v>
      </c>
      <c r="J36">
        <f xml:space="preserve"> 1/(1 + EXP(-I36))</f>
        <v>0.50687456676453424</v>
      </c>
      <c r="K36">
        <f>G36*C36 + H36*D36</f>
        <v>4.2499999999999996E-2</v>
      </c>
      <c r="L36">
        <f xml:space="preserve"> 1/(1 + EXP(-K36))</f>
        <v>0.51062340100496373</v>
      </c>
      <c r="M36">
        <v>0.4</v>
      </c>
      <c r="N36">
        <v>0.45</v>
      </c>
      <c r="O36">
        <v>0.5</v>
      </c>
      <c r="P36">
        <v>0.55000000000000004</v>
      </c>
      <c r="Q36">
        <f>M36*J36 + N36*L36</f>
        <v>0.43253035715804738</v>
      </c>
      <c r="R36">
        <f>1/(1 + EXP(-Q36))</f>
        <v>0.60647773220672796</v>
      </c>
      <c r="S36">
        <f>O36*J36 + P36*L36</f>
        <v>0.53428015393499717</v>
      </c>
      <c r="T36">
        <f>1/(1 + EXP(-S36))</f>
        <v>0.63048083545063482</v>
      </c>
      <c r="U36">
        <f>0.5 *(0.01 - R36)^2</f>
        <v>0.17789284250924053</v>
      </c>
      <c r="V36">
        <f>0.5*(B36-T36)^2</f>
        <v>6.4627014839136757E-2</v>
      </c>
      <c r="W36">
        <f>U36+V36</f>
        <v>0.24251985734837728</v>
      </c>
      <c r="X36">
        <f>((R36 - A36)*R36*(1-R36)*M36 + (T36-B36)*T36*(1-T36)*O36)*J36*(1-J36)*C36</f>
        <v>1.882556669401121E-4</v>
      </c>
      <c r="Y36">
        <f>((R36 - A36)*R36*(1-R36)*M36 + (T36-B36)*T36*(1-T36)*O36)*J36*(1-J36)*D36</f>
        <v>3.765113338802242E-4</v>
      </c>
      <c r="Z36">
        <f>((R36-A36)*R36*(1-R36)*N36 + (T36-B36)*T36*(1-T36)*P36)*L36*(1-L36)*C36</f>
        <v>2.248134625761188E-4</v>
      </c>
      <c r="AA36">
        <f>((R36-A36)*R36*(1-R36)*N36 + (T36-B36)*T36*(1-T36)*P36)*L36*(1-L36)*D36</f>
        <v>4.496269251522376E-4</v>
      </c>
      <c r="AB36">
        <f>(R36-A36)*R36*(1-R36)*J36</f>
        <v>7.2157072912136258E-2</v>
      </c>
      <c r="AC36">
        <f>(R36-A36)*R36*(1-R36)*L36</f>
        <v>7.2690745191944781E-2</v>
      </c>
      <c r="AD36">
        <f>(T36 - B36) * T36 * (1 - T36) * J36</f>
        <v>-4.2455250092604709E-2</v>
      </c>
      <c r="AE36">
        <f>(T36 - B36) * T36 * (1 - T36) * L36</f>
        <v>-4.276924828006376E-2</v>
      </c>
    </row>
    <row r="37" spans="1:31">
      <c r="A37">
        <v>0.01</v>
      </c>
      <c r="B37">
        <v>0.99</v>
      </c>
      <c r="C37">
        <v>0.05</v>
      </c>
      <c r="D37">
        <v>0.1</v>
      </c>
      <c r="E37">
        <f>E36-F34*X36</f>
        <v>0.14962348866611977</v>
      </c>
      <c r="F37">
        <f>F36-F34*Y36</f>
        <v>0.19924697733223956</v>
      </c>
      <c r="G37">
        <f>G36-F34*Z36</f>
        <v>0.24955037307484776</v>
      </c>
      <c r="H37">
        <f>H36-F34*AA36</f>
        <v>0.29910074614969551</v>
      </c>
      <c r="I37">
        <f>E37*C37 + F37*D37</f>
        <v>2.7405872166529947E-2</v>
      </c>
      <c r="J37">
        <f xml:space="preserve"> 1/(1 + EXP(-I37))</f>
        <v>0.50685103923940988</v>
      </c>
      <c r="K37">
        <f>G37*C37 + H37*D37</f>
        <v>4.2387593268711943E-2</v>
      </c>
      <c r="L37">
        <f xml:space="preserve"> 1/(1 + EXP(-K37))</f>
        <v>0.51059531197447594</v>
      </c>
      <c r="M37">
        <f>M36-F34*AB36</f>
        <v>0.25568585417572753</v>
      </c>
      <c r="N37">
        <f>N36-F34*AC36</f>
        <v>0.30461850961611048</v>
      </c>
      <c r="O37">
        <f>O36-F34*AD36</f>
        <v>0.5849105001852094</v>
      </c>
      <c r="P37">
        <f>P36-F34*AE36</f>
        <v>0.63553849656012762</v>
      </c>
      <c r="Q37">
        <f>M37*J37 + N37*L37</f>
        <v>0.28513142385842155</v>
      </c>
      <c r="R37">
        <f>1/(1 + EXP(-Q37))</f>
        <v>0.57080380930727637</v>
      </c>
      <c r="S37">
        <f>O37*J37 + P37*L37</f>
        <v>0.62096547180382422</v>
      </c>
      <c r="T37">
        <f>1/(1 + EXP(-S37))</f>
        <v>0.65043809820361076</v>
      </c>
      <c r="U37">
        <f>0.5 *(0.01 - R37)^2</f>
        <v>0.157250456266776</v>
      </c>
      <c r="V37">
        <f>0.5*(B37-T37)^2</f>
        <v>5.7651142575790341E-2</v>
      </c>
      <c r="W37">
        <f>U37+V37</f>
        <v>0.21490159884256635</v>
      </c>
      <c r="X37">
        <f>((R37 - A37)*R37*(1-R37)*M37 + (T37-B37)*T37*(1-T37)*O37)*J37*(1-J37)*C37</f>
        <v>-1.2534929284452434E-4</v>
      </c>
      <c r="Y37">
        <f>((R37 - A37)*R37*(1-R37)*M37 + (T37-B37)*T37*(1-T37)*O37)*J37*(1-J37)*D37</f>
        <v>-2.5069858568904868E-4</v>
      </c>
      <c r="Z37">
        <f>((R37-A37)*R37*(1-R37)*N37 + (T37-B37)*T37*(1-T37)*P37)*L37*(1-L37)*C37</f>
        <v>-9.0156474975934867E-5</v>
      </c>
      <c r="AA37">
        <f>((R37-A37)*R37*(1-R37)*N37 + (T37-B37)*T37*(1-T37)*P37)*L37*(1-L37)*D37</f>
        <v>-1.8031294995186973E-4</v>
      </c>
      <c r="AB37">
        <f>(R37-A37)*R37*(1-R37)*J37</f>
        <v>6.963603225259983E-2</v>
      </c>
      <c r="AC37">
        <f>(R37-A37)*R37*(1-R37)*L37</f>
        <v>7.0150456169600875E-2</v>
      </c>
      <c r="AD37">
        <f>(T37 - B37) * T37 * (1 - T37) * J37</f>
        <v>-3.9131758387023506E-2</v>
      </c>
      <c r="AE37">
        <f>(T37 - B37) * T37 * (1 - T37) * L37</f>
        <v>-3.9420837356307255E-2</v>
      </c>
    </row>
    <row r="38" spans="1:31">
      <c r="A38">
        <v>0.01</v>
      </c>
      <c r="B38">
        <v>0.99</v>
      </c>
      <c r="C38">
        <v>0.05</v>
      </c>
      <c r="D38">
        <v>0.1</v>
      </c>
      <c r="E38">
        <v>0.15</v>
      </c>
      <c r="F38">
        <v>0.2</v>
      </c>
      <c r="G38">
        <v>0.25</v>
      </c>
      <c r="H38">
        <v>0.3</v>
      </c>
      <c r="I38">
        <f t="shared" ref="I38:I65" si="0">E38*C38 + F38*D38</f>
        <v>2.7500000000000004E-2</v>
      </c>
      <c r="J38">
        <f t="shared" ref="J38:J65" si="1" xml:space="preserve"> 1/(1 + EXP(-I38))</f>
        <v>0.50687456676453424</v>
      </c>
      <c r="K38">
        <f t="shared" ref="K38:K65" si="2">G38*C38 + H38*D38</f>
        <v>4.2499999999999996E-2</v>
      </c>
      <c r="L38">
        <f t="shared" ref="L38:L65" si="3" xml:space="preserve"> 1/(1 + EXP(-K38))</f>
        <v>0.51062340100496373</v>
      </c>
      <c r="M38">
        <v>0.4</v>
      </c>
      <c r="N38">
        <v>0.45</v>
      </c>
      <c r="O38">
        <v>0.5</v>
      </c>
      <c r="P38">
        <v>0.55000000000000004</v>
      </c>
      <c r="Q38">
        <f t="shared" ref="Q38:Q65" si="4">M38*J38 + N38*L38</f>
        <v>0.43253035715804738</v>
      </c>
      <c r="R38">
        <f t="shared" ref="R38:R65" si="5">1/(1 + EXP(-Q38))</f>
        <v>0.60647773220672796</v>
      </c>
      <c r="S38">
        <f t="shared" ref="S38:S65" si="6">O38*J38 + P38*L38</f>
        <v>0.53428015393499717</v>
      </c>
      <c r="T38">
        <f t="shared" ref="T38:T65" si="7">1/(1 + EXP(-S38))</f>
        <v>0.63048083545063482</v>
      </c>
      <c r="U38">
        <f t="shared" ref="U38:U65" si="8">0.5 *(0.01 - R38)^2</f>
        <v>0.17789284250924053</v>
      </c>
      <c r="V38">
        <f t="shared" ref="V38:V65" si="9">0.5*(B38-T38)^2</f>
        <v>6.4627014839136757E-2</v>
      </c>
      <c r="W38">
        <f t="shared" ref="W38:W65" si="10">U38+V38</f>
        <v>0.24251985734837728</v>
      </c>
      <c r="X38">
        <f t="shared" ref="X38:X65" si="11">((R38 - A38)*R38*(1-R38)*M38 + (T38-B38)*T38*(1-T38)*O38)*J38*(1-J38)*C38</f>
        <v>1.882556669401121E-4</v>
      </c>
      <c r="Y38">
        <f t="shared" ref="Y38:Y65" si="12">((R38 - A38)*R38*(1-R38)*M38 + (T38-B38)*T38*(1-T38)*O38)*J38*(1-J38)*D38</f>
        <v>3.765113338802242E-4</v>
      </c>
      <c r="Z38">
        <f t="shared" ref="Z38:Z65" si="13">((R38-A38)*R38*(1-R38)*N38 + (T38-B38)*T38*(1-T38)*P38)*L38*(1-L38)*C38</f>
        <v>2.248134625761188E-4</v>
      </c>
      <c r="AA38">
        <f t="shared" ref="AA38:AA65" si="14">((R38-A38)*R38*(1-R38)*N38 + (T38-B38)*T38*(1-T38)*P38)*L38*(1-L38)*D38</f>
        <v>4.496269251522376E-4</v>
      </c>
      <c r="AB38">
        <f t="shared" ref="AB38:AB65" si="15">(R38-A38)*R38*(1-R38)*J38</f>
        <v>7.2157072912136258E-2</v>
      </c>
      <c r="AC38">
        <f t="shared" ref="AC38:AC65" si="16">(R38-A38)*R38*(1-R38)*L38</f>
        <v>7.2690745191944781E-2</v>
      </c>
      <c r="AD38">
        <f t="shared" ref="AD38:AD65" si="17">(T38 - B38) * T38 * (1 - T38) * J38</f>
        <v>-4.2455250092604709E-2</v>
      </c>
      <c r="AE38">
        <f t="shared" ref="AE38:AE65" si="18">(T38 - B38) * T38 * (1 - T38) * L38</f>
        <v>-4.276924828006376E-2</v>
      </c>
    </row>
    <row r="39" spans="1:31">
      <c r="A39">
        <v>0.01</v>
      </c>
      <c r="B39">
        <v>0.99</v>
      </c>
      <c r="C39">
        <v>0.05</v>
      </c>
      <c r="D39">
        <v>0.1</v>
      </c>
      <c r="E39">
        <f t="shared" ref="E39" si="19">E38-F36*X38</f>
        <v>0.14996234886661197</v>
      </c>
      <c r="F39">
        <f t="shared" ref="F39" si="20">F38-F36*Y38</f>
        <v>0.19992469773322397</v>
      </c>
      <c r="G39">
        <f t="shared" ref="G39" si="21">G38-F36*Z38</f>
        <v>0.24995503730748478</v>
      </c>
      <c r="H39">
        <f t="shared" ref="H39" si="22">H38-F36*AA38</f>
        <v>0.29991007461496955</v>
      </c>
      <c r="I39">
        <f t="shared" si="0"/>
        <v>2.7490587216652998E-2</v>
      </c>
      <c r="J39">
        <f t="shared" si="1"/>
        <v>0.50687221401339022</v>
      </c>
      <c r="K39">
        <f t="shared" si="2"/>
        <v>4.2488759326871198E-2</v>
      </c>
      <c r="L39">
        <f t="shared" si="3"/>
        <v>0.51062059210493083</v>
      </c>
      <c r="M39">
        <f t="shared" ref="M39" si="23">M38-F36*AB38</f>
        <v>0.38556858541757277</v>
      </c>
      <c r="N39">
        <f t="shared" ref="N39" si="24">N38-F36*AC38</f>
        <v>0.43546185096161105</v>
      </c>
      <c r="O39">
        <f t="shared" ref="O39" si="25">O38-F36*AD38</f>
        <v>0.50849105001852091</v>
      </c>
      <c r="P39">
        <f t="shared" ref="P39" si="26">P38-F36*AE38</f>
        <v>0.55855384965601285</v>
      </c>
      <c r="Q39">
        <f t="shared" si="4"/>
        <v>0.41778979072174305</v>
      </c>
      <c r="R39">
        <f t="shared" si="5"/>
        <v>0.60295424541835718</v>
      </c>
      <c r="S39">
        <f t="shared" si="6"/>
        <v>0.54294908176272305</v>
      </c>
      <c r="T39">
        <f t="shared" si="7"/>
        <v>0.63249818224474286</v>
      </c>
      <c r="U39">
        <f t="shared" si="8"/>
        <v>0.17579736857982667</v>
      </c>
      <c r="V39">
        <f t="shared" si="9"/>
        <v>6.3903774849156547E-2</v>
      </c>
      <c r="W39">
        <f t="shared" si="10"/>
        <v>0.23970114342898322</v>
      </c>
      <c r="X39">
        <f t="shared" si="11"/>
        <v>1.5594043253671716E-4</v>
      </c>
      <c r="Y39">
        <f t="shared" si="12"/>
        <v>3.1188086507343433E-4</v>
      </c>
      <c r="Z39">
        <f t="shared" si="13"/>
        <v>1.9241233301920614E-4</v>
      </c>
      <c r="AA39">
        <f t="shared" si="14"/>
        <v>3.8482466603841228E-4</v>
      </c>
      <c r="AB39">
        <f t="shared" si="15"/>
        <v>7.1952283504215328E-2</v>
      </c>
      <c r="AC39">
        <f t="shared" si="16"/>
        <v>7.2484378883814093E-2</v>
      </c>
      <c r="AD39">
        <f t="shared" si="17"/>
        <v>-4.2120693409809694E-2</v>
      </c>
      <c r="AE39">
        <f t="shared" si="18"/>
        <v>-4.2432180763057388E-2</v>
      </c>
    </row>
    <row r="40" spans="1:31">
      <c r="A40">
        <v>0.01</v>
      </c>
      <c r="B40">
        <v>0.99</v>
      </c>
      <c r="C40">
        <v>0.05</v>
      </c>
      <c r="D40">
        <v>0.1</v>
      </c>
      <c r="E40">
        <v>0.15</v>
      </c>
      <c r="F40">
        <v>0.2</v>
      </c>
      <c r="G40">
        <v>0.25</v>
      </c>
      <c r="H40">
        <v>0.3</v>
      </c>
      <c r="I40">
        <f t="shared" si="0"/>
        <v>2.7500000000000004E-2</v>
      </c>
      <c r="J40">
        <f t="shared" si="1"/>
        <v>0.50687456676453424</v>
      </c>
      <c r="K40">
        <f t="shared" si="2"/>
        <v>4.2499999999999996E-2</v>
      </c>
      <c r="L40">
        <f t="shared" si="3"/>
        <v>0.51062340100496373</v>
      </c>
      <c r="M40">
        <v>0.4</v>
      </c>
      <c r="N40">
        <v>0.45</v>
      </c>
      <c r="O40">
        <v>0.5</v>
      </c>
      <c r="P40">
        <v>0.55000000000000004</v>
      </c>
      <c r="Q40">
        <f t="shared" si="4"/>
        <v>0.43253035715804738</v>
      </c>
      <c r="R40">
        <f t="shared" si="5"/>
        <v>0.60647773220672796</v>
      </c>
      <c r="S40">
        <f t="shared" si="6"/>
        <v>0.53428015393499717</v>
      </c>
      <c r="T40">
        <f t="shared" si="7"/>
        <v>0.63048083545063482</v>
      </c>
      <c r="U40">
        <f t="shared" si="8"/>
        <v>0.17789284250924053</v>
      </c>
      <c r="V40">
        <f t="shared" si="9"/>
        <v>6.4627014839136757E-2</v>
      </c>
      <c r="W40">
        <f t="shared" si="10"/>
        <v>0.24251985734837728</v>
      </c>
      <c r="X40">
        <f t="shared" si="11"/>
        <v>1.882556669401121E-4</v>
      </c>
      <c r="Y40">
        <f t="shared" si="12"/>
        <v>3.765113338802242E-4</v>
      </c>
      <c r="Z40">
        <f t="shared" si="13"/>
        <v>2.248134625761188E-4</v>
      </c>
      <c r="AA40">
        <f t="shared" si="14"/>
        <v>4.496269251522376E-4</v>
      </c>
      <c r="AB40">
        <f t="shared" si="15"/>
        <v>7.2157072912136258E-2</v>
      </c>
      <c r="AC40">
        <f t="shared" si="16"/>
        <v>7.2690745191944781E-2</v>
      </c>
      <c r="AD40">
        <f t="shared" si="17"/>
        <v>-4.2455250092604709E-2</v>
      </c>
      <c r="AE40">
        <f t="shared" si="18"/>
        <v>-4.276924828006376E-2</v>
      </c>
    </row>
    <row r="41" spans="1:31">
      <c r="A41">
        <v>0.01</v>
      </c>
      <c r="B41">
        <v>0.99</v>
      </c>
      <c r="C41">
        <v>0.05</v>
      </c>
      <c r="D41">
        <v>0.1</v>
      </c>
      <c r="E41">
        <f t="shared" ref="E41" si="27">E40-F38*X40</f>
        <v>0.14996234886661197</v>
      </c>
      <c r="F41">
        <f t="shared" ref="F41" si="28">F40-F38*Y40</f>
        <v>0.19992469773322397</v>
      </c>
      <c r="G41">
        <f t="shared" ref="G41" si="29">G40-F38*Z40</f>
        <v>0.24995503730748478</v>
      </c>
      <c r="H41">
        <f t="shared" ref="H41" si="30">H40-F38*AA40</f>
        <v>0.29991007461496955</v>
      </c>
      <c r="I41">
        <f t="shared" si="0"/>
        <v>2.7490587216652998E-2</v>
      </c>
      <c r="J41">
        <f t="shared" si="1"/>
        <v>0.50687221401339022</v>
      </c>
      <c r="K41">
        <f t="shared" si="2"/>
        <v>4.2488759326871198E-2</v>
      </c>
      <c r="L41">
        <f t="shared" si="3"/>
        <v>0.51062059210493083</v>
      </c>
      <c r="M41">
        <f t="shared" ref="M41" si="31">M40-F38*AB40</f>
        <v>0.38556858541757277</v>
      </c>
      <c r="N41">
        <f t="shared" ref="N41" si="32">N40-F38*AC40</f>
        <v>0.43546185096161105</v>
      </c>
      <c r="O41">
        <f t="shared" ref="O41" si="33">O40-F38*AD40</f>
        <v>0.50849105001852091</v>
      </c>
      <c r="P41">
        <f t="shared" ref="P41" si="34">P40-F38*AE40</f>
        <v>0.55855384965601285</v>
      </c>
      <c r="Q41">
        <f t="shared" si="4"/>
        <v>0.41778979072174305</v>
      </c>
      <c r="R41">
        <f t="shared" si="5"/>
        <v>0.60295424541835718</v>
      </c>
      <c r="S41">
        <f t="shared" si="6"/>
        <v>0.54294908176272305</v>
      </c>
      <c r="T41">
        <f t="shared" si="7"/>
        <v>0.63249818224474286</v>
      </c>
      <c r="U41">
        <f t="shared" si="8"/>
        <v>0.17579736857982667</v>
      </c>
      <c r="V41">
        <f t="shared" si="9"/>
        <v>6.3903774849156547E-2</v>
      </c>
      <c r="W41">
        <f t="shared" si="10"/>
        <v>0.23970114342898322</v>
      </c>
      <c r="X41">
        <f t="shared" si="11"/>
        <v>1.5594043253671716E-4</v>
      </c>
      <c r="Y41">
        <f t="shared" si="12"/>
        <v>3.1188086507343433E-4</v>
      </c>
      <c r="Z41">
        <f t="shared" si="13"/>
        <v>1.9241233301920614E-4</v>
      </c>
      <c r="AA41">
        <f t="shared" si="14"/>
        <v>3.8482466603841228E-4</v>
      </c>
      <c r="AB41">
        <f t="shared" si="15"/>
        <v>7.1952283504215328E-2</v>
      </c>
      <c r="AC41">
        <f t="shared" si="16"/>
        <v>7.2484378883814093E-2</v>
      </c>
      <c r="AD41">
        <f t="shared" si="17"/>
        <v>-4.2120693409809694E-2</v>
      </c>
      <c r="AE41">
        <f t="shared" si="18"/>
        <v>-4.2432180763057388E-2</v>
      </c>
    </row>
    <row r="42" spans="1:31">
      <c r="A42">
        <v>0.01</v>
      </c>
      <c r="B42">
        <v>0.99</v>
      </c>
      <c r="C42">
        <v>0.05</v>
      </c>
      <c r="D42">
        <v>0.1</v>
      </c>
      <c r="E42">
        <v>0.15</v>
      </c>
      <c r="F42">
        <v>0.2</v>
      </c>
      <c r="G42">
        <v>0.25</v>
      </c>
      <c r="H42">
        <v>0.3</v>
      </c>
      <c r="I42">
        <f t="shared" si="0"/>
        <v>2.7500000000000004E-2</v>
      </c>
      <c r="J42">
        <f t="shared" si="1"/>
        <v>0.50687456676453424</v>
      </c>
      <c r="K42">
        <f t="shared" si="2"/>
        <v>4.2499999999999996E-2</v>
      </c>
      <c r="L42">
        <f t="shared" si="3"/>
        <v>0.51062340100496373</v>
      </c>
      <c r="M42">
        <v>0.4</v>
      </c>
      <c r="N42">
        <v>0.45</v>
      </c>
      <c r="O42">
        <v>0.5</v>
      </c>
      <c r="P42">
        <v>0.55000000000000004</v>
      </c>
      <c r="Q42">
        <f t="shared" si="4"/>
        <v>0.43253035715804738</v>
      </c>
      <c r="R42">
        <f t="shared" si="5"/>
        <v>0.60647773220672796</v>
      </c>
      <c r="S42">
        <f t="shared" si="6"/>
        <v>0.53428015393499717</v>
      </c>
      <c r="T42">
        <f t="shared" si="7"/>
        <v>0.63048083545063482</v>
      </c>
      <c r="U42">
        <f t="shared" si="8"/>
        <v>0.17789284250924053</v>
      </c>
      <c r="V42">
        <f t="shared" si="9"/>
        <v>6.4627014839136757E-2</v>
      </c>
      <c r="W42">
        <f t="shared" si="10"/>
        <v>0.24251985734837728</v>
      </c>
      <c r="X42">
        <f t="shared" si="11"/>
        <v>1.882556669401121E-4</v>
      </c>
      <c r="Y42">
        <f t="shared" si="12"/>
        <v>3.765113338802242E-4</v>
      </c>
      <c r="Z42">
        <f t="shared" si="13"/>
        <v>2.248134625761188E-4</v>
      </c>
      <c r="AA42">
        <f t="shared" si="14"/>
        <v>4.496269251522376E-4</v>
      </c>
      <c r="AB42">
        <f t="shared" si="15"/>
        <v>7.2157072912136258E-2</v>
      </c>
      <c r="AC42">
        <f t="shared" si="16"/>
        <v>7.2690745191944781E-2</v>
      </c>
      <c r="AD42">
        <f t="shared" si="17"/>
        <v>-4.2455250092604709E-2</v>
      </c>
      <c r="AE42">
        <f t="shared" si="18"/>
        <v>-4.276924828006376E-2</v>
      </c>
    </row>
    <row r="43" spans="1:31">
      <c r="A43">
        <v>0.01</v>
      </c>
      <c r="B43">
        <v>0.99</v>
      </c>
      <c r="C43">
        <v>0.05</v>
      </c>
      <c r="D43">
        <v>0.1</v>
      </c>
      <c r="E43">
        <f t="shared" ref="E43" si="35">E42-F40*X42</f>
        <v>0.14996234886661197</v>
      </c>
      <c r="F43">
        <f t="shared" ref="F43" si="36">F42-F40*Y42</f>
        <v>0.19992469773322397</v>
      </c>
      <c r="G43">
        <f t="shared" ref="G43" si="37">G42-F40*Z42</f>
        <v>0.24995503730748478</v>
      </c>
      <c r="H43">
        <f t="shared" ref="H43" si="38">H42-F40*AA42</f>
        <v>0.29991007461496955</v>
      </c>
      <c r="I43">
        <f t="shared" si="0"/>
        <v>2.7490587216652998E-2</v>
      </c>
      <c r="J43">
        <f t="shared" si="1"/>
        <v>0.50687221401339022</v>
      </c>
      <c r="K43">
        <f t="shared" si="2"/>
        <v>4.2488759326871198E-2</v>
      </c>
      <c r="L43">
        <f t="shared" si="3"/>
        <v>0.51062059210493083</v>
      </c>
      <c r="M43">
        <f t="shared" ref="M43" si="39">M42-F40*AB42</f>
        <v>0.38556858541757277</v>
      </c>
      <c r="N43">
        <f t="shared" ref="N43" si="40">N42-F40*AC42</f>
        <v>0.43546185096161105</v>
      </c>
      <c r="O43">
        <f t="shared" ref="O43" si="41">O42-F40*AD42</f>
        <v>0.50849105001852091</v>
      </c>
      <c r="P43">
        <f t="shared" ref="P43" si="42">P42-F40*AE42</f>
        <v>0.55855384965601285</v>
      </c>
      <c r="Q43">
        <f t="shared" si="4"/>
        <v>0.41778979072174305</v>
      </c>
      <c r="R43">
        <f t="shared" si="5"/>
        <v>0.60295424541835718</v>
      </c>
      <c r="S43">
        <f t="shared" si="6"/>
        <v>0.54294908176272305</v>
      </c>
      <c r="T43">
        <f t="shared" si="7"/>
        <v>0.63249818224474286</v>
      </c>
      <c r="U43">
        <f t="shared" si="8"/>
        <v>0.17579736857982667</v>
      </c>
      <c r="V43">
        <f t="shared" si="9"/>
        <v>6.3903774849156547E-2</v>
      </c>
      <c r="W43">
        <f t="shared" si="10"/>
        <v>0.23970114342898322</v>
      </c>
      <c r="X43">
        <f t="shared" si="11"/>
        <v>1.5594043253671716E-4</v>
      </c>
      <c r="Y43">
        <f t="shared" si="12"/>
        <v>3.1188086507343433E-4</v>
      </c>
      <c r="Z43">
        <f t="shared" si="13"/>
        <v>1.9241233301920614E-4</v>
      </c>
      <c r="AA43">
        <f t="shared" si="14"/>
        <v>3.8482466603841228E-4</v>
      </c>
      <c r="AB43">
        <f t="shared" si="15"/>
        <v>7.1952283504215328E-2</v>
      </c>
      <c r="AC43">
        <f t="shared" si="16"/>
        <v>7.2484378883814093E-2</v>
      </c>
      <c r="AD43">
        <f t="shared" si="17"/>
        <v>-4.2120693409809694E-2</v>
      </c>
      <c r="AE43">
        <f t="shared" si="18"/>
        <v>-4.2432180763057388E-2</v>
      </c>
    </row>
    <row r="44" spans="1:31">
      <c r="A44">
        <v>0.01</v>
      </c>
      <c r="B44">
        <v>0.99</v>
      </c>
      <c r="C44">
        <v>0.05</v>
      </c>
      <c r="D44">
        <v>0.1</v>
      </c>
      <c r="E44">
        <v>0.15</v>
      </c>
      <c r="F44">
        <v>0.2</v>
      </c>
      <c r="G44">
        <v>0.25</v>
      </c>
      <c r="H44">
        <v>0.3</v>
      </c>
      <c r="I44">
        <f t="shared" si="0"/>
        <v>2.7500000000000004E-2</v>
      </c>
      <c r="J44">
        <f t="shared" si="1"/>
        <v>0.50687456676453424</v>
      </c>
      <c r="K44">
        <f t="shared" si="2"/>
        <v>4.2499999999999996E-2</v>
      </c>
      <c r="L44">
        <f t="shared" si="3"/>
        <v>0.51062340100496373</v>
      </c>
      <c r="M44">
        <v>0.4</v>
      </c>
      <c r="N44">
        <v>0.45</v>
      </c>
      <c r="O44">
        <v>0.5</v>
      </c>
      <c r="P44">
        <v>0.55000000000000004</v>
      </c>
      <c r="Q44">
        <f t="shared" si="4"/>
        <v>0.43253035715804738</v>
      </c>
      <c r="R44">
        <f t="shared" si="5"/>
        <v>0.60647773220672796</v>
      </c>
      <c r="S44">
        <f t="shared" si="6"/>
        <v>0.53428015393499717</v>
      </c>
      <c r="T44">
        <f t="shared" si="7"/>
        <v>0.63048083545063482</v>
      </c>
      <c r="U44">
        <f t="shared" si="8"/>
        <v>0.17789284250924053</v>
      </c>
      <c r="V44">
        <f t="shared" si="9"/>
        <v>6.4627014839136757E-2</v>
      </c>
      <c r="W44">
        <f t="shared" si="10"/>
        <v>0.24251985734837728</v>
      </c>
      <c r="X44">
        <f t="shared" si="11"/>
        <v>1.882556669401121E-4</v>
      </c>
      <c r="Y44">
        <f t="shared" si="12"/>
        <v>3.765113338802242E-4</v>
      </c>
      <c r="Z44">
        <f t="shared" si="13"/>
        <v>2.248134625761188E-4</v>
      </c>
      <c r="AA44">
        <f t="shared" si="14"/>
        <v>4.496269251522376E-4</v>
      </c>
      <c r="AB44">
        <f t="shared" si="15"/>
        <v>7.2157072912136258E-2</v>
      </c>
      <c r="AC44">
        <f t="shared" si="16"/>
        <v>7.2690745191944781E-2</v>
      </c>
      <c r="AD44">
        <f t="shared" si="17"/>
        <v>-4.2455250092604709E-2</v>
      </c>
      <c r="AE44">
        <f t="shared" si="18"/>
        <v>-4.276924828006376E-2</v>
      </c>
    </row>
    <row r="45" spans="1:31">
      <c r="A45">
        <v>0.01</v>
      </c>
      <c r="B45">
        <v>0.99</v>
      </c>
      <c r="C45">
        <v>0.05</v>
      </c>
      <c r="D45">
        <v>0.1</v>
      </c>
      <c r="E45">
        <f t="shared" ref="E45" si="43">E44-F42*X44</f>
        <v>0.14996234886661197</v>
      </c>
      <c r="F45">
        <f t="shared" ref="F45" si="44">F44-F42*Y44</f>
        <v>0.19992469773322397</v>
      </c>
      <c r="G45">
        <f t="shared" ref="G45" si="45">G44-F42*Z44</f>
        <v>0.24995503730748478</v>
      </c>
      <c r="H45">
        <f t="shared" ref="H45" si="46">H44-F42*AA44</f>
        <v>0.29991007461496955</v>
      </c>
      <c r="I45">
        <f t="shared" si="0"/>
        <v>2.7490587216652998E-2</v>
      </c>
      <c r="J45">
        <f t="shared" si="1"/>
        <v>0.50687221401339022</v>
      </c>
      <c r="K45">
        <f t="shared" si="2"/>
        <v>4.2488759326871198E-2</v>
      </c>
      <c r="L45">
        <f t="shared" si="3"/>
        <v>0.51062059210493083</v>
      </c>
      <c r="M45">
        <f t="shared" ref="M45" si="47">M44-F42*AB44</f>
        <v>0.38556858541757277</v>
      </c>
      <c r="N45">
        <f t="shared" ref="N45" si="48">N44-F42*AC44</f>
        <v>0.43546185096161105</v>
      </c>
      <c r="O45">
        <f t="shared" ref="O45" si="49">O44-F42*AD44</f>
        <v>0.50849105001852091</v>
      </c>
      <c r="P45">
        <f t="shared" ref="P45" si="50">P44-F42*AE44</f>
        <v>0.55855384965601285</v>
      </c>
      <c r="Q45">
        <f t="shared" si="4"/>
        <v>0.41778979072174305</v>
      </c>
      <c r="R45">
        <f t="shared" si="5"/>
        <v>0.60295424541835718</v>
      </c>
      <c r="S45">
        <f t="shared" si="6"/>
        <v>0.54294908176272305</v>
      </c>
      <c r="T45">
        <f t="shared" si="7"/>
        <v>0.63249818224474286</v>
      </c>
      <c r="U45">
        <f t="shared" si="8"/>
        <v>0.17579736857982667</v>
      </c>
      <c r="V45">
        <f t="shared" si="9"/>
        <v>6.3903774849156547E-2</v>
      </c>
      <c r="W45">
        <f t="shared" si="10"/>
        <v>0.23970114342898322</v>
      </c>
      <c r="X45">
        <f t="shared" si="11"/>
        <v>1.5594043253671716E-4</v>
      </c>
      <c r="Y45">
        <f t="shared" si="12"/>
        <v>3.1188086507343433E-4</v>
      </c>
      <c r="Z45">
        <f t="shared" si="13"/>
        <v>1.9241233301920614E-4</v>
      </c>
      <c r="AA45">
        <f t="shared" si="14"/>
        <v>3.8482466603841228E-4</v>
      </c>
      <c r="AB45">
        <f t="shared" si="15"/>
        <v>7.1952283504215328E-2</v>
      </c>
      <c r="AC45">
        <f t="shared" si="16"/>
        <v>7.2484378883814093E-2</v>
      </c>
      <c r="AD45">
        <f t="shared" si="17"/>
        <v>-4.2120693409809694E-2</v>
      </c>
      <c r="AE45">
        <f t="shared" si="18"/>
        <v>-4.2432180763057388E-2</v>
      </c>
    </row>
    <row r="46" spans="1:31">
      <c r="A46">
        <v>0.01</v>
      </c>
      <c r="B46">
        <v>0.99</v>
      </c>
      <c r="C46">
        <v>0.05</v>
      </c>
      <c r="D46">
        <v>0.1</v>
      </c>
      <c r="E46">
        <v>0.15</v>
      </c>
      <c r="F46">
        <v>0.2</v>
      </c>
      <c r="G46">
        <v>0.25</v>
      </c>
      <c r="H46">
        <v>0.3</v>
      </c>
      <c r="I46">
        <f t="shared" si="0"/>
        <v>2.7500000000000004E-2</v>
      </c>
      <c r="J46">
        <f t="shared" si="1"/>
        <v>0.50687456676453424</v>
      </c>
      <c r="K46">
        <f t="shared" si="2"/>
        <v>4.2499999999999996E-2</v>
      </c>
      <c r="L46">
        <f t="shared" si="3"/>
        <v>0.51062340100496373</v>
      </c>
      <c r="M46">
        <v>0.4</v>
      </c>
      <c r="N46">
        <v>0.45</v>
      </c>
      <c r="O46">
        <v>0.5</v>
      </c>
      <c r="P46">
        <v>0.55000000000000004</v>
      </c>
      <c r="Q46">
        <f t="shared" si="4"/>
        <v>0.43253035715804738</v>
      </c>
      <c r="R46">
        <f t="shared" si="5"/>
        <v>0.60647773220672796</v>
      </c>
      <c r="S46">
        <f t="shared" si="6"/>
        <v>0.53428015393499717</v>
      </c>
      <c r="T46">
        <f t="shared" si="7"/>
        <v>0.63048083545063482</v>
      </c>
      <c r="U46">
        <f t="shared" si="8"/>
        <v>0.17789284250924053</v>
      </c>
      <c r="V46">
        <f t="shared" si="9"/>
        <v>6.4627014839136757E-2</v>
      </c>
      <c r="W46">
        <f t="shared" si="10"/>
        <v>0.24251985734837728</v>
      </c>
      <c r="X46">
        <f t="shared" si="11"/>
        <v>1.882556669401121E-4</v>
      </c>
      <c r="Y46">
        <f t="shared" si="12"/>
        <v>3.765113338802242E-4</v>
      </c>
      <c r="Z46">
        <f t="shared" si="13"/>
        <v>2.248134625761188E-4</v>
      </c>
      <c r="AA46">
        <f t="shared" si="14"/>
        <v>4.496269251522376E-4</v>
      </c>
      <c r="AB46">
        <f t="shared" si="15"/>
        <v>7.2157072912136258E-2</v>
      </c>
      <c r="AC46">
        <f t="shared" si="16"/>
        <v>7.2690745191944781E-2</v>
      </c>
      <c r="AD46">
        <f t="shared" si="17"/>
        <v>-4.2455250092604709E-2</v>
      </c>
      <c r="AE46">
        <f t="shared" si="18"/>
        <v>-4.276924828006376E-2</v>
      </c>
    </row>
    <row r="47" spans="1:31">
      <c r="A47">
        <v>0.01</v>
      </c>
      <c r="B47">
        <v>0.99</v>
      </c>
      <c r="C47">
        <v>0.05</v>
      </c>
      <c r="D47">
        <v>0.1</v>
      </c>
      <c r="E47">
        <f t="shared" ref="E47" si="51">E46-F44*X46</f>
        <v>0.14996234886661197</v>
      </c>
      <c r="F47">
        <f t="shared" ref="F47" si="52">F46-F44*Y46</f>
        <v>0.19992469773322397</v>
      </c>
      <c r="G47">
        <f t="shared" ref="G47" si="53">G46-F44*Z46</f>
        <v>0.24995503730748478</v>
      </c>
      <c r="H47">
        <f t="shared" ref="H47" si="54">H46-F44*AA46</f>
        <v>0.29991007461496955</v>
      </c>
      <c r="I47">
        <f t="shared" si="0"/>
        <v>2.7490587216652998E-2</v>
      </c>
      <c r="J47">
        <f t="shared" si="1"/>
        <v>0.50687221401339022</v>
      </c>
      <c r="K47">
        <f t="shared" si="2"/>
        <v>4.2488759326871198E-2</v>
      </c>
      <c r="L47">
        <f t="shared" si="3"/>
        <v>0.51062059210493083</v>
      </c>
      <c r="M47">
        <f t="shared" ref="M47" si="55">M46-F44*AB46</f>
        <v>0.38556858541757277</v>
      </c>
      <c r="N47">
        <f t="shared" ref="N47" si="56">N46-F44*AC46</f>
        <v>0.43546185096161105</v>
      </c>
      <c r="O47">
        <f t="shared" ref="O47" si="57">O46-F44*AD46</f>
        <v>0.50849105001852091</v>
      </c>
      <c r="P47">
        <f t="shared" ref="P47" si="58">P46-F44*AE46</f>
        <v>0.55855384965601285</v>
      </c>
      <c r="Q47">
        <f t="shared" si="4"/>
        <v>0.41778979072174305</v>
      </c>
      <c r="R47">
        <f t="shared" si="5"/>
        <v>0.60295424541835718</v>
      </c>
      <c r="S47">
        <f t="shared" si="6"/>
        <v>0.54294908176272305</v>
      </c>
      <c r="T47">
        <f t="shared" si="7"/>
        <v>0.63249818224474286</v>
      </c>
      <c r="U47">
        <f t="shared" si="8"/>
        <v>0.17579736857982667</v>
      </c>
      <c r="V47">
        <f t="shared" si="9"/>
        <v>6.3903774849156547E-2</v>
      </c>
      <c r="W47">
        <f t="shared" si="10"/>
        <v>0.23970114342898322</v>
      </c>
      <c r="X47">
        <f t="shared" si="11"/>
        <v>1.5594043253671716E-4</v>
      </c>
      <c r="Y47">
        <f t="shared" si="12"/>
        <v>3.1188086507343433E-4</v>
      </c>
      <c r="Z47">
        <f t="shared" si="13"/>
        <v>1.9241233301920614E-4</v>
      </c>
      <c r="AA47">
        <f t="shared" si="14"/>
        <v>3.8482466603841228E-4</v>
      </c>
      <c r="AB47">
        <f t="shared" si="15"/>
        <v>7.1952283504215328E-2</v>
      </c>
      <c r="AC47">
        <f t="shared" si="16"/>
        <v>7.2484378883814093E-2</v>
      </c>
      <c r="AD47">
        <f t="shared" si="17"/>
        <v>-4.2120693409809694E-2</v>
      </c>
      <c r="AE47">
        <f t="shared" si="18"/>
        <v>-4.2432180763057388E-2</v>
      </c>
    </row>
    <row r="48" spans="1:31">
      <c r="A48">
        <v>0.01</v>
      </c>
      <c r="B48">
        <v>0.99</v>
      </c>
      <c r="C48">
        <v>0.05</v>
      </c>
      <c r="D48">
        <v>0.1</v>
      </c>
      <c r="E48">
        <v>0.15</v>
      </c>
      <c r="F48">
        <v>0.2</v>
      </c>
      <c r="G48">
        <v>0.25</v>
      </c>
      <c r="H48">
        <v>0.3</v>
      </c>
      <c r="I48">
        <f t="shared" si="0"/>
        <v>2.7500000000000004E-2</v>
      </c>
      <c r="J48">
        <f t="shared" si="1"/>
        <v>0.50687456676453424</v>
      </c>
      <c r="K48">
        <f t="shared" si="2"/>
        <v>4.2499999999999996E-2</v>
      </c>
      <c r="L48">
        <f t="shared" si="3"/>
        <v>0.51062340100496373</v>
      </c>
      <c r="M48">
        <v>0.4</v>
      </c>
      <c r="N48">
        <v>0.45</v>
      </c>
      <c r="O48">
        <v>0.5</v>
      </c>
      <c r="P48">
        <v>0.55000000000000004</v>
      </c>
      <c r="Q48">
        <f t="shared" si="4"/>
        <v>0.43253035715804738</v>
      </c>
      <c r="R48">
        <f t="shared" si="5"/>
        <v>0.60647773220672796</v>
      </c>
      <c r="S48">
        <f t="shared" si="6"/>
        <v>0.53428015393499717</v>
      </c>
      <c r="T48">
        <f t="shared" si="7"/>
        <v>0.63048083545063482</v>
      </c>
      <c r="U48">
        <f t="shared" si="8"/>
        <v>0.17789284250924053</v>
      </c>
      <c r="V48">
        <f t="shared" si="9"/>
        <v>6.4627014839136757E-2</v>
      </c>
      <c r="W48">
        <f t="shared" si="10"/>
        <v>0.24251985734837728</v>
      </c>
      <c r="X48">
        <f t="shared" si="11"/>
        <v>1.882556669401121E-4</v>
      </c>
      <c r="Y48">
        <f t="shared" si="12"/>
        <v>3.765113338802242E-4</v>
      </c>
      <c r="Z48">
        <f t="shared" si="13"/>
        <v>2.248134625761188E-4</v>
      </c>
      <c r="AA48">
        <f t="shared" si="14"/>
        <v>4.496269251522376E-4</v>
      </c>
      <c r="AB48">
        <f t="shared" si="15"/>
        <v>7.2157072912136258E-2</v>
      </c>
      <c r="AC48">
        <f t="shared" si="16"/>
        <v>7.2690745191944781E-2</v>
      </c>
      <c r="AD48">
        <f t="shared" si="17"/>
        <v>-4.2455250092604709E-2</v>
      </c>
      <c r="AE48">
        <f t="shared" si="18"/>
        <v>-4.276924828006376E-2</v>
      </c>
    </row>
    <row r="49" spans="1:31">
      <c r="A49">
        <v>0.01</v>
      </c>
      <c r="B49">
        <v>0.99</v>
      </c>
      <c r="C49">
        <v>0.05</v>
      </c>
      <c r="D49">
        <v>0.1</v>
      </c>
      <c r="E49">
        <f t="shared" ref="E49" si="59">E48-F46*X48</f>
        <v>0.14996234886661197</v>
      </c>
      <c r="F49">
        <f t="shared" ref="F49" si="60">F48-F46*Y48</f>
        <v>0.19992469773322397</v>
      </c>
      <c r="G49">
        <f t="shared" ref="G49" si="61">G48-F46*Z48</f>
        <v>0.24995503730748478</v>
      </c>
      <c r="H49">
        <f t="shared" ref="H49" si="62">H48-F46*AA48</f>
        <v>0.29991007461496955</v>
      </c>
      <c r="I49">
        <f t="shared" si="0"/>
        <v>2.7490587216652998E-2</v>
      </c>
      <c r="J49">
        <f t="shared" si="1"/>
        <v>0.50687221401339022</v>
      </c>
      <c r="K49">
        <f t="shared" si="2"/>
        <v>4.2488759326871198E-2</v>
      </c>
      <c r="L49">
        <f t="shared" si="3"/>
        <v>0.51062059210493083</v>
      </c>
      <c r="M49">
        <f t="shared" ref="M49" si="63">M48-F46*AB48</f>
        <v>0.38556858541757277</v>
      </c>
      <c r="N49">
        <f t="shared" ref="N49" si="64">N48-F46*AC48</f>
        <v>0.43546185096161105</v>
      </c>
      <c r="O49">
        <f t="shared" ref="O49" si="65">O48-F46*AD48</f>
        <v>0.50849105001852091</v>
      </c>
      <c r="P49">
        <f t="shared" ref="P49" si="66">P48-F46*AE48</f>
        <v>0.55855384965601285</v>
      </c>
      <c r="Q49">
        <f t="shared" si="4"/>
        <v>0.41778979072174305</v>
      </c>
      <c r="R49">
        <f t="shared" si="5"/>
        <v>0.60295424541835718</v>
      </c>
      <c r="S49">
        <f t="shared" si="6"/>
        <v>0.54294908176272305</v>
      </c>
      <c r="T49">
        <f t="shared" si="7"/>
        <v>0.63249818224474286</v>
      </c>
      <c r="U49">
        <f t="shared" si="8"/>
        <v>0.17579736857982667</v>
      </c>
      <c r="V49">
        <f t="shared" si="9"/>
        <v>6.3903774849156547E-2</v>
      </c>
      <c r="W49">
        <f t="shared" si="10"/>
        <v>0.23970114342898322</v>
      </c>
      <c r="X49">
        <f t="shared" si="11"/>
        <v>1.5594043253671716E-4</v>
      </c>
      <c r="Y49">
        <f t="shared" si="12"/>
        <v>3.1188086507343433E-4</v>
      </c>
      <c r="Z49">
        <f t="shared" si="13"/>
        <v>1.9241233301920614E-4</v>
      </c>
      <c r="AA49">
        <f t="shared" si="14"/>
        <v>3.8482466603841228E-4</v>
      </c>
      <c r="AB49">
        <f t="shared" si="15"/>
        <v>7.1952283504215328E-2</v>
      </c>
      <c r="AC49">
        <f t="shared" si="16"/>
        <v>7.2484378883814093E-2</v>
      </c>
      <c r="AD49">
        <f t="shared" si="17"/>
        <v>-4.2120693409809694E-2</v>
      </c>
      <c r="AE49">
        <f t="shared" si="18"/>
        <v>-4.2432180763057388E-2</v>
      </c>
    </row>
    <row r="50" spans="1:31">
      <c r="A50">
        <v>0.01</v>
      </c>
      <c r="B50">
        <v>0.99</v>
      </c>
      <c r="C50">
        <v>0.05</v>
      </c>
      <c r="D50">
        <v>0.1</v>
      </c>
      <c r="E50">
        <v>0.15</v>
      </c>
      <c r="F50">
        <v>0.2</v>
      </c>
      <c r="G50">
        <v>0.25</v>
      </c>
      <c r="H50">
        <v>0.3</v>
      </c>
      <c r="I50">
        <f t="shared" si="0"/>
        <v>2.7500000000000004E-2</v>
      </c>
      <c r="J50">
        <f t="shared" si="1"/>
        <v>0.50687456676453424</v>
      </c>
      <c r="K50">
        <f t="shared" si="2"/>
        <v>4.2499999999999996E-2</v>
      </c>
      <c r="L50">
        <f t="shared" si="3"/>
        <v>0.51062340100496373</v>
      </c>
      <c r="M50">
        <v>0.4</v>
      </c>
      <c r="N50">
        <v>0.45</v>
      </c>
      <c r="O50">
        <v>0.5</v>
      </c>
      <c r="P50">
        <v>0.55000000000000004</v>
      </c>
      <c r="Q50">
        <f t="shared" si="4"/>
        <v>0.43253035715804738</v>
      </c>
      <c r="R50">
        <f t="shared" si="5"/>
        <v>0.60647773220672796</v>
      </c>
      <c r="S50">
        <f t="shared" si="6"/>
        <v>0.53428015393499717</v>
      </c>
      <c r="T50">
        <f t="shared" si="7"/>
        <v>0.63048083545063482</v>
      </c>
      <c r="U50">
        <f t="shared" si="8"/>
        <v>0.17789284250924053</v>
      </c>
      <c r="V50">
        <f t="shared" si="9"/>
        <v>6.4627014839136757E-2</v>
      </c>
      <c r="W50">
        <f t="shared" si="10"/>
        <v>0.24251985734837728</v>
      </c>
      <c r="X50">
        <f t="shared" si="11"/>
        <v>1.882556669401121E-4</v>
      </c>
      <c r="Y50">
        <f t="shared" si="12"/>
        <v>3.765113338802242E-4</v>
      </c>
      <c r="Z50">
        <f t="shared" si="13"/>
        <v>2.248134625761188E-4</v>
      </c>
      <c r="AA50">
        <f t="shared" si="14"/>
        <v>4.496269251522376E-4</v>
      </c>
      <c r="AB50">
        <f t="shared" si="15"/>
        <v>7.2157072912136258E-2</v>
      </c>
      <c r="AC50">
        <f t="shared" si="16"/>
        <v>7.2690745191944781E-2</v>
      </c>
      <c r="AD50">
        <f t="shared" si="17"/>
        <v>-4.2455250092604709E-2</v>
      </c>
      <c r="AE50">
        <f t="shared" si="18"/>
        <v>-4.276924828006376E-2</v>
      </c>
    </row>
    <row r="51" spans="1:31">
      <c r="A51">
        <v>0.01</v>
      </c>
      <c r="B51">
        <v>0.99</v>
      </c>
      <c r="C51">
        <v>0.05</v>
      </c>
      <c r="D51">
        <v>0.1</v>
      </c>
      <c r="E51">
        <f t="shared" ref="E51" si="67">E50-F48*X50</f>
        <v>0.14996234886661197</v>
      </c>
      <c r="F51">
        <f t="shared" ref="F51" si="68">F50-F48*Y50</f>
        <v>0.19992469773322397</v>
      </c>
      <c r="G51">
        <f t="shared" ref="G51" si="69">G50-F48*Z50</f>
        <v>0.24995503730748478</v>
      </c>
      <c r="H51">
        <f t="shared" ref="H51" si="70">H50-F48*AA50</f>
        <v>0.29991007461496955</v>
      </c>
      <c r="I51">
        <f t="shared" si="0"/>
        <v>2.7490587216652998E-2</v>
      </c>
      <c r="J51">
        <f t="shared" si="1"/>
        <v>0.50687221401339022</v>
      </c>
      <c r="K51">
        <f t="shared" si="2"/>
        <v>4.2488759326871198E-2</v>
      </c>
      <c r="L51">
        <f t="shared" si="3"/>
        <v>0.51062059210493083</v>
      </c>
      <c r="M51">
        <f t="shared" ref="M51" si="71">M50-F48*AB50</f>
        <v>0.38556858541757277</v>
      </c>
      <c r="N51">
        <f t="shared" ref="N51" si="72">N50-F48*AC50</f>
        <v>0.43546185096161105</v>
      </c>
      <c r="O51">
        <f t="shared" ref="O51" si="73">O50-F48*AD50</f>
        <v>0.50849105001852091</v>
      </c>
      <c r="P51">
        <f t="shared" ref="P51" si="74">P50-F48*AE50</f>
        <v>0.55855384965601285</v>
      </c>
      <c r="Q51">
        <f t="shared" si="4"/>
        <v>0.41778979072174305</v>
      </c>
      <c r="R51">
        <f t="shared" si="5"/>
        <v>0.60295424541835718</v>
      </c>
      <c r="S51">
        <f t="shared" si="6"/>
        <v>0.54294908176272305</v>
      </c>
      <c r="T51">
        <f t="shared" si="7"/>
        <v>0.63249818224474286</v>
      </c>
      <c r="U51">
        <f t="shared" si="8"/>
        <v>0.17579736857982667</v>
      </c>
      <c r="V51">
        <f t="shared" si="9"/>
        <v>6.3903774849156547E-2</v>
      </c>
      <c r="W51">
        <f t="shared" si="10"/>
        <v>0.23970114342898322</v>
      </c>
      <c r="X51">
        <f t="shared" si="11"/>
        <v>1.5594043253671716E-4</v>
      </c>
      <c r="Y51">
        <f t="shared" si="12"/>
        <v>3.1188086507343433E-4</v>
      </c>
      <c r="Z51">
        <f t="shared" si="13"/>
        <v>1.9241233301920614E-4</v>
      </c>
      <c r="AA51">
        <f t="shared" si="14"/>
        <v>3.8482466603841228E-4</v>
      </c>
      <c r="AB51">
        <f t="shared" si="15"/>
        <v>7.1952283504215328E-2</v>
      </c>
      <c r="AC51">
        <f t="shared" si="16"/>
        <v>7.2484378883814093E-2</v>
      </c>
      <c r="AD51">
        <f t="shared" si="17"/>
        <v>-4.2120693409809694E-2</v>
      </c>
      <c r="AE51">
        <f t="shared" si="18"/>
        <v>-4.2432180763057388E-2</v>
      </c>
    </row>
    <row r="52" spans="1:31">
      <c r="A52">
        <v>0.01</v>
      </c>
      <c r="B52">
        <v>0.99</v>
      </c>
      <c r="C52">
        <v>0.05</v>
      </c>
      <c r="D52">
        <v>0.1</v>
      </c>
      <c r="E52">
        <v>0.15</v>
      </c>
      <c r="F52">
        <v>0.2</v>
      </c>
      <c r="G52">
        <v>0.25</v>
      </c>
      <c r="H52">
        <v>0.3</v>
      </c>
      <c r="I52">
        <f t="shared" si="0"/>
        <v>2.7500000000000004E-2</v>
      </c>
      <c r="J52">
        <f t="shared" si="1"/>
        <v>0.50687456676453424</v>
      </c>
      <c r="K52">
        <f t="shared" si="2"/>
        <v>4.2499999999999996E-2</v>
      </c>
      <c r="L52">
        <f t="shared" si="3"/>
        <v>0.51062340100496373</v>
      </c>
      <c r="M52">
        <v>0.4</v>
      </c>
      <c r="N52">
        <v>0.45</v>
      </c>
      <c r="O52">
        <v>0.5</v>
      </c>
      <c r="P52">
        <v>0.55000000000000004</v>
      </c>
      <c r="Q52">
        <f t="shared" si="4"/>
        <v>0.43253035715804738</v>
      </c>
      <c r="R52">
        <f t="shared" si="5"/>
        <v>0.60647773220672796</v>
      </c>
      <c r="S52">
        <f t="shared" si="6"/>
        <v>0.53428015393499717</v>
      </c>
      <c r="T52">
        <f t="shared" si="7"/>
        <v>0.63048083545063482</v>
      </c>
      <c r="U52">
        <f t="shared" si="8"/>
        <v>0.17789284250924053</v>
      </c>
      <c r="V52">
        <f t="shared" si="9"/>
        <v>6.4627014839136757E-2</v>
      </c>
      <c r="W52">
        <f t="shared" si="10"/>
        <v>0.24251985734837728</v>
      </c>
      <c r="X52">
        <f t="shared" si="11"/>
        <v>1.882556669401121E-4</v>
      </c>
      <c r="Y52">
        <f t="shared" si="12"/>
        <v>3.765113338802242E-4</v>
      </c>
      <c r="Z52">
        <f t="shared" si="13"/>
        <v>2.248134625761188E-4</v>
      </c>
      <c r="AA52">
        <f t="shared" si="14"/>
        <v>4.496269251522376E-4</v>
      </c>
      <c r="AB52">
        <f t="shared" si="15"/>
        <v>7.2157072912136258E-2</v>
      </c>
      <c r="AC52">
        <f t="shared" si="16"/>
        <v>7.2690745191944781E-2</v>
      </c>
      <c r="AD52">
        <f t="shared" si="17"/>
        <v>-4.2455250092604709E-2</v>
      </c>
      <c r="AE52">
        <f t="shared" si="18"/>
        <v>-4.276924828006376E-2</v>
      </c>
    </row>
    <row r="53" spans="1:31">
      <c r="A53">
        <v>0.01</v>
      </c>
      <c r="B53">
        <v>0.99</v>
      </c>
      <c r="C53">
        <v>0.05</v>
      </c>
      <c r="D53">
        <v>0.1</v>
      </c>
      <c r="E53">
        <f t="shared" ref="E53" si="75">E52-F50*X52</f>
        <v>0.14996234886661197</v>
      </c>
      <c r="F53">
        <f t="shared" ref="F53" si="76">F52-F50*Y52</f>
        <v>0.19992469773322397</v>
      </c>
      <c r="G53">
        <f t="shared" ref="G53" si="77">G52-F50*Z52</f>
        <v>0.24995503730748478</v>
      </c>
      <c r="H53">
        <f t="shared" ref="H53" si="78">H52-F50*AA52</f>
        <v>0.29991007461496955</v>
      </c>
      <c r="I53">
        <f t="shared" si="0"/>
        <v>2.7490587216652998E-2</v>
      </c>
      <c r="J53">
        <f t="shared" si="1"/>
        <v>0.50687221401339022</v>
      </c>
      <c r="K53">
        <f t="shared" si="2"/>
        <v>4.2488759326871198E-2</v>
      </c>
      <c r="L53">
        <f t="shared" si="3"/>
        <v>0.51062059210493083</v>
      </c>
      <c r="M53">
        <f t="shared" ref="M53" si="79">M52-F50*AB52</f>
        <v>0.38556858541757277</v>
      </c>
      <c r="N53">
        <f t="shared" ref="N53" si="80">N52-F50*AC52</f>
        <v>0.43546185096161105</v>
      </c>
      <c r="O53">
        <f t="shared" ref="O53" si="81">O52-F50*AD52</f>
        <v>0.50849105001852091</v>
      </c>
      <c r="P53">
        <f t="shared" ref="P53" si="82">P52-F50*AE52</f>
        <v>0.55855384965601285</v>
      </c>
      <c r="Q53">
        <f t="shared" si="4"/>
        <v>0.41778979072174305</v>
      </c>
      <c r="R53">
        <f t="shared" si="5"/>
        <v>0.60295424541835718</v>
      </c>
      <c r="S53">
        <f t="shared" si="6"/>
        <v>0.54294908176272305</v>
      </c>
      <c r="T53">
        <f t="shared" si="7"/>
        <v>0.63249818224474286</v>
      </c>
      <c r="U53">
        <f t="shared" si="8"/>
        <v>0.17579736857982667</v>
      </c>
      <c r="V53">
        <f t="shared" si="9"/>
        <v>6.3903774849156547E-2</v>
      </c>
      <c r="W53">
        <f t="shared" si="10"/>
        <v>0.23970114342898322</v>
      </c>
      <c r="X53">
        <f t="shared" si="11"/>
        <v>1.5594043253671716E-4</v>
      </c>
      <c r="Y53">
        <f t="shared" si="12"/>
        <v>3.1188086507343433E-4</v>
      </c>
      <c r="Z53">
        <f t="shared" si="13"/>
        <v>1.9241233301920614E-4</v>
      </c>
      <c r="AA53">
        <f t="shared" si="14"/>
        <v>3.8482466603841228E-4</v>
      </c>
      <c r="AB53">
        <f t="shared" si="15"/>
        <v>7.1952283504215328E-2</v>
      </c>
      <c r="AC53">
        <f t="shared" si="16"/>
        <v>7.2484378883814093E-2</v>
      </c>
      <c r="AD53">
        <f t="shared" si="17"/>
        <v>-4.2120693409809694E-2</v>
      </c>
      <c r="AE53">
        <f t="shared" si="18"/>
        <v>-4.2432180763057388E-2</v>
      </c>
    </row>
    <row r="54" spans="1:31">
      <c r="A54">
        <v>0.01</v>
      </c>
      <c r="B54">
        <v>0.99</v>
      </c>
      <c r="C54">
        <v>0.05</v>
      </c>
      <c r="D54">
        <v>0.1</v>
      </c>
      <c r="E54">
        <v>0.15</v>
      </c>
      <c r="F54">
        <v>0.2</v>
      </c>
      <c r="G54">
        <v>0.25</v>
      </c>
      <c r="H54">
        <v>0.3</v>
      </c>
      <c r="I54">
        <f t="shared" si="0"/>
        <v>2.7500000000000004E-2</v>
      </c>
      <c r="J54">
        <f t="shared" si="1"/>
        <v>0.50687456676453424</v>
      </c>
      <c r="K54">
        <f t="shared" si="2"/>
        <v>4.2499999999999996E-2</v>
      </c>
      <c r="L54">
        <f t="shared" si="3"/>
        <v>0.51062340100496373</v>
      </c>
      <c r="M54">
        <v>0.4</v>
      </c>
      <c r="N54">
        <v>0.45</v>
      </c>
      <c r="O54">
        <v>0.5</v>
      </c>
      <c r="P54">
        <v>0.55000000000000004</v>
      </c>
      <c r="Q54">
        <f t="shared" si="4"/>
        <v>0.43253035715804738</v>
      </c>
      <c r="R54">
        <f t="shared" si="5"/>
        <v>0.60647773220672796</v>
      </c>
      <c r="S54">
        <f t="shared" si="6"/>
        <v>0.53428015393499717</v>
      </c>
      <c r="T54">
        <f t="shared" si="7"/>
        <v>0.63048083545063482</v>
      </c>
      <c r="U54">
        <f t="shared" si="8"/>
        <v>0.17789284250924053</v>
      </c>
      <c r="V54">
        <f t="shared" si="9"/>
        <v>6.4627014839136757E-2</v>
      </c>
      <c r="W54">
        <f t="shared" si="10"/>
        <v>0.24251985734837728</v>
      </c>
      <c r="X54">
        <f t="shared" si="11"/>
        <v>1.882556669401121E-4</v>
      </c>
      <c r="Y54">
        <f t="shared" si="12"/>
        <v>3.765113338802242E-4</v>
      </c>
      <c r="Z54">
        <f t="shared" si="13"/>
        <v>2.248134625761188E-4</v>
      </c>
      <c r="AA54">
        <f t="shared" si="14"/>
        <v>4.496269251522376E-4</v>
      </c>
      <c r="AB54">
        <f t="shared" si="15"/>
        <v>7.2157072912136258E-2</v>
      </c>
      <c r="AC54">
        <f t="shared" si="16"/>
        <v>7.2690745191944781E-2</v>
      </c>
      <c r="AD54">
        <f t="shared" si="17"/>
        <v>-4.2455250092604709E-2</v>
      </c>
      <c r="AE54">
        <f t="shared" si="18"/>
        <v>-4.276924828006376E-2</v>
      </c>
    </row>
    <row r="55" spans="1:31">
      <c r="A55">
        <v>0.01</v>
      </c>
      <c r="B55">
        <v>0.99</v>
      </c>
      <c r="C55">
        <v>0.05</v>
      </c>
      <c r="D55">
        <v>0.1</v>
      </c>
      <c r="E55">
        <f t="shared" ref="E55" si="83">E54-F52*X54</f>
        <v>0.14996234886661197</v>
      </c>
      <c r="F55">
        <f t="shared" ref="F55" si="84">F54-F52*Y54</f>
        <v>0.19992469773322397</v>
      </c>
      <c r="G55">
        <f t="shared" ref="G55" si="85">G54-F52*Z54</f>
        <v>0.24995503730748478</v>
      </c>
      <c r="H55">
        <f t="shared" ref="H55" si="86">H54-F52*AA54</f>
        <v>0.29991007461496955</v>
      </c>
      <c r="I55">
        <f t="shared" si="0"/>
        <v>2.7490587216652998E-2</v>
      </c>
      <c r="J55">
        <f t="shared" si="1"/>
        <v>0.50687221401339022</v>
      </c>
      <c r="K55">
        <f t="shared" si="2"/>
        <v>4.2488759326871198E-2</v>
      </c>
      <c r="L55">
        <f t="shared" si="3"/>
        <v>0.51062059210493083</v>
      </c>
      <c r="M55">
        <f t="shared" ref="M55" si="87">M54-F52*AB54</f>
        <v>0.38556858541757277</v>
      </c>
      <c r="N55">
        <f t="shared" ref="N55" si="88">N54-F52*AC54</f>
        <v>0.43546185096161105</v>
      </c>
      <c r="O55">
        <f t="shared" ref="O55" si="89">O54-F52*AD54</f>
        <v>0.50849105001852091</v>
      </c>
      <c r="P55">
        <f t="shared" ref="P55" si="90">P54-F52*AE54</f>
        <v>0.55855384965601285</v>
      </c>
      <c r="Q55">
        <f t="shared" si="4"/>
        <v>0.41778979072174305</v>
      </c>
      <c r="R55">
        <f t="shared" si="5"/>
        <v>0.60295424541835718</v>
      </c>
      <c r="S55">
        <f t="shared" si="6"/>
        <v>0.54294908176272305</v>
      </c>
      <c r="T55">
        <f t="shared" si="7"/>
        <v>0.63249818224474286</v>
      </c>
      <c r="U55">
        <f t="shared" si="8"/>
        <v>0.17579736857982667</v>
      </c>
      <c r="V55">
        <f t="shared" si="9"/>
        <v>6.3903774849156547E-2</v>
      </c>
      <c r="W55">
        <f t="shared" si="10"/>
        <v>0.23970114342898322</v>
      </c>
      <c r="X55">
        <f t="shared" si="11"/>
        <v>1.5594043253671716E-4</v>
      </c>
      <c r="Y55">
        <f t="shared" si="12"/>
        <v>3.1188086507343433E-4</v>
      </c>
      <c r="Z55">
        <f t="shared" si="13"/>
        <v>1.9241233301920614E-4</v>
      </c>
      <c r="AA55">
        <f t="shared" si="14"/>
        <v>3.8482466603841228E-4</v>
      </c>
      <c r="AB55">
        <f t="shared" si="15"/>
        <v>7.1952283504215328E-2</v>
      </c>
      <c r="AC55">
        <f t="shared" si="16"/>
        <v>7.2484378883814093E-2</v>
      </c>
      <c r="AD55">
        <f t="shared" si="17"/>
        <v>-4.2120693409809694E-2</v>
      </c>
      <c r="AE55">
        <f t="shared" si="18"/>
        <v>-4.2432180763057388E-2</v>
      </c>
    </row>
    <row r="56" spans="1:31">
      <c r="A56">
        <v>0.01</v>
      </c>
      <c r="B56">
        <v>0.99</v>
      </c>
      <c r="C56">
        <v>0.05</v>
      </c>
      <c r="D56">
        <v>0.1</v>
      </c>
      <c r="E56">
        <v>0.15</v>
      </c>
      <c r="F56">
        <v>0.2</v>
      </c>
      <c r="G56">
        <v>0.25</v>
      </c>
      <c r="H56">
        <v>0.3</v>
      </c>
      <c r="I56">
        <f t="shared" si="0"/>
        <v>2.7500000000000004E-2</v>
      </c>
      <c r="J56">
        <f t="shared" si="1"/>
        <v>0.50687456676453424</v>
      </c>
      <c r="K56">
        <f t="shared" si="2"/>
        <v>4.2499999999999996E-2</v>
      </c>
      <c r="L56">
        <f t="shared" si="3"/>
        <v>0.51062340100496373</v>
      </c>
      <c r="M56">
        <v>0.4</v>
      </c>
      <c r="N56">
        <v>0.45</v>
      </c>
      <c r="O56">
        <v>0.5</v>
      </c>
      <c r="P56">
        <v>0.55000000000000004</v>
      </c>
      <c r="Q56">
        <f t="shared" si="4"/>
        <v>0.43253035715804738</v>
      </c>
      <c r="R56">
        <f t="shared" si="5"/>
        <v>0.60647773220672796</v>
      </c>
      <c r="S56">
        <f t="shared" si="6"/>
        <v>0.53428015393499717</v>
      </c>
      <c r="T56">
        <f t="shared" si="7"/>
        <v>0.63048083545063482</v>
      </c>
      <c r="U56">
        <f t="shared" si="8"/>
        <v>0.17789284250924053</v>
      </c>
      <c r="V56">
        <f t="shared" si="9"/>
        <v>6.4627014839136757E-2</v>
      </c>
      <c r="W56">
        <f t="shared" si="10"/>
        <v>0.24251985734837728</v>
      </c>
      <c r="X56">
        <f t="shared" si="11"/>
        <v>1.882556669401121E-4</v>
      </c>
      <c r="Y56">
        <f t="shared" si="12"/>
        <v>3.765113338802242E-4</v>
      </c>
      <c r="Z56">
        <f t="shared" si="13"/>
        <v>2.248134625761188E-4</v>
      </c>
      <c r="AA56">
        <f t="shared" si="14"/>
        <v>4.496269251522376E-4</v>
      </c>
      <c r="AB56">
        <f t="shared" si="15"/>
        <v>7.2157072912136258E-2</v>
      </c>
      <c r="AC56">
        <f t="shared" si="16"/>
        <v>7.2690745191944781E-2</v>
      </c>
      <c r="AD56">
        <f t="shared" si="17"/>
        <v>-4.2455250092604709E-2</v>
      </c>
      <c r="AE56">
        <f t="shared" si="18"/>
        <v>-4.276924828006376E-2</v>
      </c>
    </row>
    <row r="57" spans="1:31">
      <c r="A57">
        <v>0.01</v>
      </c>
      <c r="B57">
        <v>0.99</v>
      </c>
      <c r="C57">
        <v>0.05</v>
      </c>
      <c r="D57">
        <v>0.1</v>
      </c>
      <c r="E57">
        <f t="shared" ref="E57" si="91">E56-F54*X56</f>
        <v>0.14996234886661197</v>
      </c>
      <c r="F57">
        <f t="shared" ref="F57" si="92">F56-F54*Y56</f>
        <v>0.19992469773322397</v>
      </c>
      <c r="G57">
        <f t="shared" ref="G57" si="93">G56-F54*Z56</f>
        <v>0.24995503730748478</v>
      </c>
      <c r="H57">
        <f t="shared" ref="H57" si="94">H56-F54*AA56</f>
        <v>0.29991007461496955</v>
      </c>
      <c r="I57">
        <f t="shared" si="0"/>
        <v>2.7490587216652998E-2</v>
      </c>
      <c r="J57">
        <f t="shared" si="1"/>
        <v>0.50687221401339022</v>
      </c>
      <c r="K57">
        <f t="shared" si="2"/>
        <v>4.2488759326871198E-2</v>
      </c>
      <c r="L57">
        <f t="shared" si="3"/>
        <v>0.51062059210493083</v>
      </c>
      <c r="M57">
        <f t="shared" ref="M57" si="95">M56-F54*AB56</f>
        <v>0.38556858541757277</v>
      </c>
      <c r="N57">
        <f t="shared" ref="N57" si="96">N56-F54*AC56</f>
        <v>0.43546185096161105</v>
      </c>
      <c r="O57">
        <f t="shared" ref="O57" si="97">O56-F54*AD56</f>
        <v>0.50849105001852091</v>
      </c>
      <c r="P57">
        <f t="shared" ref="P57" si="98">P56-F54*AE56</f>
        <v>0.55855384965601285</v>
      </c>
      <c r="Q57">
        <f t="shared" si="4"/>
        <v>0.41778979072174305</v>
      </c>
      <c r="R57">
        <f t="shared" si="5"/>
        <v>0.60295424541835718</v>
      </c>
      <c r="S57">
        <f t="shared" si="6"/>
        <v>0.54294908176272305</v>
      </c>
      <c r="T57">
        <f t="shared" si="7"/>
        <v>0.63249818224474286</v>
      </c>
      <c r="U57">
        <f t="shared" si="8"/>
        <v>0.17579736857982667</v>
      </c>
      <c r="V57">
        <f t="shared" si="9"/>
        <v>6.3903774849156547E-2</v>
      </c>
      <c r="W57">
        <f t="shared" si="10"/>
        <v>0.23970114342898322</v>
      </c>
      <c r="X57">
        <f t="shared" si="11"/>
        <v>1.5594043253671716E-4</v>
      </c>
      <c r="Y57">
        <f t="shared" si="12"/>
        <v>3.1188086507343433E-4</v>
      </c>
      <c r="Z57">
        <f t="shared" si="13"/>
        <v>1.9241233301920614E-4</v>
      </c>
      <c r="AA57">
        <f t="shared" si="14"/>
        <v>3.8482466603841228E-4</v>
      </c>
      <c r="AB57">
        <f t="shared" si="15"/>
        <v>7.1952283504215328E-2</v>
      </c>
      <c r="AC57">
        <f t="shared" si="16"/>
        <v>7.2484378883814093E-2</v>
      </c>
      <c r="AD57">
        <f t="shared" si="17"/>
        <v>-4.2120693409809694E-2</v>
      </c>
      <c r="AE57">
        <f t="shared" si="18"/>
        <v>-4.2432180763057388E-2</v>
      </c>
    </row>
    <row r="58" spans="1:31">
      <c r="A58">
        <v>0.01</v>
      </c>
      <c r="B58">
        <v>0.99</v>
      </c>
      <c r="C58">
        <v>0.05</v>
      </c>
      <c r="D58">
        <v>0.1</v>
      </c>
      <c r="E58">
        <v>0.15</v>
      </c>
      <c r="F58">
        <v>0.2</v>
      </c>
      <c r="G58">
        <v>0.25</v>
      </c>
      <c r="H58">
        <v>0.3</v>
      </c>
      <c r="I58">
        <f t="shared" si="0"/>
        <v>2.7500000000000004E-2</v>
      </c>
      <c r="J58">
        <f t="shared" si="1"/>
        <v>0.50687456676453424</v>
      </c>
      <c r="K58">
        <f t="shared" si="2"/>
        <v>4.2499999999999996E-2</v>
      </c>
      <c r="L58">
        <f t="shared" si="3"/>
        <v>0.51062340100496373</v>
      </c>
      <c r="M58">
        <v>0.4</v>
      </c>
      <c r="N58">
        <v>0.45</v>
      </c>
      <c r="O58">
        <v>0.5</v>
      </c>
      <c r="P58">
        <v>0.55000000000000004</v>
      </c>
      <c r="Q58">
        <f t="shared" si="4"/>
        <v>0.43253035715804738</v>
      </c>
      <c r="R58">
        <f t="shared" si="5"/>
        <v>0.60647773220672796</v>
      </c>
      <c r="S58">
        <f t="shared" si="6"/>
        <v>0.53428015393499717</v>
      </c>
      <c r="T58">
        <f t="shared" si="7"/>
        <v>0.63048083545063482</v>
      </c>
      <c r="U58">
        <f t="shared" si="8"/>
        <v>0.17789284250924053</v>
      </c>
      <c r="V58">
        <f t="shared" si="9"/>
        <v>6.4627014839136757E-2</v>
      </c>
      <c r="W58">
        <f t="shared" si="10"/>
        <v>0.24251985734837728</v>
      </c>
      <c r="X58">
        <f t="shared" si="11"/>
        <v>1.882556669401121E-4</v>
      </c>
      <c r="Y58">
        <f t="shared" si="12"/>
        <v>3.765113338802242E-4</v>
      </c>
      <c r="Z58">
        <f t="shared" si="13"/>
        <v>2.248134625761188E-4</v>
      </c>
      <c r="AA58">
        <f t="shared" si="14"/>
        <v>4.496269251522376E-4</v>
      </c>
      <c r="AB58">
        <f t="shared" si="15"/>
        <v>7.2157072912136258E-2</v>
      </c>
      <c r="AC58">
        <f t="shared" si="16"/>
        <v>7.2690745191944781E-2</v>
      </c>
      <c r="AD58">
        <f t="shared" si="17"/>
        <v>-4.2455250092604709E-2</v>
      </c>
      <c r="AE58">
        <f t="shared" si="18"/>
        <v>-4.276924828006376E-2</v>
      </c>
    </row>
    <row r="59" spans="1:31">
      <c r="A59">
        <v>0.01</v>
      </c>
      <c r="B59">
        <v>0.99</v>
      </c>
      <c r="C59">
        <v>0.05</v>
      </c>
      <c r="D59">
        <v>0.1</v>
      </c>
      <c r="E59">
        <f t="shared" ref="E59" si="99">E58-F56*X58</f>
        <v>0.14996234886661197</v>
      </c>
      <c r="F59">
        <f t="shared" ref="F59" si="100">F58-F56*Y58</f>
        <v>0.19992469773322397</v>
      </c>
      <c r="G59">
        <f t="shared" ref="G59" si="101">G58-F56*Z58</f>
        <v>0.24995503730748478</v>
      </c>
      <c r="H59">
        <f t="shared" ref="H59" si="102">H58-F56*AA58</f>
        <v>0.29991007461496955</v>
      </c>
      <c r="I59">
        <f t="shared" si="0"/>
        <v>2.7490587216652998E-2</v>
      </c>
      <c r="J59">
        <f t="shared" si="1"/>
        <v>0.50687221401339022</v>
      </c>
      <c r="K59">
        <f t="shared" si="2"/>
        <v>4.2488759326871198E-2</v>
      </c>
      <c r="L59">
        <f t="shared" si="3"/>
        <v>0.51062059210493083</v>
      </c>
      <c r="M59">
        <f t="shared" ref="M59" si="103">M58-F56*AB58</f>
        <v>0.38556858541757277</v>
      </c>
      <c r="N59">
        <f t="shared" ref="N59" si="104">N58-F56*AC58</f>
        <v>0.43546185096161105</v>
      </c>
      <c r="O59">
        <f t="shared" ref="O59" si="105">O58-F56*AD58</f>
        <v>0.50849105001852091</v>
      </c>
      <c r="P59">
        <f t="shared" ref="P59" si="106">P58-F56*AE58</f>
        <v>0.55855384965601285</v>
      </c>
      <c r="Q59">
        <f t="shared" si="4"/>
        <v>0.41778979072174305</v>
      </c>
      <c r="R59">
        <f t="shared" si="5"/>
        <v>0.60295424541835718</v>
      </c>
      <c r="S59">
        <f t="shared" si="6"/>
        <v>0.54294908176272305</v>
      </c>
      <c r="T59">
        <f t="shared" si="7"/>
        <v>0.63249818224474286</v>
      </c>
      <c r="U59">
        <f t="shared" si="8"/>
        <v>0.17579736857982667</v>
      </c>
      <c r="V59">
        <f t="shared" si="9"/>
        <v>6.3903774849156547E-2</v>
      </c>
      <c r="W59">
        <f t="shared" si="10"/>
        <v>0.23970114342898322</v>
      </c>
      <c r="X59">
        <f t="shared" si="11"/>
        <v>1.5594043253671716E-4</v>
      </c>
      <c r="Y59">
        <f t="shared" si="12"/>
        <v>3.1188086507343433E-4</v>
      </c>
      <c r="Z59">
        <f t="shared" si="13"/>
        <v>1.9241233301920614E-4</v>
      </c>
      <c r="AA59">
        <f t="shared" si="14"/>
        <v>3.8482466603841228E-4</v>
      </c>
      <c r="AB59">
        <f t="shared" si="15"/>
        <v>7.1952283504215328E-2</v>
      </c>
      <c r="AC59">
        <f t="shared" si="16"/>
        <v>7.2484378883814093E-2</v>
      </c>
      <c r="AD59">
        <f t="shared" si="17"/>
        <v>-4.2120693409809694E-2</v>
      </c>
      <c r="AE59">
        <f t="shared" si="18"/>
        <v>-4.2432180763057388E-2</v>
      </c>
    </row>
    <row r="60" spans="1:31">
      <c r="A60">
        <v>0.01</v>
      </c>
      <c r="B60">
        <v>0.99</v>
      </c>
      <c r="C60">
        <v>0.05</v>
      </c>
      <c r="D60">
        <v>0.1</v>
      </c>
      <c r="E60">
        <v>0.15</v>
      </c>
      <c r="F60">
        <v>0.2</v>
      </c>
      <c r="G60">
        <v>0.25</v>
      </c>
      <c r="H60">
        <v>0.3</v>
      </c>
      <c r="I60">
        <f t="shared" si="0"/>
        <v>2.7500000000000004E-2</v>
      </c>
      <c r="J60">
        <f t="shared" si="1"/>
        <v>0.50687456676453424</v>
      </c>
      <c r="K60">
        <f t="shared" si="2"/>
        <v>4.2499999999999996E-2</v>
      </c>
      <c r="L60">
        <f t="shared" si="3"/>
        <v>0.51062340100496373</v>
      </c>
      <c r="M60">
        <v>0.4</v>
      </c>
      <c r="N60">
        <v>0.45</v>
      </c>
      <c r="O60">
        <v>0.5</v>
      </c>
      <c r="P60">
        <v>0.55000000000000004</v>
      </c>
      <c r="Q60">
        <f t="shared" si="4"/>
        <v>0.43253035715804738</v>
      </c>
      <c r="R60">
        <f t="shared" si="5"/>
        <v>0.60647773220672796</v>
      </c>
      <c r="S60">
        <f t="shared" si="6"/>
        <v>0.53428015393499717</v>
      </c>
      <c r="T60">
        <f t="shared" si="7"/>
        <v>0.63048083545063482</v>
      </c>
      <c r="U60">
        <f t="shared" si="8"/>
        <v>0.17789284250924053</v>
      </c>
      <c r="V60">
        <f t="shared" si="9"/>
        <v>6.4627014839136757E-2</v>
      </c>
      <c r="W60">
        <f t="shared" si="10"/>
        <v>0.24251985734837728</v>
      </c>
      <c r="X60">
        <f t="shared" si="11"/>
        <v>1.882556669401121E-4</v>
      </c>
      <c r="Y60">
        <f t="shared" si="12"/>
        <v>3.765113338802242E-4</v>
      </c>
      <c r="Z60">
        <f t="shared" si="13"/>
        <v>2.248134625761188E-4</v>
      </c>
      <c r="AA60">
        <f t="shared" si="14"/>
        <v>4.496269251522376E-4</v>
      </c>
      <c r="AB60">
        <f t="shared" si="15"/>
        <v>7.2157072912136258E-2</v>
      </c>
      <c r="AC60">
        <f t="shared" si="16"/>
        <v>7.2690745191944781E-2</v>
      </c>
      <c r="AD60">
        <f t="shared" si="17"/>
        <v>-4.2455250092604709E-2</v>
      </c>
      <c r="AE60">
        <f t="shared" si="18"/>
        <v>-4.276924828006376E-2</v>
      </c>
    </row>
    <row r="61" spans="1:31">
      <c r="A61">
        <v>0.01</v>
      </c>
      <c r="B61">
        <v>0.99</v>
      </c>
      <c r="C61">
        <v>0.05</v>
      </c>
      <c r="D61">
        <v>0.1</v>
      </c>
      <c r="E61">
        <f t="shared" ref="E61" si="107">E60-F58*X60</f>
        <v>0.14996234886661197</v>
      </c>
      <c r="F61">
        <f t="shared" ref="F61" si="108">F60-F58*Y60</f>
        <v>0.19992469773322397</v>
      </c>
      <c r="G61">
        <f t="shared" ref="G61" si="109">G60-F58*Z60</f>
        <v>0.24995503730748478</v>
      </c>
      <c r="H61">
        <f t="shared" ref="H61" si="110">H60-F58*AA60</f>
        <v>0.29991007461496955</v>
      </c>
      <c r="I61">
        <f t="shared" si="0"/>
        <v>2.7490587216652998E-2</v>
      </c>
      <c r="J61">
        <f t="shared" si="1"/>
        <v>0.50687221401339022</v>
      </c>
      <c r="K61">
        <f t="shared" si="2"/>
        <v>4.2488759326871198E-2</v>
      </c>
      <c r="L61">
        <f t="shared" si="3"/>
        <v>0.51062059210493083</v>
      </c>
      <c r="M61">
        <f t="shared" ref="M61" si="111">M60-F58*AB60</f>
        <v>0.38556858541757277</v>
      </c>
      <c r="N61">
        <f t="shared" ref="N61" si="112">N60-F58*AC60</f>
        <v>0.43546185096161105</v>
      </c>
      <c r="O61">
        <f t="shared" ref="O61" si="113">O60-F58*AD60</f>
        <v>0.50849105001852091</v>
      </c>
      <c r="P61">
        <f t="shared" ref="P61" si="114">P60-F58*AE60</f>
        <v>0.55855384965601285</v>
      </c>
      <c r="Q61">
        <f t="shared" si="4"/>
        <v>0.41778979072174305</v>
      </c>
      <c r="R61">
        <f t="shared" si="5"/>
        <v>0.60295424541835718</v>
      </c>
      <c r="S61">
        <f t="shared" si="6"/>
        <v>0.54294908176272305</v>
      </c>
      <c r="T61">
        <f t="shared" si="7"/>
        <v>0.63249818224474286</v>
      </c>
      <c r="U61">
        <f t="shared" si="8"/>
        <v>0.17579736857982667</v>
      </c>
      <c r="V61">
        <f t="shared" si="9"/>
        <v>6.3903774849156547E-2</v>
      </c>
      <c r="W61">
        <f t="shared" si="10"/>
        <v>0.23970114342898322</v>
      </c>
      <c r="X61">
        <f t="shared" si="11"/>
        <v>1.5594043253671716E-4</v>
      </c>
      <c r="Y61">
        <f t="shared" si="12"/>
        <v>3.1188086507343433E-4</v>
      </c>
      <c r="Z61">
        <f t="shared" si="13"/>
        <v>1.9241233301920614E-4</v>
      </c>
      <c r="AA61">
        <f t="shared" si="14"/>
        <v>3.8482466603841228E-4</v>
      </c>
      <c r="AB61">
        <f t="shared" si="15"/>
        <v>7.1952283504215328E-2</v>
      </c>
      <c r="AC61">
        <f t="shared" si="16"/>
        <v>7.2484378883814093E-2</v>
      </c>
      <c r="AD61">
        <f t="shared" si="17"/>
        <v>-4.2120693409809694E-2</v>
      </c>
      <c r="AE61">
        <f t="shared" si="18"/>
        <v>-4.2432180763057388E-2</v>
      </c>
    </row>
    <row r="62" spans="1:31">
      <c r="A62">
        <v>0.01</v>
      </c>
      <c r="B62">
        <v>0.99</v>
      </c>
      <c r="C62">
        <v>0.05</v>
      </c>
      <c r="D62">
        <v>0.1</v>
      </c>
      <c r="E62">
        <v>0.15</v>
      </c>
      <c r="F62">
        <v>0.2</v>
      </c>
      <c r="G62">
        <v>0.25</v>
      </c>
      <c r="H62">
        <v>0.3</v>
      </c>
      <c r="I62">
        <f t="shared" si="0"/>
        <v>2.7500000000000004E-2</v>
      </c>
      <c r="J62">
        <f t="shared" si="1"/>
        <v>0.50687456676453424</v>
      </c>
      <c r="K62">
        <f t="shared" si="2"/>
        <v>4.2499999999999996E-2</v>
      </c>
      <c r="L62">
        <f t="shared" si="3"/>
        <v>0.51062340100496373</v>
      </c>
      <c r="M62">
        <v>0.4</v>
      </c>
      <c r="N62">
        <v>0.45</v>
      </c>
      <c r="O62">
        <v>0.5</v>
      </c>
      <c r="P62">
        <v>0.55000000000000004</v>
      </c>
      <c r="Q62">
        <f t="shared" si="4"/>
        <v>0.43253035715804738</v>
      </c>
      <c r="R62">
        <f t="shared" si="5"/>
        <v>0.60647773220672796</v>
      </c>
      <c r="S62">
        <f t="shared" si="6"/>
        <v>0.53428015393499717</v>
      </c>
      <c r="T62">
        <f t="shared" si="7"/>
        <v>0.63048083545063482</v>
      </c>
      <c r="U62">
        <f t="shared" si="8"/>
        <v>0.17789284250924053</v>
      </c>
      <c r="V62">
        <f t="shared" si="9"/>
        <v>6.4627014839136757E-2</v>
      </c>
      <c r="W62">
        <f t="shared" si="10"/>
        <v>0.24251985734837728</v>
      </c>
      <c r="X62">
        <f t="shared" si="11"/>
        <v>1.882556669401121E-4</v>
      </c>
      <c r="Y62">
        <f t="shared" si="12"/>
        <v>3.765113338802242E-4</v>
      </c>
      <c r="Z62">
        <f t="shared" si="13"/>
        <v>2.248134625761188E-4</v>
      </c>
      <c r="AA62">
        <f t="shared" si="14"/>
        <v>4.496269251522376E-4</v>
      </c>
      <c r="AB62">
        <f t="shared" si="15"/>
        <v>7.2157072912136258E-2</v>
      </c>
      <c r="AC62">
        <f t="shared" si="16"/>
        <v>7.2690745191944781E-2</v>
      </c>
      <c r="AD62">
        <f t="shared" si="17"/>
        <v>-4.2455250092604709E-2</v>
      </c>
      <c r="AE62">
        <f t="shared" si="18"/>
        <v>-4.276924828006376E-2</v>
      </c>
    </row>
    <row r="63" spans="1:31">
      <c r="A63">
        <v>0.01</v>
      </c>
      <c r="B63">
        <v>0.99</v>
      </c>
      <c r="C63">
        <v>0.05</v>
      </c>
      <c r="D63">
        <v>0.1</v>
      </c>
      <c r="E63">
        <f t="shared" ref="E63" si="115">E62-F60*X62</f>
        <v>0.14996234886661197</v>
      </c>
      <c r="F63">
        <f t="shared" ref="F63" si="116">F62-F60*Y62</f>
        <v>0.19992469773322397</v>
      </c>
      <c r="G63">
        <f t="shared" ref="G63" si="117">G62-F60*Z62</f>
        <v>0.24995503730748478</v>
      </c>
      <c r="H63">
        <f t="shared" ref="H63" si="118">H62-F60*AA62</f>
        <v>0.29991007461496955</v>
      </c>
      <c r="I63">
        <f t="shared" si="0"/>
        <v>2.7490587216652998E-2</v>
      </c>
      <c r="J63">
        <f t="shared" si="1"/>
        <v>0.50687221401339022</v>
      </c>
      <c r="K63">
        <f t="shared" si="2"/>
        <v>4.2488759326871198E-2</v>
      </c>
      <c r="L63">
        <f t="shared" si="3"/>
        <v>0.51062059210493083</v>
      </c>
      <c r="M63">
        <f t="shared" ref="M63" si="119">M62-F60*AB62</f>
        <v>0.38556858541757277</v>
      </c>
      <c r="N63">
        <f t="shared" ref="N63" si="120">N62-F60*AC62</f>
        <v>0.43546185096161105</v>
      </c>
      <c r="O63">
        <f t="shared" ref="O63" si="121">O62-F60*AD62</f>
        <v>0.50849105001852091</v>
      </c>
      <c r="P63">
        <f t="shared" ref="P63" si="122">P62-F60*AE62</f>
        <v>0.55855384965601285</v>
      </c>
      <c r="Q63">
        <f t="shared" si="4"/>
        <v>0.41778979072174305</v>
      </c>
      <c r="R63">
        <f t="shared" si="5"/>
        <v>0.60295424541835718</v>
      </c>
      <c r="S63">
        <f t="shared" si="6"/>
        <v>0.54294908176272305</v>
      </c>
      <c r="T63">
        <f t="shared" si="7"/>
        <v>0.63249818224474286</v>
      </c>
      <c r="U63">
        <f t="shared" si="8"/>
        <v>0.17579736857982667</v>
      </c>
      <c r="V63">
        <f t="shared" si="9"/>
        <v>6.3903774849156547E-2</v>
      </c>
      <c r="W63">
        <f t="shared" si="10"/>
        <v>0.23970114342898322</v>
      </c>
      <c r="X63">
        <f t="shared" si="11"/>
        <v>1.5594043253671716E-4</v>
      </c>
      <c r="Y63">
        <f t="shared" si="12"/>
        <v>3.1188086507343433E-4</v>
      </c>
      <c r="Z63">
        <f t="shared" si="13"/>
        <v>1.9241233301920614E-4</v>
      </c>
      <c r="AA63">
        <f t="shared" si="14"/>
        <v>3.8482466603841228E-4</v>
      </c>
      <c r="AB63">
        <f t="shared" si="15"/>
        <v>7.1952283504215328E-2</v>
      </c>
      <c r="AC63">
        <f t="shared" si="16"/>
        <v>7.2484378883814093E-2</v>
      </c>
      <c r="AD63">
        <f t="shared" si="17"/>
        <v>-4.2120693409809694E-2</v>
      </c>
      <c r="AE63">
        <f t="shared" si="18"/>
        <v>-4.2432180763057388E-2</v>
      </c>
    </row>
    <row r="64" spans="1:31">
      <c r="A64">
        <v>0.01</v>
      </c>
      <c r="B64">
        <v>0.99</v>
      </c>
      <c r="C64">
        <v>0.05</v>
      </c>
      <c r="D64">
        <v>0.1</v>
      </c>
      <c r="E64">
        <v>0.15</v>
      </c>
      <c r="F64">
        <v>0.2</v>
      </c>
      <c r="G64">
        <v>0.25</v>
      </c>
      <c r="H64">
        <v>0.3</v>
      </c>
      <c r="I64">
        <f t="shared" si="0"/>
        <v>2.7500000000000004E-2</v>
      </c>
      <c r="J64">
        <f t="shared" si="1"/>
        <v>0.50687456676453424</v>
      </c>
      <c r="K64">
        <f t="shared" si="2"/>
        <v>4.2499999999999996E-2</v>
      </c>
      <c r="L64">
        <f t="shared" si="3"/>
        <v>0.51062340100496373</v>
      </c>
      <c r="M64">
        <v>0.4</v>
      </c>
      <c r="N64">
        <v>0.45</v>
      </c>
      <c r="O64">
        <v>0.5</v>
      </c>
      <c r="P64">
        <v>0.55000000000000004</v>
      </c>
      <c r="Q64">
        <f t="shared" si="4"/>
        <v>0.43253035715804738</v>
      </c>
      <c r="R64">
        <f t="shared" si="5"/>
        <v>0.60647773220672796</v>
      </c>
      <c r="S64">
        <f t="shared" si="6"/>
        <v>0.53428015393499717</v>
      </c>
      <c r="T64">
        <f t="shared" si="7"/>
        <v>0.63048083545063482</v>
      </c>
      <c r="U64">
        <f t="shared" si="8"/>
        <v>0.17789284250924053</v>
      </c>
      <c r="V64">
        <f t="shared" si="9"/>
        <v>6.4627014839136757E-2</v>
      </c>
      <c r="W64">
        <f t="shared" si="10"/>
        <v>0.24251985734837728</v>
      </c>
      <c r="X64">
        <f t="shared" si="11"/>
        <v>1.882556669401121E-4</v>
      </c>
      <c r="Y64">
        <f t="shared" si="12"/>
        <v>3.765113338802242E-4</v>
      </c>
      <c r="Z64">
        <f t="shared" si="13"/>
        <v>2.248134625761188E-4</v>
      </c>
      <c r="AA64">
        <f t="shared" si="14"/>
        <v>4.496269251522376E-4</v>
      </c>
      <c r="AB64">
        <f t="shared" si="15"/>
        <v>7.2157072912136258E-2</v>
      </c>
      <c r="AC64">
        <f t="shared" si="16"/>
        <v>7.2690745191944781E-2</v>
      </c>
      <c r="AD64">
        <f t="shared" si="17"/>
        <v>-4.2455250092604709E-2</v>
      </c>
      <c r="AE64">
        <f t="shared" si="18"/>
        <v>-4.276924828006376E-2</v>
      </c>
    </row>
    <row r="65" spans="1:31">
      <c r="A65">
        <v>0.01</v>
      </c>
      <c r="B65">
        <v>0.99</v>
      </c>
      <c r="C65">
        <v>0.05</v>
      </c>
      <c r="D65">
        <v>0.1</v>
      </c>
      <c r="E65">
        <f t="shared" ref="E65" si="123">E64-F62*X64</f>
        <v>0.14996234886661197</v>
      </c>
      <c r="F65">
        <f t="shared" ref="F65" si="124">F64-F62*Y64</f>
        <v>0.19992469773322397</v>
      </c>
      <c r="G65">
        <f t="shared" ref="G65" si="125">G64-F62*Z64</f>
        <v>0.24995503730748478</v>
      </c>
      <c r="H65">
        <f t="shared" ref="H65" si="126">H64-F62*AA64</f>
        <v>0.29991007461496955</v>
      </c>
      <c r="I65">
        <f t="shared" si="0"/>
        <v>2.7490587216652998E-2</v>
      </c>
      <c r="J65">
        <f t="shared" si="1"/>
        <v>0.50687221401339022</v>
      </c>
      <c r="K65">
        <f t="shared" si="2"/>
        <v>4.2488759326871198E-2</v>
      </c>
      <c r="L65">
        <f t="shared" si="3"/>
        <v>0.51062059210493083</v>
      </c>
      <c r="M65">
        <f t="shared" ref="M65" si="127">M64-F62*AB64</f>
        <v>0.38556858541757277</v>
      </c>
      <c r="N65">
        <f t="shared" ref="N65" si="128">N64-F62*AC64</f>
        <v>0.43546185096161105</v>
      </c>
      <c r="O65">
        <f t="shared" ref="O65" si="129">O64-F62*AD64</f>
        <v>0.50849105001852091</v>
      </c>
      <c r="P65">
        <f t="shared" ref="P65" si="130">P64-F62*AE64</f>
        <v>0.55855384965601285</v>
      </c>
      <c r="Q65">
        <f t="shared" si="4"/>
        <v>0.41778979072174305</v>
      </c>
      <c r="R65">
        <f t="shared" si="5"/>
        <v>0.60295424541835718</v>
      </c>
      <c r="S65">
        <f t="shared" si="6"/>
        <v>0.54294908176272305</v>
      </c>
      <c r="T65">
        <f t="shared" si="7"/>
        <v>0.63249818224474286</v>
      </c>
      <c r="U65">
        <f t="shared" si="8"/>
        <v>0.17579736857982667</v>
      </c>
      <c r="V65">
        <f t="shared" si="9"/>
        <v>6.3903774849156547E-2</v>
      </c>
      <c r="W65">
        <f t="shared" si="10"/>
        <v>0.23970114342898322</v>
      </c>
      <c r="X65">
        <f t="shared" si="11"/>
        <v>1.5594043253671716E-4</v>
      </c>
      <c r="Y65">
        <f t="shared" si="12"/>
        <v>3.1188086507343433E-4</v>
      </c>
      <c r="Z65">
        <f t="shared" si="13"/>
        <v>1.9241233301920614E-4</v>
      </c>
      <c r="AA65">
        <f t="shared" si="14"/>
        <v>3.8482466603841228E-4</v>
      </c>
      <c r="AB65">
        <f t="shared" si="15"/>
        <v>7.1952283504215328E-2</v>
      </c>
      <c r="AC65">
        <f t="shared" si="16"/>
        <v>7.2484378883814093E-2</v>
      </c>
      <c r="AD65">
        <f t="shared" si="17"/>
        <v>-4.2120693409809694E-2</v>
      </c>
      <c r="AE65">
        <f t="shared" si="18"/>
        <v>-4.2432180763057388E-2</v>
      </c>
    </row>
    <row r="66" spans="1:31">
      <c r="A66">
        <v>0.01</v>
      </c>
      <c r="B66">
        <v>0.99</v>
      </c>
      <c r="C66">
        <v>0.05</v>
      </c>
      <c r="D66">
        <v>0.1</v>
      </c>
      <c r="E66">
        <v>0.15</v>
      </c>
      <c r="F66">
        <v>0.2</v>
      </c>
      <c r="G66">
        <v>0.25</v>
      </c>
      <c r="H66">
        <v>0.3</v>
      </c>
      <c r="I66">
        <f>E66*C66 + F66*D66</f>
        <v>2.7500000000000004E-2</v>
      </c>
      <c r="J66">
        <f xml:space="preserve"> 1/(1 + EXP(-I66))</f>
        <v>0.50687456676453424</v>
      </c>
      <c r="K66">
        <f>G66*C66 + H66*D66</f>
        <v>4.2499999999999996E-2</v>
      </c>
      <c r="L66">
        <f xml:space="preserve"> 1/(1 + EXP(-K66))</f>
        <v>0.51062340100496373</v>
      </c>
      <c r="M66">
        <v>0.4</v>
      </c>
      <c r="N66">
        <v>0.45</v>
      </c>
      <c r="O66">
        <v>0.5</v>
      </c>
      <c r="P66">
        <v>0.55000000000000004</v>
      </c>
      <c r="Q66">
        <f>M66*J66 + N66*L66</f>
        <v>0.43253035715804738</v>
      </c>
      <c r="R66">
        <f>1/(1 + EXP(-Q66))</f>
        <v>0.60647773220672796</v>
      </c>
      <c r="S66">
        <f>O66*J66 + P66*L66</f>
        <v>0.53428015393499717</v>
      </c>
      <c r="T66">
        <f>1/(1 + EXP(-S66))</f>
        <v>0.63048083545063482</v>
      </c>
      <c r="U66">
        <f>0.5 *(0.01 - R66)^2</f>
        <v>0.17789284250924053</v>
      </c>
      <c r="V66">
        <f>0.5*(B66-T66)^2</f>
        <v>6.4627014839136757E-2</v>
      </c>
      <c r="W66">
        <f>U66+V66</f>
        <v>0.24251985734837728</v>
      </c>
      <c r="X66">
        <f>((R66 - A66)*R66*(1-R66)*M66 + (T66-B66)*T66*(1-T66)*O66)*J66*(1-J66)*C66</f>
        <v>1.882556669401121E-4</v>
      </c>
      <c r="Y66">
        <f>((R66 - A66)*R66*(1-R66)*M66 + (T66-B66)*T66*(1-T66)*O66)*J66*(1-J66)*D66</f>
        <v>3.765113338802242E-4</v>
      </c>
      <c r="Z66">
        <f>((R66-A66)*R66*(1-R66)*N66 + (T66-B66)*T66*(1-T66)*P66)*L66*(1-L66)*C66</f>
        <v>2.248134625761188E-4</v>
      </c>
      <c r="AA66">
        <f>((R66-A66)*R66*(1-R66)*N66 + (T66-B66)*T66*(1-T66)*P66)*L66*(1-L66)*D66</f>
        <v>4.496269251522376E-4</v>
      </c>
      <c r="AB66">
        <f>(R66-A66)*R66*(1-R66)*J66</f>
        <v>7.2157072912136258E-2</v>
      </c>
      <c r="AC66">
        <f>(R66-A66)*R66*(1-R66)*L66</f>
        <v>7.2690745191944781E-2</v>
      </c>
      <c r="AD66">
        <f>(T66 - B66) * T66 * (1 - T66) * J66</f>
        <v>-4.2455250092604709E-2</v>
      </c>
      <c r="AE66">
        <f>(T66 - B66) * T66 * (1 - T66) * L66</f>
        <v>-4.276924828006376E-2</v>
      </c>
    </row>
    <row r="67" spans="1:31">
      <c r="A67">
        <v>0.01</v>
      </c>
      <c r="B67">
        <v>0.99</v>
      </c>
      <c r="C67">
        <v>0.05</v>
      </c>
      <c r="D67">
        <v>0.1</v>
      </c>
      <c r="E67">
        <f>E66-F64*X66</f>
        <v>0.14996234886661197</v>
      </c>
      <c r="F67">
        <f>F66-F64*Y66</f>
        <v>0.19992469773322397</v>
      </c>
      <c r="G67">
        <f>G66-F64*Z66</f>
        <v>0.24995503730748478</v>
      </c>
      <c r="H67">
        <f>H66-F64*AA66</f>
        <v>0.29991007461496955</v>
      </c>
      <c r="I67">
        <f>E67*C67 + F67*D67</f>
        <v>2.7490587216652998E-2</v>
      </c>
      <c r="J67">
        <f xml:space="preserve"> 1/(1 + EXP(-I67))</f>
        <v>0.50687221401339022</v>
      </c>
      <c r="K67">
        <f>G67*C67 + H67*D67</f>
        <v>4.2488759326871198E-2</v>
      </c>
      <c r="L67">
        <f xml:space="preserve"> 1/(1 + EXP(-K67))</f>
        <v>0.51062059210493083</v>
      </c>
      <c r="M67">
        <f>M66-F64*AB66</f>
        <v>0.38556858541757277</v>
      </c>
      <c r="N67">
        <f>N66-F64*AC66</f>
        <v>0.43546185096161105</v>
      </c>
      <c r="O67">
        <f>O66-F64*AD66</f>
        <v>0.50849105001852091</v>
      </c>
      <c r="P67">
        <f>P66-F64*AE66</f>
        <v>0.55855384965601285</v>
      </c>
      <c r="Q67">
        <f>M67*J67 + N67*L67</f>
        <v>0.41778979072174305</v>
      </c>
      <c r="R67">
        <f>1/(1 + EXP(-Q67))</f>
        <v>0.60295424541835718</v>
      </c>
      <c r="S67">
        <f>O67*J67 + P67*L67</f>
        <v>0.54294908176272305</v>
      </c>
      <c r="T67">
        <f>1/(1 + EXP(-S67))</f>
        <v>0.63249818224474286</v>
      </c>
      <c r="U67">
        <f>0.5 *(0.01 - R67)^2</f>
        <v>0.17579736857982667</v>
      </c>
      <c r="V67">
        <f>0.5*(B67-T67)^2</f>
        <v>6.3903774849156547E-2</v>
      </c>
      <c r="W67">
        <f>U67+V67</f>
        <v>0.23970114342898322</v>
      </c>
      <c r="X67">
        <f>((R67 - A67)*R67*(1-R67)*M67 + (T67-B67)*T67*(1-T67)*O67)*J67*(1-J67)*C67</f>
        <v>1.5594043253671716E-4</v>
      </c>
      <c r="Y67">
        <f>((R67 - A67)*R67*(1-R67)*M67 + (T67-B67)*T67*(1-T67)*O67)*J67*(1-J67)*D67</f>
        <v>3.1188086507343433E-4</v>
      </c>
      <c r="Z67">
        <f>((R67-A67)*R67*(1-R67)*N67 + (T67-B67)*T67*(1-T67)*P67)*L67*(1-L67)*C67</f>
        <v>1.9241233301920614E-4</v>
      </c>
      <c r="AA67">
        <f>((R67-A67)*R67*(1-R67)*N67 + (T67-B67)*T67*(1-T67)*P67)*L67*(1-L67)*D67</f>
        <v>3.8482466603841228E-4</v>
      </c>
      <c r="AB67">
        <f>(R67-A67)*R67*(1-R67)*J67</f>
        <v>7.1952283504215328E-2</v>
      </c>
      <c r="AC67">
        <f>(R67-A67)*R67*(1-R67)*L67</f>
        <v>7.2484378883814093E-2</v>
      </c>
      <c r="AD67">
        <f>(T67 - B67) * T67 * (1 - T67) * J67</f>
        <v>-4.2120693409809694E-2</v>
      </c>
      <c r="AE67">
        <f>(T67 - B67) * T67 * (1 - T67) * L67</f>
        <v>-4.2432180763057388E-2</v>
      </c>
    </row>
    <row r="68" spans="1:31">
      <c r="A68">
        <v>0.01</v>
      </c>
      <c r="B68">
        <v>0.99</v>
      </c>
      <c r="C68">
        <v>0.05</v>
      </c>
      <c r="D68">
        <v>0.1</v>
      </c>
      <c r="E68">
        <v>0.15</v>
      </c>
      <c r="F68">
        <v>0.2</v>
      </c>
      <c r="G68">
        <v>0.25</v>
      </c>
      <c r="H68">
        <v>0.3</v>
      </c>
      <c r="I68">
        <f t="shared" ref="I68:I78" si="131">E68*C68 + F68*D68</f>
        <v>2.7500000000000004E-2</v>
      </c>
      <c r="J68">
        <f t="shared" ref="J68:J78" si="132" xml:space="preserve"> 1/(1 + EXP(-I68))</f>
        <v>0.50687456676453424</v>
      </c>
      <c r="K68">
        <f t="shared" ref="K68:K78" si="133">G68*C68 + H68*D68</f>
        <v>4.2499999999999996E-2</v>
      </c>
      <c r="L68">
        <f t="shared" ref="L68:L78" si="134" xml:space="preserve"> 1/(1 + EXP(-K68))</f>
        <v>0.51062340100496373</v>
      </c>
      <c r="M68">
        <v>0.4</v>
      </c>
      <c r="N68">
        <v>0.45</v>
      </c>
      <c r="O68">
        <v>0.5</v>
      </c>
      <c r="P68">
        <v>0.55000000000000004</v>
      </c>
      <c r="Q68">
        <f t="shared" ref="Q68:Q78" si="135">M68*J68 + N68*L68</f>
        <v>0.43253035715804738</v>
      </c>
      <c r="R68">
        <f t="shared" ref="R68:R78" si="136">1/(1 + EXP(-Q68))</f>
        <v>0.60647773220672796</v>
      </c>
      <c r="S68">
        <f t="shared" ref="S68:S78" si="137">O68*J68 + P68*L68</f>
        <v>0.53428015393499717</v>
      </c>
      <c r="T68">
        <f t="shared" ref="T68:T78" si="138">1/(1 + EXP(-S68))</f>
        <v>0.63048083545063482</v>
      </c>
      <c r="U68">
        <f t="shared" ref="U68:U78" si="139">0.5 *(0.01 - R68)^2</f>
        <v>0.17789284250924053</v>
      </c>
      <c r="V68">
        <f t="shared" ref="V68:V78" si="140">0.5*(B68-T68)^2</f>
        <v>6.4627014839136757E-2</v>
      </c>
      <c r="W68">
        <f t="shared" ref="W68:W78" si="141">U68+V68</f>
        <v>0.24251985734837728</v>
      </c>
      <c r="X68">
        <f t="shared" ref="X68:X78" si="142">((R68 - A68)*R68*(1-R68)*M68 + (T68-B68)*T68*(1-T68)*O68)*J68*(1-J68)*C68</f>
        <v>1.882556669401121E-4</v>
      </c>
      <c r="Y68">
        <f t="shared" ref="Y68:Y78" si="143">((R68 - A68)*R68*(1-R68)*M68 + (T68-B68)*T68*(1-T68)*O68)*J68*(1-J68)*D68</f>
        <v>3.765113338802242E-4</v>
      </c>
      <c r="Z68">
        <f t="shared" ref="Z68:Z78" si="144">((R68-A68)*R68*(1-R68)*N68 + (T68-B68)*T68*(1-T68)*P68)*L68*(1-L68)*C68</f>
        <v>2.248134625761188E-4</v>
      </c>
      <c r="AA68">
        <f t="shared" ref="AA68:AA78" si="145">((R68-A68)*R68*(1-R68)*N68 + (T68-B68)*T68*(1-T68)*P68)*L68*(1-L68)*D68</f>
        <v>4.496269251522376E-4</v>
      </c>
      <c r="AB68">
        <f t="shared" ref="AB68:AB78" si="146">(R68-A68)*R68*(1-R68)*J68</f>
        <v>7.2157072912136258E-2</v>
      </c>
      <c r="AC68">
        <f t="shared" ref="AC68:AC78" si="147">(R68-A68)*R68*(1-R68)*L68</f>
        <v>7.2690745191944781E-2</v>
      </c>
      <c r="AD68">
        <f t="shared" ref="AD68:AD78" si="148">(T68 - B68) * T68 * (1 - T68) * J68</f>
        <v>-4.2455250092604709E-2</v>
      </c>
      <c r="AE68">
        <f t="shared" ref="AE68:AE78" si="149">(T68 - B68) * T68 * (1 - T68) * L68</f>
        <v>-4.276924828006376E-2</v>
      </c>
    </row>
    <row r="69" spans="1:31">
      <c r="A69">
        <v>0.01</v>
      </c>
      <c r="B69">
        <v>0.99</v>
      </c>
      <c r="C69">
        <v>0.05</v>
      </c>
      <c r="D69">
        <v>0.1</v>
      </c>
      <c r="E69">
        <f t="shared" ref="E69" si="150">E68-F66*X68</f>
        <v>0.14996234886661197</v>
      </c>
      <c r="F69">
        <f t="shared" ref="F69" si="151">F68-F66*Y68</f>
        <v>0.19992469773322397</v>
      </c>
      <c r="G69">
        <f t="shared" ref="G69" si="152">G68-F66*Z68</f>
        <v>0.24995503730748478</v>
      </c>
      <c r="H69">
        <f t="shared" ref="H69" si="153">H68-F66*AA68</f>
        <v>0.29991007461496955</v>
      </c>
      <c r="I69">
        <f t="shared" si="131"/>
        <v>2.7490587216652998E-2</v>
      </c>
      <c r="J69">
        <f t="shared" si="132"/>
        <v>0.50687221401339022</v>
      </c>
      <c r="K69">
        <f t="shared" si="133"/>
        <v>4.2488759326871198E-2</v>
      </c>
      <c r="L69">
        <f t="shared" si="134"/>
        <v>0.51062059210493083</v>
      </c>
      <c r="M69">
        <f t="shared" ref="M69" si="154">M68-F66*AB68</f>
        <v>0.38556858541757277</v>
      </c>
      <c r="N69">
        <f t="shared" ref="N69" si="155">N68-F66*AC68</f>
        <v>0.43546185096161105</v>
      </c>
      <c r="O69">
        <f t="shared" ref="O69" si="156">O68-F66*AD68</f>
        <v>0.50849105001852091</v>
      </c>
      <c r="P69">
        <f t="shared" ref="P69" si="157">P68-F66*AE68</f>
        <v>0.55855384965601285</v>
      </c>
      <c r="Q69">
        <f t="shared" si="135"/>
        <v>0.41778979072174305</v>
      </c>
      <c r="R69">
        <f t="shared" si="136"/>
        <v>0.60295424541835718</v>
      </c>
      <c r="S69">
        <f t="shared" si="137"/>
        <v>0.54294908176272305</v>
      </c>
      <c r="T69">
        <f t="shared" si="138"/>
        <v>0.63249818224474286</v>
      </c>
      <c r="U69">
        <f t="shared" si="139"/>
        <v>0.17579736857982667</v>
      </c>
      <c r="V69">
        <f t="shared" si="140"/>
        <v>6.3903774849156547E-2</v>
      </c>
      <c r="W69">
        <f t="shared" si="141"/>
        <v>0.23970114342898322</v>
      </c>
      <c r="X69">
        <f t="shared" si="142"/>
        <v>1.5594043253671716E-4</v>
      </c>
      <c r="Y69">
        <f t="shared" si="143"/>
        <v>3.1188086507343433E-4</v>
      </c>
      <c r="Z69">
        <f t="shared" si="144"/>
        <v>1.9241233301920614E-4</v>
      </c>
      <c r="AA69">
        <f t="shared" si="145"/>
        <v>3.8482466603841228E-4</v>
      </c>
      <c r="AB69">
        <f t="shared" si="146"/>
        <v>7.1952283504215328E-2</v>
      </c>
      <c r="AC69">
        <f t="shared" si="147"/>
        <v>7.2484378883814093E-2</v>
      </c>
      <c r="AD69">
        <f t="shared" si="148"/>
        <v>-4.2120693409809694E-2</v>
      </c>
      <c r="AE69">
        <f t="shared" si="149"/>
        <v>-4.2432180763057388E-2</v>
      </c>
    </row>
    <row r="70" spans="1:31">
      <c r="A70">
        <v>0.01</v>
      </c>
      <c r="B70">
        <v>0.99</v>
      </c>
      <c r="C70">
        <v>0.05</v>
      </c>
      <c r="D70">
        <v>0.1</v>
      </c>
      <c r="E70">
        <v>0.15</v>
      </c>
      <c r="F70">
        <v>0.2</v>
      </c>
      <c r="G70">
        <v>0.25</v>
      </c>
      <c r="H70">
        <v>0.3</v>
      </c>
      <c r="I70">
        <f t="shared" si="131"/>
        <v>2.7500000000000004E-2</v>
      </c>
      <c r="J70">
        <f t="shared" si="132"/>
        <v>0.50687456676453424</v>
      </c>
      <c r="K70">
        <f t="shared" si="133"/>
        <v>4.2499999999999996E-2</v>
      </c>
      <c r="L70">
        <f t="shared" si="134"/>
        <v>0.51062340100496373</v>
      </c>
      <c r="M70">
        <v>0.4</v>
      </c>
      <c r="N70">
        <v>0.45</v>
      </c>
      <c r="O70">
        <v>0.5</v>
      </c>
      <c r="P70">
        <v>0.55000000000000004</v>
      </c>
      <c r="Q70">
        <f t="shared" si="135"/>
        <v>0.43253035715804738</v>
      </c>
      <c r="R70">
        <f t="shared" si="136"/>
        <v>0.60647773220672796</v>
      </c>
      <c r="S70">
        <f t="shared" si="137"/>
        <v>0.53428015393499717</v>
      </c>
      <c r="T70">
        <f t="shared" si="138"/>
        <v>0.63048083545063482</v>
      </c>
      <c r="U70">
        <f t="shared" si="139"/>
        <v>0.17789284250924053</v>
      </c>
      <c r="V70">
        <f t="shared" si="140"/>
        <v>6.4627014839136757E-2</v>
      </c>
      <c r="W70">
        <f t="shared" si="141"/>
        <v>0.24251985734837728</v>
      </c>
      <c r="X70">
        <f t="shared" si="142"/>
        <v>1.882556669401121E-4</v>
      </c>
      <c r="Y70">
        <f t="shared" si="143"/>
        <v>3.765113338802242E-4</v>
      </c>
      <c r="Z70">
        <f t="shared" si="144"/>
        <v>2.248134625761188E-4</v>
      </c>
      <c r="AA70">
        <f t="shared" si="145"/>
        <v>4.496269251522376E-4</v>
      </c>
      <c r="AB70">
        <f t="shared" si="146"/>
        <v>7.2157072912136258E-2</v>
      </c>
      <c r="AC70">
        <f t="shared" si="147"/>
        <v>7.2690745191944781E-2</v>
      </c>
      <c r="AD70">
        <f t="shared" si="148"/>
        <v>-4.2455250092604709E-2</v>
      </c>
      <c r="AE70">
        <f t="shared" si="149"/>
        <v>-4.276924828006376E-2</v>
      </c>
    </row>
    <row r="71" spans="1:31">
      <c r="A71">
        <v>0.01</v>
      </c>
      <c r="B71">
        <v>0.99</v>
      </c>
      <c r="C71">
        <v>0.05</v>
      </c>
      <c r="D71">
        <v>0.1</v>
      </c>
      <c r="E71">
        <f t="shared" ref="E71" si="158">E70-F68*X70</f>
        <v>0.14996234886661197</v>
      </c>
      <c r="F71">
        <f t="shared" ref="F71" si="159">F70-F68*Y70</f>
        <v>0.19992469773322397</v>
      </c>
      <c r="G71">
        <f t="shared" ref="G71" si="160">G70-F68*Z70</f>
        <v>0.24995503730748478</v>
      </c>
      <c r="H71">
        <f t="shared" ref="H71" si="161">H70-F68*AA70</f>
        <v>0.29991007461496955</v>
      </c>
      <c r="I71">
        <f t="shared" si="131"/>
        <v>2.7490587216652998E-2</v>
      </c>
      <c r="J71">
        <f t="shared" si="132"/>
        <v>0.50687221401339022</v>
      </c>
      <c r="K71">
        <f t="shared" si="133"/>
        <v>4.2488759326871198E-2</v>
      </c>
      <c r="L71">
        <f t="shared" si="134"/>
        <v>0.51062059210493083</v>
      </c>
      <c r="M71">
        <f t="shared" ref="M71" si="162">M70-F68*AB70</f>
        <v>0.38556858541757277</v>
      </c>
      <c r="N71">
        <f t="shared" ref="N71" si="163">N70-F68*AC70</f>
        <v>0.43546185096161105</v>
      </c>
      <c r="O71">
        <f t="shared" ref="O71" si="164">O70-F68*AD70</f>
        <v>0.50849105001852091</v>
      </c>
      <c r="P71">
        <f t="shared" ref="P71" si="165">P70-F68*AE70</f>
        <v>0.55855384965601285</v>
      </c>
      <c r="Q71">
        <f t="shared" si="135"/>
        <v>0.41778979072174305</v>
      </c>
      <c r="R71">
        <f t="shared" si="136"/>
        <v>0.60295424541835718</v>
      </c>
      <c r="S71">
        <f t="shared" si="137"/>
        <v>0.54294908176272305</v>
      </c>
      <c r="T71">
        <f t="shared" si="138"/>
        <v>0.63249818224474286</v>
      </c>
      <c r="U71">
        <f t="shared" si="139"/>
        <v>0.17579736857982667</v>
      </c>
      <c r="V71">
        <f t="shared" si="140"/>
        <v>6.3903774849156547E-2</v>
      </c>
      <c r="W71">
        <f t="shared" si="141"/>
        <v>0.23970114342898322</v>
      </c>
      <c r="X71">
        <f t="shared" si="142"/>
        <v>1.5594043253671716E-4</v>
      </c>
      <c r="Y71">
        <f t="shared" si="143"/>
        <v>3.1188086507343433E-4</v>
      </c>
      <c r="Z71">
        <f t="shared" si="144"/>
        <v>1.9241233301920614E-4</v>
      </c>
      <c r="AA71">
        <f t="shared" si="145"/>
        <v>3.8482466603841228E-4</v>
      </c>
      <c r="AB71">
        <f t="shared" si="146"/>
        <v>7.1952283504215328E-2</v>
      </c>
      <c r="AC71">
        <f t="shared" si="147"/>
        <v>7.2484378883814093E-2</v>
      </c>
      <c r="AD71">
        <f t="shared" si="148"/>
        <v>-4.2120693409809694E-2</v>
      </c>
      <c r="AE71">
        <f t="shared" si="149"/>
        <v>-4.2432180763057388E-2</v>
      </c>
    </row>
    <row r="72" spans="1:31">
      <c r="A72">
        <v>0.01</v>
      </c>
      <c r="B72">
        <v>0.99</v>
      </c>
      <c r="C72">
        <v>0.05</v>
      </c>
      <c r="D72">
        <v>0.1</v>
      </c>
      <c r="E72">
        <v>0.15</v>
      </c>
      <c r="F72">
        <v>0.2</v>
      </c>
      <c r="G72">
        <v>0.25</v>
      </c>
      <c r="H72">
        <v>0.3</v>
      </c>
      <c r="I72">
        <f t="shared" si="131"/>
        <v>2.7500000000000004E-2</v>
      </c>
      <c r="J72">
        <f t="shared" si="132"/>
        <v>0.50687456676453424</v>
      </c>
      <c r="K72">
        <f t="shared" si="133"/>
        <v>4.2499999999999996E-2</v>
      </c>
      <c r="L72">
        <f t="shared" si="134"/>
        <v>0.51062340100496373</v>
      </c>
      <c r="M72">
        <v>0.4</v>
      </c>
      <c r="N72">
        <v>0.45</v>
      </c>
      <c r="O72">
        <v>0.5</v>
      </c>
      <c r="P72">
        <v>0.55000000000000004</v>
      </c>
      <c r="Q72">
        <f t="shared" si="135"/>
        <v>0.43253035715804738</v>
      </c>
      <c r="R72">
        <f t="shared" si="136"/>
        <v>0.60647773220672796</v>
      </c>
      <c r="S72">
        <f t="shared" si="137"/>
        <v>0.53428015393499717</v>
      </c>
      <c r="T72">
        <f t="shared" si="138"/>
        <v>0.63048083545063482</v>
      </c>
      <c r="U72">
        <f t="shared" si="139"/>
        <v>0.17789284250924053</v>
      </c>
      <c r="V72">
        <f t="shared" si="140"/>
        <v>6.4627014839136757E-2</v>
      </c>
      <c r="W72">
        <f t="shared" si="141"/>
        <v>0.24251985734837728</v>
      </c>
      <c r="X72">
        <f t="shared" si="142"/>
        <v>1.882556669401121E-4</v>
      </c>
      <c r="Y72">
        <f t="shared" si="143"/>
        <v>3.765113338802242E-4</v>
      </c>
      <c r="Z72">
        <f t="shared" si="144"/>
        <v>2.248134625761188E-4</v>
      </c>
      <c r="AA72">
        <f t="shared" si="145"/>
        <v>4.496269251522376E-4</v>
      </c>
      <c r="AB72">
        <f t="shared" si="146"/>
        <v>7.2157072912136258E-2</v>
      </c>
      <c r="AC72">
        <f t="shared" si="147"/>
        <v>7.2690745191944781E-2</v>
      </c>
      <c r="AD72">
        <f t="shared" si="148"/>
        <v>-4.2455250092604709E-2</v>
      </c>
      <c r="AE72">
        <f t="shared" si="149"/>
        <v>-4.276924828006376E-2</v>
      </c>
    </row>
    <row r="73" spans="1:31">
      <c r="A73">
        <v>0.01</v>
      </c>
      <c r="B73">
        <v>0.99</v>
      </c>
      <c r="C73">
        <v>0.05</v>
      </c>
      <c r="D73">
        <v>0.1</v>
      </c>
      <c r="E73">
        <f t="shared" ref="E73" si="166">E72-F70*X72</f>
        <v>0.14996234886661197</v>
      </c>
      <c r="F73">
        <f t="shared" ref="F73" si="167">F72-F70*Y72</f>
        <v>0.19992469773322397</v>
      </c>
      <c r="G73">
        <f t="shared" ref="G73" si="168">G72-F70*Z72</f>
        <v>0.24995503730748478</v>
      </c>
      <c r="H73">
        <f t="shared" ref="H73" si="169">H72-F70*AA72</f>
        <v>0.29991007461496955</v>
      </c>
      <c r="I73">
        <f t="shared" si="131"/>
        <v>2.7490587216652998E-2</v>
      </c>
      <c r="J73">
        <f t="shared" si="132"/>
        <v>0.50687221401339022</v>
      </c>
      <c r="K73">
        <f t="shared" si="133"/>
        <v>4.2488759326871198E-2</v>
      </c>
      <c r="L73">
        <f t="shared" si="134"/>
        <v>0.51062059210493083</v>
      </c>
      <c r="M73">
        <f t="shared" ref="M73" si="170">M72-F70*AB72</f>
        <v>0.38556858541757277</v>
      </c>
      <c r="N73">
        <f t="shared" ref="N73" si="171">N72-F70*AC72</f>
        <v>0.43546185096161105</v>
      </c>
      <c r="O73">
        <f t="shared" ref="O73" si="172">O72-F70*AD72</f>
        <v>0.50849105001852091</v>
      </c>
      <c r="P73">
        <f t="shared" ref="P73" si="173">P72-F70*AE72</f>
        <v>0.55855384965601285</v>
      </c>
      <c r="Q73">
        <f t="shared" si="135"/>
        <v>0.41778979072174305</v>
      </c>
      <c r="R73">
        <f t="shared" si="136"/>
        <v>0.60295424541835718</v>
      </c>
      <c r="S73">
        <f t="shared" si="137"/>
        <v>0.54294908176272305</v>
      </c>
      <c r="T73">
        <f t="shared" si="138"/>
        <v>0.63249818224474286</v>
      </c>
      <c r="U73">
        <f t="shared" si="139"/>
        <v>0.17579736857982667</v>
      </c>
      <c r="V73">
        <f t="shared" si="140"/>
        <v>6.3903774849156547E-2</v>
      </c>
      <c r="W73">
        <f t="shared" si="141"/>
        <v>0.23970114342898322</v>
      </c>
      <c r="X73">
        <f t="shared" si="142"/>
        <v>1.5594043253671716E-4</v>
      </c>
      <c r="Y73">
        <f t="shared" si="143"/>
        <v>3.1188086507343433E-4</v>
      </c>
      <c r="Z73">
        <f t="shared" si="144"/>
        <v>1.9241233301920614E-4</v>
      </c>
      <c r="AA73">
        <f t="shared" si="145"/>
        <v>3.8482466603841228E-4</v>
      </c>
      <c r="AB73">
        <f t="shared" si="146"/>
        <v>7.1952283504215328E-2</v>
      </c>
      <c r="AC73">
        <f t="shared" si="147"/>
        <v>7.2484378883814093E-2</v>
      </c>
      <c r="AD73">
        <f t="shared" si="148"/>
        <v>-4.2120693409809694E-2</v>
      </c>
      <c r="AE73">
        <f t="shared" si="149"/>
        <v>-4.2432180763057388E-2</v>
      </c>
    </row>
    <row r="74" spans="1:31">
      <c r="A74">
        <v>0.01</v>
      </c>
      <c r="B74">
        <v>0.99</v>
      </c>
      <c r="C74">
        <v>0.05</v>
      </c>
      <c r="D74">
        <v>0.1</v>
      </c>
      <c r="E74">
        <v>0.15</v>
      </c>
      <c r="F74">
        <v>0.2</v>
      </c>
      <c r="G74">
        <v>0.25</v>
      </c>
      <c r="H74">
        <v>0.3</v>
      </c>
      <c r="I74">
        <f t="shared" si="131"/>
        <v>2.7500000000000004E-2</v>
      </c>
      <c r="J74">
        <f t="shared" si="132"/>
        <v>0.50687456676453424</v>
      </c>
      <c r="K74">
        <f t="shared" si="133"/>
        <v>4.2499999999999996E-2</v>
      </c>
      <c r="L74">
        <f t="shared" si="134"/>
        <v>0.51062340100496373</v>
      </c>
      <c r="M74">
        <v>0.4</v>
      </c>
      <c r="N74">
        <v>0.45</v>
      </c>
      <c r="O74">
        <v>0.5</v>
      </c>
      <c r="P74">
        <v>0.55000000000000004</v>
      </c>
      <c r="Q74">
        <f t="shared" si="135"/>
        <v>0.43253035715804738</v>
      </c>
      <c r="R74">
        <f t="shared" si="136"/>
        <v>0.60647773220672796</v>
      </c>
      <c r="S74">
        <f t="shared" si="137"/>
        <v>0.53428015393499717</v>
      </c>
      <c r="T74">
        <f t="shared" si="138"/>
        <v>0.63048083545063482</v>
      </c>
      <c r="U74">
        <f t="shared" si="139"/>
        <v>0.17789284250924053</v>
      </c>
      <c r="V74">
        <f t="shared" si="140"/>
        <v>6.4627014839136757E-2</v>
      </c>
      <c r="W74">
        <f t="shared" si="141"/>
        <v>0.24251985734837728</v>
      </c>
      <c r="X74">
        <f t="shared" si="142"/>
        <v>1.882556669401121E-4</v>
      </c>
      <c r="Y74">
        <f t="shared" si="143"/>
        <v>3.765113338802242E-4</v>
      </c>
      <c r="Z74">
        <f t="shared" si="144"/>
        <v>2.248134625761188E-4</v>
      </c>
      <c r="AA74">
        <f t="shared" si="145"/>
        <v>4.496269251522376E-4</v>
      </c>
      <c r="AB74">
        <f t="shared" si="146"/>
        <v>7.2157072912136258E-2</v>
      </c>
      <c r="AC74">
        <f t="shared" si="147"/>
        <v>7.2690745191944781E-2</v>
      </c>
      <c r="AD74">
        <f t="shared" si="148"/>
        <v>-4.2455250092604709E-2</v>
      </c>
      <c r="AE74">
        <f t="shared" si="149"/>
        <v>-4.276924828006376E-2</v>
      </c>
    </row>
    <row r="75" spans="1:31">
      <c r="A75">
        <v>0.01</v>
      </c>
      <c r="B75">
        <v>0.99</v>
      </c>
      <c r="C75">
        <v>0.05</v>
      </c>
      <c r="D75">
        <v>0.1</v>
      </c>
      <c r="E75">
        <f t="shared" ref="E75" si="174">E74-F72*X74</f>
        <v>0.14996234886661197</v>
      </c>
      <c r="F75">
        <f t="shared" ref="F75" si="175">F74-F72*Y74</f>
        <v>0.19992469773322397</v>
      </c>
      <c r="G75">
        <f t="shared" ref="G75" si="176">G74-F72*Z74</f>
        <v>0.24995503730748478</v>
      </c>
      <c r="H75">
        <f t="shared" ref="H75" si="177">H74-F72*AA74</f>
        <v>0.29991007461496955</v>
      </c>
      <c r="I75">
        <f t="shared" si="131"/>
        <v>2.7490587216652998E-2</v>
      </c>
      <c r="J75">
        <f t="shared" si="132"/>
        <v>0.50687221401339022</v>
      </c>
      <c r="K75">
        <f t="shared" si="133"/>
        <v>4.2488759326871198E-2</v>
      </c>
      <c r="L75">
        <f t="shared" si="134"/>
        <v>0.51062059210493083</v>
      </c>
      <c r="M75">
        <f t="shared" ref="M75" si="178">M74-F72*AB74</f>
        <v>0.38556858541757277</v>
      </c>
      <c r="N75">
        <f t="shared" ref="N75" si="179">N74-F72*AC74</f>
        <v>0.43546185096161105</v>
      </c>
      <c r="O75">
        <f t="shared" ref="O75" si="180">O74-F72*AD74</f>
        <v>0.50849105001852091</v>
      </c>
      <c r="P75">
        <f t="shared" ref="P75" si="181">P74-F72*AE74</f>
        <v>0.55855384965601285</v>
      </c>
      <c r="Q75">
        <f t="shared" si="135"/>
        <v>0.41778979072174305</v>
      </c>
      <c r="R75">
        <f t="shared" si="136"/>
        <v>0.60295424541835718</v>
      </c>
      <c r="S75">
        <f t="shared" si="137"/>
        <v>0.54294908176272305</v>
      </c>
      <c r="T75">
        <f t="shared" si="138"/>
        <v>0.63249818224474286</v>
      </c>
      <c r="U75">
        <f t="shared" si="139"/>
        <v>0.17579736857982667</v>
      </c>
      <c r="V75">
        <f t="shared" si="140"/>
        <v>6.3903774849156547E-2</v>
      </c>
      <c r="W75">
        <f t="shared" si="141"/>
        <v>0.23970114342898322</v>
      </c>
      <c r="X75">
        <f t="shared" si="142"/>
        <v>1.5594043253671716E-4</v>
      </c>
      <c r="Y75">
        <f t="shared" si="143"/>
        <v>3.1188086507343433E-4</v>
      </c>
      <c r="Z75">
        <f t="shared" si="144"/>
        <v>1.9241233301920614E-4</v>
      </c>
      <c r="AA75">
        <f t="shared" si="145"/>
        <v>3.8482466603841228E-4</v>
      </c>
      <c r="AB75">
        <f t="shared" si="146"/>
        <v>7.1952283504215328E-2</v>
      </c>
      <c r="AC75">
        <f t="shared" si="147"/>
        <v>7.2484378883814093E-2</v>
      </c>
      <c r="AD75">
        <f t="shared" si="148"/>
        <v>-4.2120693409809694E-2</v>
      </c>
      <c r="AE75">
        <f t="shared" si="149"/>
        <v>-4.2432180763057388E-2</v>
      </c>
    </row>
    <row r="76" spans="1:31">
      <c r="A76">
        <v>0.01</v>
      </c>
      <c r="B76">
        <v>0.99</v>
      </c>
      <c r="C76">
        <v>0.05</v>
      </c>
      <c r="D76">
        <v>0.1</v>
      </c>
      <c r="E76">
        <v>0.15</v>
      </c>
      <c r="F76">
        <v>0.2</v>
      </c>
      <c r="G76">
        <v>0.25</v>
      </c>
      <c r="H76">
        <v>0.3</v>
      </c>
      <c r="I76">
        <f t="shared" si="131"/>
        <v>2.7500000000000004E-2</v>
      </c>
      <c r="J76">
        <f t="shared" si="132"/>
        <v>0.50687456676453424</v>
      </c>
      <c r="K76">
        <f t="shared" si="133"/>
        <v>4.2499999999999996E-2</v>
      </c>
      <c r="L76">
        <f t="shared" si="134"/>
        <v>0.51062340100496373</v>
      </c>
      <c r="M76">
        <v>0.4</v>
      </c>
      <c r="N76">
        <v>0.45</v>
      </c>
      <c r="O76">
        <v>0.5</v>
      </c>
      <c r="P76">
        <v>0.55000000000000004</v>
      </c>
      <c r="Q76">
        <f t="shared" si="135"/>
        <v>0.43253035715804738</v>
      </c>
      <c r="R76">
        <f t="shared" si="136"/>
        <v>0.60647773220672796</v>
      </c>
      <c r="S76">
        <f t="shared" si="137"/>
        <v>0.53428015393499717</v>
      </c>
      <c r="T76">
        <f t="shared" si="138"/>
        <v>0.63048083545063482</v>
      </c>
      <c r="U76">
        <f t="shared" si="139"/>
        <v>0.17789284250924053</v>
      </c>
      <c r="V76">
        <f t="shared" si="140"/>
        <v>6.4627014839136757E-2</v>
      </c>
      <c r="W76">
        <f t="shared" si="141"/>
        <v>0.24251985734837728</v>
      </c>
      <c r="X76">
        <f t="shared" si="142"/>
        <v>1.882556669401121E-4</v>
      </c>
      <c r="Y76">
        <f t="shared" si="143"/>
        <v>3.765113338802242E-4</v>
      </c>
      <c r="Z76">
        <f t="shared" si="144"/>
        <v>2.248134625761188E-4</v>
      </c>
      <c r="AA76">
        <f t="shared" si="145"/>
        <v>4.496269251522376E-4</v>
      </c>
      <c r="AB76">
        <f t="shared" si="146"/>
        <v>7.2157072912136258E-2</v>
      </c>
      <c r="AC76">
        <f t="shared" si="147"/>
        <v>7.2690745191944781E-2</v>
      </c>
      <c r="AD76">
        <f t="shared" si="148"/>
        <v>-4.2455250092604709E-2</v>
      </c>
      <c r="AE76">
        <f t="shared" si="149"/>
        <v>-4.276924828006376E-2</v>
      </c>
    </row>
    <row r="77" spans="1:31">
      <c r="A77">
        <v>0.01</v>
      </c>
      <c r="B77">
        <v>0.99</v>
      </c>
      <c r="C77">
        <v>0.05</v>
      </c>
      <c r="D77">
        <v>0.1</v>
      </c>
      <c r="E77">
        <f t="shared" ref="E77" si="182">E76-F74*X76</f>
        <v>0.14996234886661197</v>
      </c>
      <c r="F77">
        <f t="shared" ref="F77" si="183">F76-F74*Y76</f>
        <v>0.19992469773322397</v>
      </c>
      <c r="G77">
        <f t="shared" ref="G77" si="184">G76-F74*Z76</f>
        <v>0.24995503730748478</v>
      </c>
      <c r="H77">
        <f t="shared" ref="H77" si="185">H76-F74*AA76</f>
        <v>0.29991007461496955</v>
      </c>
      <c r="I77">
        <f t="shared" si="131"/>
        <v>2.7490587216652998E-2</v>
      </c>
      <c r="J77">
        <f t="shared" si="132"/>
        <v>0.50687221401339022</v>
      </c>
      <c r="K77">
        <f t="shared" si="133"/>
        <v>4.2488759326871198E-2</v>
      </c>
      <c r="L77">
        <f t="shared" si="134"/>
        <v>0.51062059210493083</v>
      </c>
      <c r="M77">
        <f t="shared" ref="M77" si="186">M76-F74*AB76</f>
        <v>0.38556858541757277</v>
      </c>
      <c r="N77">
        <f t="shared" ref="N77" si="187">N76-F74*AC76</f>
        <v>0.43546185096161105</v>
      </c>
      <c r="O77">
        <f t="shared" ref="O77" si="188">O76-F74*AD76</f>
        <v>0.50849105001852091</v>
      </c>
      <c r="P77">
        <f t="shared" ref="P77" si="189">P76-F74*AE76</f>
        <v>0.55855384965601285</v>
      </c>
      <c r="Q77">
        <f t="shared" si="135"/>
        <v>0.41778979072174305</v>
      </c>
      <c r="R77">
        <f t="shared" si="136"/>
        <v>0.60295424541835718</v>
      </c>
      <c r="S77">
        <f t="shared" si="137"/>
        <v>0.54294908176272305</v>
      </c>
      <c r="T77">
        <f t="shared" si="138"/>
        <v>0.63249818224474286</v>
      </c>
      <c r="U77">
        <f t="shared" si="139"/>
        <v>0.17579736857982667</v>
      </c>
      <c r="V77">
        <f t="shared" si="140"/>
        <v>6.3903774849156547E-2</v>
      </c>
      <c r="W77">
        <f t="shared" si="141"/>
        <v>0.23970114342898322</v>
      </c>
      <c r="X77">
        <f t="shared" si="142"/>
        <v>1.5594043253671716E-4</v>
      </c>
      <c r="Y77">
        <f t="shared" si="143"/>
        <v>3.1188086507343433E-4</v>
      </c>
      <c r="Z77">
        <f t="shared" si="144"/>
        <v>1.9241233301920614E-4</v>
      </c>
      <c r="AA77">
        <f t="shared" si="145"/>
        <v>3.8482466603841228E-4</v>
      </c>
      <c r="AB77">
        <f t="shared" si="146"/>
        <v>7.1952283504215328E-2</v>
      </c>
      <c r="AC77">
        <f t="shared" si="147"/>
        <v>7.2484378883814093E-2</v>
      </c>
      <c r="AD77">
        <f t="shared" si="148"/>
        <v>-4.2120693409809694E-2</v>
      </c>
      <c r="AE77">
        <f t="shared" si="149"/>
        <v>-4.2432180763057388E-2</v>
      </c>
    </row>
    <row r="78" spans="1:31">
      <c r="A78">
        <v>0.01</v>
      </c>
      <c r="B78">
        <v>0.99</v>
      </c>
      <c r="C78">
        <v>0.05</v>
      </c>
      <c r="D78">
        <v>0.1</v>
      </c>
      <c r="E78">
        <v>0.15</v>
      </c>
      <c r="F78">
        <v>0.2</v>
      </c>
      <c r="G78">
        <v>0.25</v>
      </c>
      <c r="H78">
        <v>0.3</v>
      </c>
      <c r="I78">
        <f t="shared" si="131"/>
        <v>2.7500000000000004E-2</v>
      </c>
      <c r="J78">
        <f t="shared" si="132"/>
        <v>0.50687456676453424</v>
      </c>
      <c r="K78">
        <f t="shared" si="133"/>
        <v>4.2499999999999996E-2</v>
      </c>
      <c r="L78">
        <f t="shared" si="134"/>
        <v>0.51062340100496373</v>
      </c>
      <c r="M78">
        <v>0.4</v>
      </c>
      <c r="N78">
        <v>0.45</v>
      </c>
      <c r="O78">
        <v>0.5</v>
      </c>
      <c r="P78">
        <v>0.55000000000000004</v>
      </c>
      <c r="Q78">
        <f t="shared" si="135"/>
        <v>0.43253035715804738</v>
      </c>
      <c r="R78">
        <f t="shared" si="136"/>
        <v>0.60647773220672796</v>
      </c>
      <c r="S78">
        <f t="shared" si="137"/>
        <v>0.53428015393499717</v>
      </c>
      <c r="T78">
        <f t="shared" si="138"/>
        <v>0.63048083545063482</v>
      </c>
      <c r="U78">
        <f t="shared" si="139"/>
        <v>0.17789284250924053</v>
      </c>
      <c r="V78">
        <f t="shared" si="140"/>
        <v>6.4627014839136757E-2</v>
      </c>
      <c r="W78">
        <f t="shared" si="141"/>
        <v>0.24251985734837728</v>
      </c>
      <c r="X78">
        <f t="shared" si="142"/>
        <v>1.882556669401121E-4</v>
      </c>
      <c r="Y78">
        <f t="shared" si="143"/>
        <v>3.765113338802242E-4</v>
      </c>
      <c r="Z78">
        <f t="shared" si="144"/>
        <v>2.248134625761188E-4</v>
      </c>
      <c r="AA78">
        <f t="shared" si="145"/>
        <v>4.496269251522376E-4</v>
      </c>
      <c r="AB78">
        <f t="shared" si="146"/>
        <v>7.2157072912136258E-2</v>
      </c>
      <c r="AC78">
        <f t="shared" si="147"/>
        <v>7.2690745191944781E-2</v>
      </c>
      <c r="AD78">
        <f t="shared" si="148"/>
        <v>-4.2455250092604709E-2</v>
      </c>
      <c r="AE78">
        <f t="shared" si="149"/>
        <v>-4.276924828006376E-2</v>
      </c>
    </row>
  </sheetData>
  <mergeCells count="11">
    <mergeCell ref="N6:S6"/>
    <mergeCell ref="N8:T8"/>
    <mergeCell ref="N10:T10"/>
    <mergeCell ref="N7:T7"/>
    <mergeCell ref="C30:D30"/>
    <mergeCell ref="C20:D20"/>
    <mergeCell ref="C21:D21"/>
    <mergeCell ref="C24:E24"/>
    <mergeCell ref="C25:E25"/>
    <mergeCell ref="C28:D28"/>
    <mergeCell ref="C29:D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2021-05-13T09:25:55Z</dcterms:created>
  <dcterms:modified xsi:type="dcterms:W3CDTF">2021-05-15T12:02:33Z</dcterms:modified>
</cp:coreProperties>
</file>