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eckliste" sheetId="1" state="visible" r:id="rId2"/>
    <sheet name="Info"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<sst xmlns="http://schemas.openxmlformats.org/spreadsheetml/2006/main" count="115" uniqueCount="113">
  <si>
    <t xml:space="preserve">Geburtstermin</t>
  </si>
  <si>
    <t xml:space="preserve">Datum (min)</t>
  </si>
  <si>
    <t xml:space="preserve">heute</t>
  </si>
  <si>
    <t xml:space="preserve">Datum (max)</t>
  </si>
  <si>
    <t xml:space="preserve">Wann (SSW)</t>
  </si>
  <si>
    <t xml:space="preserve">Wann (Monat)</t>
  </si>
  <si>
    <t xml:space="preserve">Was tun</t>
  </si>
  <si>
    <t xml:space="preserve">Wo / An wen wenden +++ Wie / Was mitbringen</t>
  </si>
  <si>
    <t xml:space="preserve">Links</t>
  </si>
  <si>
    <t xml:space="preserve">Status</t>
  </si>
  <si>
    <r>
      <rPr>
        <sz val="10"/>
        <rFont val="Arial"/>
        <family val="2"/>
      </rPr>
      <t xml:space="preserve">(falls verheiratet) </t>
    </r>
    <r>
      <rPr>
        <b val="true"/>
        <sz val="10"/>
        <rFont val="Arial"/>
        <family val="2"/>
      </rPr>
      <t xml:space="preserve">Steuerklasse </t>
    </r>
    <r>
      <rPr>
        <sz val="10"/>
        <rFont val="Arial"/>
        <family val="2"/>
      </rPr>
      <t xml:space="preserve">auf 5-3 / 3-5 ändern. 
* spätestens sieben Monate vor dem Mutterschutz (üblicherweise 6 Wochen vor dem Geburtstermin)
* Hintergrund: Die Elterngeld-Stelle berechnet die Netto-Werte aus den übergebenen Lohnzetteln selbst. (Es werden also nicht einfach die vorhandenen Netto-Werte übernommen!) Dabei wird die Steuerklasse zu Grunde gelegt, die am längsten galt.</t>
    </r>
  </si>
  <si>
    <t xml:space="preserve">„Antrag auf Steuerklassenwechsel bei Ehegatten/Lebenspartnern“ -  Finanzamt</t>
  </si>
  <si>
    <t xml:space="preserve">https://www.formulare-bfinv.de/ffw/action/invoke.do?id=034003</t>
  </si>
  <si>
    <t xml:space="preserve">1.-3. Monat</t>
  </si>
  <si>
    <t xml:space="preserve">erster bis dritter Monat: 
* Zeit genießen
* gesund ernähren</t>
  </si>
  <si>
    <t xml:space="preserve">12 bis 16</t>
  </si>
  <si>
    <t xml:space="preserve">3. bis 4. Monat</t>
  </si>
  <si>
    <r>
      <rPr>
        <b val="true"/>
        <sz val="10"/>
        <rFont val="Arial"/>
        <family val="2"/>
      </rPr>
      <t xml:space="preserve">Hebamme</t>
    </r>
    <r>
      <rPr>
        <sz val="10"/>
        <rFont val="Arial"/>
        <family val="2"/>
      </rPr>
      <t xml:space="preserve"> suchen
* Betreuung während der Schwangerschaft (Geburtsvorbereitungskurs, …)
* optional: eine Beleghebamme (zur persönl. Anwesenheit bei der Geburt im Krankenhaus / Geburtshaus)
* Wochenbett-Hebamme: nach der Geburt (Fragen zum Stillen, zur Gesundheit, usw.)</t>
    </r>
  </si>
  <si>
    <t xml:space="preserve">Alle Schwangerschafts-beratungsstellen*, Geburtsklinik oder -haus, Frauenarzt +++ Mutterpass</t>
  </si>
  <si>
    <r>
      <rPr>
        <sz val="10"/>
        <rFont val="Arial"/>
        <family val="2"/>
      </rPr>
      <t xml:space="preserve">Hebammensuche/ -liste bei der Gesetzlichen Krankenversicherung </t>
    </r>
    <r>
      <rPr>
        <sz val="10"/>
        <color rgb="FF0000FF"/>
        <rFont val="Arial"/>
        <family val="2"/>
      </rPr>
      <t xml:space="preserve">https://www.gkv-spitzenverband.de/service/hebammenliste/hebammenliste.jsp</t>
    </r>
    <r>
      <rPr>
        <sz val="10"/>
        <rFont val="Arial"/>
        <family val="2"/>
      </rPr>
      <t xml:space="preserve"> </t>
    </r>
  </si>
  <si>
    <r>
      <rPr>
        <b val="true"/>
        <sz val="10"/>
        <rFont val="Arial"/>
        <family val="2"/>
      </rPr>
      <t xml:space="preserve">Personalausweis oder Reisepass prüfen</t>
    </r>
    <r>
      <rPr>
        <sz val="10"/>
        <rFont val="Arial"/>
        <family val="2"/>
      </rPr>
      <t xml:space="preserve">, ob sie noch aktuell sind.
* Auf dem Standesamt werden die Ausweisdokumente später für die </t>
    </r>
    <r>
      <rPr>
        <b val="true"/>
        <sz val="10"/>
        <rFont val="Arial"/>
        <family val="2"/>
      </rPr>
      <t xml:space="preserve">Geburtsurkunde </t>
    </r>
    <r>
      <rPr>
        <sz val="10"/>
        <rFont val="Arial"/>
        <family val="2"/>
      </rPr>
      <t xml:space="preserve">gebraucht. Falls man z.B. geheiratet hat oder umgezogen ist, sollte das zeitnah angepasst werden.</t>
    </r>
  </si>
  <si>
    <t xml:space="preserve">16 bis 30</t>
  </si>
  <si>
    <t xml:space="preserve">5. / 6. Monat</t>
  </si>
  <si>
    <r>
      <rPr>
        <b val="true"/>
        <sz val="10"/>
        <rFont val="Arial"/>
        <family val="2"/>
      </rPr>
      <t xml:space="preserve">Klinik oder Geburtshaus auswählen</t>
    </r>
    <r>
      <rPr>
        <sz val="10"/>
        <rFont val="Arial"/>
        <family val="2"/>
      </rPr>
      <t xml:space="preserve"> (Kreißsaal-Besichtigung) 
evtl. Geburt anmelden (Hebammen-Sprechstunde, Papierkram)</t>
    </r>
  </si>
  <si>
    <r>
      <rPr>
        <sz val="10"/>
        <rFont val="Arial"/>
        <family val="2"/>
      </rPr>
      <t xml:space="preserve">Entscheidung pro / contra </t>
    </r>
    <r>
      <rPr>
        <b val="true"/>
        <sz val="10"/>
        <rFont val="Arial"/>
        <family val="2"/>
      </rPr>
      <t xml:space="preserve">Stammstellen</t>
    </r>
    <r>
      <rPr>
        <sz val="10"/>
        <rFont val="Arial"/>
        <family val="2"/>
      </rPr>
      <t xml:space="preserve"> aus Nabelschnurblut. 
* Wird nicht in allen Kliniken angeboten. 
* Pro und Contra beachten.</t>
    </r>
  </si>
  <si>
    <t xml:space="preserve">z.B. Vita34 → Globuli; DKMS → Spende</t>
  </si>
  <si>
    <t xml:space="preserve">Ab 5. Monat</t>
  </si>
  <si>
    <r>
      <rPr>
        <sz val="10"/>
        <rFont val="Arial"/>
        <family val="2"/>
      </rPr>
      <t xml:space="preserve">Anmeldung </t>
    </r>
    <r>
      <rPr>
        <b val="true"/>
        <sz val="10"/>
        <rFont val="Arial"/>
        <family val="2"/>
      </rPr>
      <t xml:space="preserve">Geburtsvorbereitungskurs 
* </t>
    </r>
    <r>
      <rPr>
        <sz val="10"/>
        <rFont val="Arial"/>
        <family val="2"/>
      </rPr>
      <t xml:space="preserve">Start ab 6. Monat</t>
    </r>
  </si>
  <si>
    <t xml:space="preserve">Hebammenpraxen, 
Geburtsklinik oder -haus, Frauenarzt, Schwangerschafts-beratungsstellen* +++ Mutterpass</t>
  </si>
  <si>
    <t xml:space="preserve">ab 25. Woche</t>
  </si>
  <si>
    <r>
      <rPr>
        <b val="true"/>
        <sz val="10"/>
        <rFont val="Arial"/>
        <family val="2"/>
      </rPr>
      <t xml:space="preserve">Kinderarzt </t>
    </r>
    <r>
      <rPr>
        <sz val="10"/>
        <rFont val="Arial"/>
        <family val="2"/>
      </rPr>
      <t xml:space="preserve">suchen 
* Falls die Geburt nicht im Krankenhaus stattfindet, sollte geklärt werden, wer die U2 (zweite Vorsorgeuntersuchung zw. dem 3. und 10. Lebenstag) durchführen wird. 
* Spätestens zur U3 in der 4. bis 5. Lebenswoche müssen Sie zum Kinderarzt.</t>
    </r>
  </si>
  <si>
    <t xml:space="preserve">evtl. Hebamme fragen</t>
  </si>
  <si>
    <t xml:space="preserve">ab 26. Woche</t>
  </si>
  <si>
    <r>
      <rPr>
        <b val="true"/>
        <sz val="10"/>
        <rFont val="Arial"/>
        <family val="2"/>
      </rPr>
      <t xml:space="preserve">Kita </t>
    </r>
    <r>
      <rPr>
        <sz val="10"/>
        <rFont val="Arial"/>
        <family val="2"/>
      </rPr>
      <t xml:space="preserve">oder Tagesbetreuung suchen 
* auch im Zusammenhang mit der Länge der Elternzeit (und der </t>
    </r>
    <r>
      <rPr>
        <b val="true"/>
        <sz val="10"/>
        <rFont val="Arial"/>
        <family val="2"/>
      </rPr>
      <t xml:space="preserve">Eingewöhnungsphase</t>
    </r>
    <r>
      <rPr>
        <sz val="10"/>
        <rFont val="Arial"/>
        <family val="2"/>
      </rPr>
      <t xml:space="preserve">) überlegen
* Manche Städte haben ein zentrales System eingeführt, so dass die Verteilung erst nach der Geburt (und mit </t>
    </r>
    <r>
      <rPr>
        <b val="true"/>
        <sz val="10"/>
        <rFont val="Arial"/>
        <family val="2"/>
      </rPr>
      <t xml:space="preserve">Geburtsurkunde</t>
    </r>
    <r>
      <rPr>
        <sz val="10"/>
        <rFont val="Arial"/>
        <family val="2"/>
      </rPr>
      <t xml:space="preserve">) erfolgen darf.</t>
    </r>
  </si>
  <si>
    <r>
      <rPr>
        <b val="true"/>
        <sz val="10"/>
        <rFont val="Arial"/>
        <family val="2"/>
      </rPr>
      <t xml:space="preserve">Geburtsanzeige / Grußkarten </t>
    </r>
    <r>
      <rPr>
        <sz val="10"/>
        <rFont val="Arial"/>
        <family val="2"/>
      </rPr>
      <t xml:space="preserve">entwerfen. 
* Dann brauchen Sie sie nach der Geburt nur noch die Daten und ein Foto Ihres Babys ergänzen und können sie als gedruckte Karte oder per E-Mail versenden.</t>
    </r>
  </si>
  <si>
    <t xml:space="preserve">Drittes Schwangerschaftsdrittel:</t>
  </si>
  <si>
    <r>
      <rPr>
        <b val="true"/>
        <sz val="10"/>
        <rFont val="Arial"/>
        <family val="2"/>
      </rPr>
      <t xml:space="preserve">Erstausstattung</t>
    </r>
    <r>
      <rPr>
        <sz val="10"/>
        <rFont val="Arial"/>
        <family val="2"/>
      </rPr>
      <t xml:space="preserve"> für das Baby besorgen.
* Wickelplatz und eventuell Kinderzimmer planen und einrichten. +++ siehe auch andere Liste</t>
    </r>
  </si>
  <si>
    <t xml:space="preserve">Freunde, Familie, Möbelhaus, Bekleidungsgeschäft, Baby-Fachgeschäft, Kleinanzeigen</t>
  </si>
  <si>
    <r>
      <rPr>
        <b val="true"/>
        <sz val="10"/>
        <rFont val="Arial"/>
        <family val="2"/>
      </rPr>
      <t xml:space="preserve">Krankenkasse</t>
    </r>
    <r>
      <rPr>
        <sz val="10"/>
        <rFont val="Arial"/>
        <family val="2"/>
      </rPr>
      <t xml:space="preserve">: Sind die Eltern verheiratet und beide gesetzlich versichert, wird es in der Regel beim meistverdienenden Elternteil familienversichert.</t>
    </r>
  </si>
  <si>
    <r>
      <rPr>
        <sz val="10"/>
        <rFont val="Arial"/>
        <family val="2"/>
      </rPr>
      <t xml:space="preserve">Neue </t>
    </r>
    <r>
      <rPr>
        <b val="true"/>
        <sz val="10"/>
        <rFont val="Arial"/>
        <family val="2"/>
      </rPr>
      <t xml:space="preserve">Babykleidung </t>
    </r>
    <r>
      <rPr>
        <sz val="10"/>
        <rFont val="Arial"/>
        <family val="2"/>
      </rPr>
      <t xml:space="preserve">waschen, um eventuelle Rückstände aus den Textilien zu entfernen, Fläschchen und Sauger reinigen.</t>
    </r>
  </si>
  <si>
    <t xml:space="preserve">Jederzeit möglich. Kann bereits vor der Geburt beantragt werden.</t>
  </si>
  <si>
    <r>
      <rPr>
        <sz val="10"/>
        <rFont val="Arial"/>
        <family val="2"/>
      </rPr>
      <t xml:space="preserve">Einen </t>
    </r>
    <r>
      <rPr>
        <b val="true"/>
        <sz val="10"/>
        <rFont val="Arial"/>
        <family val="2"/>
      </rPr>
      <t xml:space="preserve">Namen </t>
    </r>
    <r>
      <rPr>
        <sz val="10"/>
        <rFont val="Arial"/>
        <family val="2"/>
      </rPr>
      <t xml:space="preserve">für das Kind auswählen
* besser früh als spät (falls das Kind doch zeitiger kommt)
* Der Name wird erst mit der (gemeinsamen) Namenserklärung im Standesamt gültig</t>
    </r>
  </si>
  <si>
    <r>
      <rPr>
        <b val="true"/>
        <sz val="10"/>
        <rFont val="Arial"/>
        <family val="2"/>
      </rPr>
      <t xml:space="preserve">Eine kleine Kreißsaaltasche und eine normale Kliniktasche (Koffer) </t>
    </r>
    <r>
      <rPr>
        <sz val="10"/>
        <rFont val="Arial"/>
        <family val="2"/>
      </rPr>
      <t xml:space="preserve">packen. 
* Je nach Stadt / Krankenhaus werden auch die Geburtsurkunden der Eltern / Familienstammbuch benötigt oder nur der Ausweis (falls der/die Standesbeamte täglich im Krankenhaus vorbeischaut)</t>
    </r>
  </si>
  <si>
    <t xml:space="preserve">Väter spätestens 7 Wochen vor dem Entbindungstermin</t>
  </si>
  <si>
    <r>
      <rPr>
        <b val="true"/>
        <sz val="10"/>
        <rFont val="Arial"/>
        <family val="2"/>
      </rPr>
      <t xml:space="preserve">Vater </t>
    </r>
    <r>
      <rPr>
        <sz val="10"/>
        <rFont val="Arial"/>
        <family val="2"/>
      </rPr>
      <t xml:space="preserve">- Antrag auf </t>
    </r>
    <r>
      <rPr>
        <b val="true"/>
        <sz val="10"/>
        <rFont val="Arial"/>
        <family val="2"/>
      </rPr>
      <t xml:space="preserve">ElternZEIT 
</t>
    </r>
    <r>
      <rPr>
        <sz val="10"/>
        <rFont val="Arial"/>
        <family val="2"/>
      </rPr>
      <t xml:space="preserve">In dem Antrag, den Sie bei Ihrem Arbeitgeber einreichen, müssen Sie bereits festlegen, welche Zeiträume Sie in den kommenden 24 Monaten für die Elternzeit nutzen möchten. Auch wenn Sie planen in Teilzeit zu gehen, muss dies hier aufgeführt werden. 
</t>
    </r>
    <r>
      <rPr>
        <b val="true"/>
        <sz val="10"/>
        <rFont val="Arial"/>
        <family val="2"/>
      </rPr>
      <t xml:space="preserve">
</t>
    </r>
    <r>
      <rPr>
        <sz val="10"/>
        <rFont val="Arial"/>
        <family val="2"/>
      </rPr>
      <t xml:space="preserve">Wie beim Punkt „Kita“ beschrieben, auch die </t>
    </r>
    <r>
      <rPr>
        <b val="true"/>
        <sz val="10"/>
        <rFont val="Arial"/>
        <family val="2"/>
      </rPr>
      <t xml:space="preserve">Eingewöhnungsphase </t>
    </r>
    <r>
      <rPr>
        <sz val="10"/>
        <rFont val="Arial"/>
        <family val="2"/>
      </rPr>
      <t xml:space="preserve">in der Kinderkrippe / bei der Tagesmutter beachten! (am besten mit dem Vater)</t>
    </r>
  </si>
  <si>
    <t xml:space="preserve">AG, oftmals recht formlos</t>
  </si>
  <si>
    <t xml:space="preserve">ab 30. Woche</t>
  </si>
  <si>
    <r>
      <rPr>
        <b val="true"/>
        <sz val="10"/>
        <rFont val="Arial"/>
        <family val="2"/>
      </rPr>
      <t xml:space="preserve">Haushaltshilfe </t>
    </r>
    <r>
      <rPr>
        <sz val="10"/>
        <rFont val="Arial"/>
        <family val="2"/>
      </rPr>
      <t xml:space="preserve">suchen 
Unter bestimmten Voraussetzungen werden die Kosten von der Krankenkasse übernommen. Auch Bekannte können den Zuschuss für die Hilfe in Ihrem Haushalt erhalten und Sie müssen keine fremde Person beauftragen.</t>
    </r>
  </si>
  <si>
    <r>
      <rPr>
        <sz val="10"/>
        <rFont val="Arial"/>
        <family val="2"/>
      </rPr>
      <t xml:space="preserve">Die </t>
    </r>
    <r>
      <rPr>
        <b val="true"/>
        <sz val="10"/>
        <rFont val="Arial"/>
        <family val="2"/>
      </rPr>
      <t xml:space="preserve">Bescheinigung </t>
    </r>
    <r>
      <rPr>
        <sz val="10"/>
        <rFont val="Arial"/>
        <family val="2"/>
      </rPr>
      <t xml:space="preserve">Ihres Gynäkologen mit dem voraussichtlichen </t>
    </r>
    <r>
      <rPr>
        <b val="true"/>
        <sz val="10"/>
        <rFont val="Arial"/>
        <family val="2"/>
      </rPr>
      <t xml:space="preserve">Geburtstermin </t>
    </r>
    <r>
      <rPr>
        <sz val="10"/>
        <rFont val="Arial"/>
        <family val="2"/>
      </rPr>
      <t xml:space="preserve">bei Ihrer Krankenkasse abgeben (für das Mutterschaftsgeld) - etwa sieben Wochen vor dem Geburtstermin.</t>
    </r>
  </si>
  <si>
    <t xml:space="preserve">Gynäkologe</t>
  </si>
  <si>
    <t xml:space="preserve">üblicherweise ab der 36. SSW, Anmeldung aber vorher</t>
  </si>
  <si>
    <r>
      <rPr>
        <sz val="10"/>
        <rFont val="Arial"/>
        <family val="2"/>
      </rPr>
      <t xml:space="preserve">Anmeldung zur </t>
    </r>
    <r>
      <rPr>
        <b val="true"/>
        <sz val="10"/>
        <rFont val="Arial"/>
        <family val="2"/>
      </rPr>
      <t xml:space="preserve">Hebammensprechstunde </t>
    </r>
    <r>
      <rPr>
        <sz val="10"/>
        <rFont val="Arial"/>
        <family val="2"/>
      </rPr>
      <t xml:space="preserve">in der ausgewählten Klinik 
* Vorbereitung des Papierkrams, Wassergeburt ja/nein, Schmerzmittel ja/nein, Persönliche Angaben, etc.
* Üblicherweise erfolgt die Sprechstunde ab der 36. SSW</t>
    </r>
  </si>
  <si>
    <t xml:space="preserve">Geburtsklinik</t>
  </si>
  <si>
    <t xml:space="preserve">Frühestens eine
Woche vor Beginn der
Mutterschutzfrist</t>
  </si>
  <si>
    <r>
      <rPr>
        <sz val="10"/>
        <rFont val="Arial"/>
        <family val="2"/>
      </rPr>
      <t xml:space="preserve">ausgefüllten </t>
    </r>
    <r>
      <rPr>
        <b val="true"/>
        <sz val="10"/>
        <rFont val="Arial"/>
        <family val="2"/>
      </rPr>
      <t xml:space="preserve">Antrag auf Mutterschaftsgeld </t>
    </r>
    <r>
      <rPr>
        <sz val="10"/>
        <rFont val="Arial"/>
        <family val="2"/>
      </rPr>
      <t xml:space="preserve">einreichen 
* Der Arbeitgeber zahlt das Gehalt abzgl. Mutterschaftsgeld
* Die Krankenkasse zahlt den Differenzbetrag von 13 € / Kalendertag zum Gehalt</t>
    </r>
  </si>
  <si>
    <t xml:space="preserve">Krankenkasse +++ Ärztliche Bescheinigung über den voraussichtlichen Entbindungstermin</t>
  </si>
  <si>
    <r>
      <rPr>
        <b val="true"/>
        <sz val="10"/>
        <rFont val="Arial"/>
        <family val="2"/>
      </rPr>
      <t xml:space="preserve">Beginn des Mutterschutzes
</t>
    </r>
    <r>
      <rPr>
        <sz val="10"/>
        <rFont val="Arial"/>
        <family val="2"/>
      </rPr>
      <t xml:space="preserve">* 6 Wochen vor dem errechneten Geburtstermin 
* üblicherweise Ende der Beschäftigung 
* Beginn der Zahlung von Mutterschaftsgeld = Zuzahlung der Krankenkasse an den AG zum Gehalt. Beim eigenen Netto ändert sich nichts</t>
    </r>
  </si>
  <si>
    <t xml:space="preserve">ab 35. Woche</t>
  </si>
  <si>
    <r>
      <rPr>
        <b val="true"/>
        <sz val="10"/>
        <rFont val="Arial"/>
        <family val="2"/>
      </rPr>
      <t xml:space="preserve">Beide </t>
    </r>
    <r>
      <rPr>
        <sz val="10"/>
        <rFont val="Arial"/>
        <family val="2"/>
      </rPr>
      <t xml:space="preserve">- Antrag auf </t>
    </r>
    <r>
      <rPr>
        <b val="true"/>
        <sz val="10"/>
        <rFont val="Arial"/>
        <family val="2"/>
      </rPr>
      <t xml:space="preserve">ElternGELD </t>
    </r>
    <r>
      <rPr>
        <sz val="10"/>
        <rFont val="Arial"/>
        <family val="2"/>
      </rPr>
      <t xml:space="preserve">vorbereiten / in der EG-Stelle beraten lassen
* für jeden Elternteil, der </t>
    </r>
    <r>
      <rPr>
        <b val="true"/>
        <sz val="10"/>
        <rFont val="Arial"/>
        <family val="2"/>
      </rPr>
      <t xml:space="preserve">länger als 2 Monate Elternzeit</t>
    </r>
    <r>
      <rPr>
        <sz val="10"/>
        <rFont val="Arial"/>
        <family val="2"/>
      </rPr>
      <t xml:space="preserve"> nimmt
* Wenn beide Eltern zeitgleich die Betreuung des Kindes übernehmen und Elterngeld beantragen, so erhalten sie zwei zusätzliche Monate Elterngeld, die so genannten Vätermonate. Insgesamt verlängert sich der Elterngeldanspruch auf also 14 Monate. [...] Diese müssen nicht zusammenhängend genommen werden. 
* Ein klassisches Beispiel ist, dass der Vater zur Geburt des Kindes einen Monat Elternzeit beantragt und einen weiteren zu einem späteren Zeitpunkt.
* </t>
    </r>
    <r>
      <rPr>
        <b val="true"/>
        <sz val="10"/>
        <rFont val="Arial"/>
        <family val="2"/>
      </rPr>
      <t xml:space="preserve">Elterngeld darf nur zusammen mit Elternzeit genommen </t>
    </r>
    <r>
      <rPr>
        <sz val="10"/>
        <rFont val="Arial"/>
        <family val="2"/>
      </rPr>
      <t xml:space="preserve">werden. Diese Elternzeit muss einem </t>
    </r>
    <r>
      <rPr>
        <b val="true"/>
        <sz val="10"/>
        <rFont val="Arial"/>
        <family val="2"/>
      </rPr>
      <t xml:space="preserve">Lebensmonat (LM)</t>
    </r>
    <r>
      <rPr>
        <sz val="10"/>
        <rFont val="Arial"/>
        <family val="2"/>
      </rPr>
      <t xml:space="preserve"> des Kindes entsprechen, z.B. 15.07. - 14.08. Wenn die ElternZEIT abweicht (z.B. 01.07.-31.07.), werden Einnahmen angerechnet und das ElternGELD verringert sich.</t>
    </r>
  </si>
  <si>
    <t xml:space="preserve">Geburtsurkunde, Gehaltsnachweise, der ausgefüllte Antrag, Personalausweiskopien</t>
  </si>
  <si>
    <r>
      <rPr>
        <b val="true"/>
        <sz val="10"/>
        <rFont val="Arial"/>
        <family val="2"/>
      </rPr>
      <t xml:space="preserve">Transport in die Klinik planen</t>
    </r>
    <r>
      <rPr>
        <sz val="10"/>
        <rFont val="Arial"/>
        <family val="2"/>
      </rPr>
      <t xml:space="preserve"> (etwa drei Wochen vorher)
* wichtige Telefonnummern notieren 
* Hilfe für die erste Zeit nach der Geburt organisieren (z.B. Kinds-Vater, Freunde, Verwandte). Unter bestimmten Voraussetzungen können Sie auch einen Antrag auf eine Haushaltshilfe bei der Krankenkasse stellen.</t>
    </r>
  </si>
  <si>
    <r>
      <rPr>
        <b val="true"/>
        <sz val="10"/>
        <rFont val="Arial"/>
        <family val="2"/>
      </rPr>
      <t xml:space="preserve">Vorräte </t>
    </r>
    <r>
      <rPr>
        <sz val="10"/>
        <rFont val="Arial"/>
        <family val="2"/>
      </rPr>
      <t xml:space="preserve">besorgen (etwa zwei Wochen vorher)
Eventuell Essen vorkochen und einfrieren</t>
    </r>
  </si>
  <si>
    <t xml:space="preserve">GEBURT</t>
  </si>
  <si>
    <t xml:space="preserve">Geburt</t>
  </si>
  <si>
    <t xml:space="preserve">Direkt nach der Geburt
(innerhalb 1 Woche)</t>
  </si>
  <si>
    <r>
      <rPr>
        <b val="true"/>
        <sz val="10"/>
        <rFont val="Arial"/>
        <family val="2"/>
      </rPr>
      <t xml:space="preserve">Geburtsurkunde vom Standesamt</t>
    </r>
    <r>
      <rPr>
        <sz val="10"/>
        <rFont val="Arial"/>
        <family val="2"/>
      </rPr>
      <t xml:space="preserve"> abholen 
* kommt in vier Ausfertigungen: EG-Stelle, Kindergeld, Krankenkasse, normal
* optional: weitere "normale" Ausfertigung ausdrucken lassen (so hat das Kind und Sie später jeweils ein Exemplar, z.B. zur Hochzeit in 30 Jahren)
* kann teilweise schon im Krankenhaus angemeldet werden
* Falls ein Elternteil nicht persönlich zum Standesamt kommen kann, reicht eine Vollmacht und/oder der Ausweis.</t>
    </r>
  </si>
  <si>
    <r>
      <rPr>
        <sz val="10"/>
        <rFont val="Arial"/>
        <family val="2"/>
      </rPr>
      <t xml:space="preserve">Standesamt, das für den
Geburtsort des Kindes
zuständig ist. In vielen Fällen
übernehmen das die Geburtskliniken. +++ </t>
    </r>
    <r>
      <rPr>
        <b val="true"/>
        <sz val="10"/>
        <rFont val="Arial"/>
        <family val="2"/>
      </rPr>
      <t xml:space="preserve">Bescheinigung der Klinik über die Geburt </t>
    </r>
    <r>
      <rPr>
        <sz val="10"/>
        <rFont val="Arial"/>
        <family val="2"/>
      </rPr>
      <t xml:space="preserve">des Kindes, Personalausweise, Verheiratete Eltern: Heiratsurkunde</t>
    </r>
  </si>
  <si>
    <t xml:space="preserve">Mütter spätestens 7 Wochen vor Beginn der Elternzeit (nach dem Mutterschutz) - spätestens eine Woche nach der Geburt</t>
  </si>
  <si>
    <r>
      <rPr>
        <b val="true"/>
        <sz val="10"/>
        <rFont val="Arial"/>
        <family val="2"/>
      </rPr>
      <t xml:space="preserve">Mutter </t>
    </r>
    <r>
      <rPr>
        <sz val="10"/>
        <rFont val="Arial"/>
        <family val="2"/>
      </rPr>
      <t xml:space="preserve">- Antrag auf </t>
    </r>
    <r>
      <rPr>
        <b val="true"/>
        <sz val="10"/>
        <rFont val="Arial"/>
        <family val="2"/>
      </rPr>
      <t xml:space="preserve">ElternZEIT 
</t>
    </r>
    <r>
      <rPr>
        <sz val="10"/>
        <rFont val="Arial"/>
        <family val="2"/>
      </rPr>
      <t xml:space="preserve">* In dem Antrag, den Sie bei Ihrem Arbeitgeber einreichen, müssen Sie bereits festlegen, welche Zeiträume Sie in den kommenden 24 Monaten für die Elternzeit nutzen möchten. Auch wenn Sie planen in Teilzeit zu gehen, muss dies hier aufgeführt werden.
* Die </t>
    </r>
    <r>
      <rPr>
        <b val="true"/>
        <sz val="10"/>
        <rFont val="Arial"/>
        <family val="2"/>
      </rPr>
      <t xml:space="preserve">ersten acht Wochen</t>
    </r>
    <r>
      <rPr>
        <sz val="10"/>
        <rFont val="Arial"/>
        <family val="2"/>
      </rPr>
      <t xml:space="preserve"> (zwölf bei Frühgeburt) erhält die Mutter </t>
    </r>
    <r>
      <rPr>
        <b val="true"/>
        <sz val="10"/>
        <rFont val="Arial"/>
        <family val="2"/>
      </rPr>
      <t xml:space="preserve">Mutterschaftsgeld und ist im Mutterschutz</t>
    </r>
    <r>
      <rPr>
        <sz val="10"/>
        <rFont val="Arial"/>
        <family val="2"/>
      </rPr>
      <t xml:space="preserve">. Der Elternzeit-Antrag ist ebenfalls sieben Wochen vorher einzureichen. (daraus ergibt sich theoretisch nur eine Woche Handlungsspielraum)</t>
    </r>
  </si>
  <si>
    <t xml:space="preserve">AG +++ Schriftlichen Antrag über die Dauer der Elternzeit bei Arbeitgeber/Arbeitgeberin abgeben</t>
  </si>
  <si>
    <r>
      <rPr>
        <sz val="10"/>
        <rFont val="Arial"/>
        <family val="2"/>
      </rPr>
      <t xml:space="preserve">Antrag auf </t>
    </r>
    <r>
      <rPr>
        <b val="true"/>
        <sz val="10"/>
        <rFont val="Arial"/>
        <family val="2"/>
      </rPr>
      <t xml:space="preserve">ElternGELD </t>
    </r>
    <r>
      <rPr>
        <sz val="10"/>
        <rFont val="Arial"/>
        <family val="2"/>
      </rPr>
      <t xml:space="preserve">abgeben (spätestens nach drei Monaten)</t>
    </r>
  </si>
  <si>
    <t xml:space="preserve">Elterngeldstellen +++ Antrag für das Elterngeld +++ Geburtsurkunde +++ Einkommenserklärung </t>
  </si>
  <si>
    <t xml:space="preserve">https://familienportal.de/familienportal/meta/egr </t>
  </si>
  <si>
    <t xml:space="preserve">Nach der Geburt</t>
  </si>
  <si>
    <r>
      <rPr>
        <sz val="10"/>
        <rFont val="Arial"/>
        <family val="2"/>
      </rPr>
      <t xml:space="preserve">Antrag auf </t>
    </r>
    <r>
      <rPr>
        <b val="true"/>
        <sz val="10"/>
        <rFont val="Arial"/>
        <family val="2"/>
      </rPr>
      <t xml:space="preserve">Familienkrankenversicherung </t>
    </r>
    <r>
      <rPr>
        <sz val="10"/>
        <rFont val="Arial"/>
        <family val="2"/>
      </rPr>
      <t xml:space="preserve">für das Kind</t>
    </r>
  </si>
  <si>
    <t xml:space="preserve">Krankenkasse der Mutter oder des Vaters +++ Geburtsurkunde des Kindes </t>
  </si>
  <si>
    <r>
      <rPr>
        <sz val="10"/>
        <rFont val="Arial"/>
        <family val="2"/>
      </rPr>
      <t xml:space="preserve">Antrag auf </t>
    </r>
    <r>
      <rPr>
        <b val="true"/>
        <sz val="10"/>
        <rFont val="Arial"/>
        <family val="2"/>
      </rPr>
      <t xml:space="preserve">Kinderbetreuungsplatz</t>
    </r>
  </si>
  <si>
    <t xml:space="preserve">Jugendamt und Freie Träger (z.B. Wohlfahrtsverbände und kirchliche Träger) +++ Geburtsurkunde des Kindes.
Tipp Am besten schon vor der Geburt durch das Jugendamt beraten lassen</t>
  </si>
  <si>
    <r>
      <rPr>
        <sz val="10"/>
        <rFont val="Arial"/>
        <family val="2"/>
      </rPr>
      <t xml:space="preserve">Antrag auf </t>
    </r>
    <r>
      <rPr>
        <b val="true"/>
        <sz val="10"/>
        <rFont val="Arial"/>
        <family val="2"/>
      </rPr>
      <t xml:space="preserve">Kindergeld </t>
    </r>
    <r>
      <rPr>
        <sz val="10"/>
        <rFont val="Arial"/>
        <family val="2"/>
      </rPr>
      <t xml:space="preserve">und ggf. Kinderzuschlag abgeben
* Angestellte des öffentlichen Dienstes, Beamte, Richter und Soldaten haben eine eigene Familienkasse. Hier bitte rechtzeitig informieren, wer dafür zuständig ist.</t>
    </r>
  </si>
  <si>
    <t xml:space="preserve">Familienkasse +++ Original der Geburtsurkunde </t>
  </si>
  <si>
    <t xml:space="preserve">https://www.arbeitsagentur.de/familie-und-kinder/infos-rund-um-kindergeld/kindergeld-anspruch-hoehe-dauer </t>
  </si>
  <si>
    <r>
      <rPr>
        <sz val="10"/>
        <rFont val="Arial"/>
        <family val="2"/>
      </rPr>
      <t xml:space="preserve">Falls gewünscht: </t>
    </r>
    <r>
      <rPr>
        <b val="true"/>
        <sz val="10"/>
        <rFont val="Arial"/>
        <family val="2"/>
      </rPr>
      <t xml:space="preserve">Geburtsanzeige </t>
    </r>
    <r>
      <rPr>
        <sz val="10"/>
        <rFont val="Arial"/>
        <family val="2"/>
      </rPr>
      <t xml:space="preserve">fertigstellen und abschicken.</t>
    </r>
  </si>
  <si>
    <r>
      <rPr>
        <sz val="10"/>
        <rFont val="Arial"/>
        <family val="2"/>
      </rPr>
      <t xml:space="preserve">Für einen </t>
    </r>
    <r>
      <rPr>
        <b val="true"/>
        <sz val="10"/>
        <rFont val="Arial"/>
        <family val="2"/>
      </rPr>
      <t xml:space="preserve">Rückbildungskurs </t>
    </r>
    <r>
      <rPr>
        <sz val="10"/>
        <rFont val="Arial"/>
        <family val="2"/>
      </rPr>
      <t xml:space="preserve">anmelden.</t>
    </r>
  </si>
  <si>
    <r>
      <rPr>
        <sz val="10"/>
        <rFont val="Arial"/>
        <family val="2"/>
      </rPr>
      <t xml:space="preserve">Kind beim </t>
    </r>
    <r>
      <rPr>
        <b val="true"/>
        <sz val="10"/>
        <rFont val="Arial"/>
        <family val="2"/>
      </rPr>
      <t xml:space="preserve">Einwohnermeldeamt </t>
    </r>
    <r>
      <rPr>
        <sz val="10"/>
        <rFont val="Arial"/>
        <family val="2"/>
      </rPr>
      <t xml:space="preserve">anmelden 
(falls nicht bereits durch das Standesamt erledigt) und optional einen Pass beantragen
* für Kinder unter sechs Jahren gelten noch keine strengen, biometrischen Vorgaben bei Passfotos.</t>
    </r>
  </si>
  <si>
    <t xml:space="preserve">Personalausweise, Geburtsurkunde des Kindes, Lichtbild des Kindes </t>
  </si>
  <si>
    <r>
      <rPr>
        <sz val="10"/>
        <rFont val="Arial"/>
        <family val="2"/>
      </rPr>
      <t xml:space="preserve">(falls unverheiratet) </t>
    </r>
    <r>
      <rPr>
        <b val="true"/>
        <sz val="10"/>
        <rFont val="Arial"/>
        <family val="2"/>
      </rPr>
      <t xml:space="preserve">Sorgerecht </t>
    </r>
    <r>
      <rPr>
        <sz val="10"/>
        <rFont val="Arial"/>
        <family val="2"/>
      </rPr>
      <t xml:space="preserve">beantragen 
Jederzeit möglich. Kann bereits vor der Geburt beantragt werden.</t>
    </r>
  </si>
  <si>
    <t xml:space="preserve">Das örtliche Jugendamt (kostenfrei)</t>
  </si>
  <si>
    <r>
      <rPr>
        <b val="true"/>
        <sz val="10"/>
        <rFont val="Arial"/>
        <family val="2"/>
      </rPr>
      <t xml:space="preserve">Steuererklärung </t>
    </r>
    <r>
      <rPr>
        <sz val="10"/>
        <rFont val="Arial"/>
        <family val="2"/>
      </rPr>
      <t xml:space="preserve">vorbereiten 
Beachten Sie, dass alle Leistungen rund um Schwangerschaft und Geburt, die nicht von Ihrer Krankenkasse erstattet wurden, steuerlich geltend gemacht werden können. Bewahren Sie also alle Rechnungen (Kursgebühren, Hebammenleistungen, Fahrtkosten, etc.) sorgfältig auf. Auch eine Haushaltshilfe nach der Schwangerschaft kann als haushaltsnahe Dienstleistung abgesetzt werden.</t>
    </r>
  </si>
  <si>
    <r>
      <rPr>
        <sz val="10"/>
        <rFont val="Arial"/>
        <family val="2"/>
      </rPr>
      <t xml:space="preserve">(falls unverheiratet) </t>
    </r>
    <r>
      <rPr>
        <b val="true"/>
        <sz val="10"/>
        <rFont val="Arial"/>
        <family val="2"/>
      </rPr>
      <t xml:space="preserve">Vaterschaftsanerkennung 
</t>
    </r>
    <r>
      <rPr>
        <sz val="10"/>
        <rFont val="Arial"/>
        <family val="2"/>
      </rPr>
      <t xml:space="preserve">Jederzeit möglich. Kann bereits vor der Geburt beantragt werden.</t>
    </r>
  </si>
  <si>
    <t xml:space="preserve">Das örtliche Jugendamt (kostenfrei)
Das örtliche Standesamt (kostenfrei)</t>
  </si>
  <si>
    <r>
      <rPr>
        <b val="true"/>
        <sz val="10"/>
        <rFont val="Arial"/>
        <family val="2"/>
      </rPr>
      <t xml:space="preserve">Ende des Mutterschutzes
</t>
    </r>
    <r>
      <rPr>
        <sz val="10"/>
        <rFont val="Arial"/>
        <family val="2"/>
      </rPr>
      <t xml:space="preserve">* 8 Wochen nach der Geburt (12 bei Frühgeburt / Mehrlingsgeburt / Behinderung)
* Rückkehr in die Beschäftigung oder Elternzeit
* Auszahlung des Elterngeldes (falls beantragt). Die ersten zwei/drei Monate mit Mutterschaftsgeld werden von der EG-Stelle in die Zeit eingerechnet (aber nicht ins Elterngeld).</t>
    </r>
  </si>
  <si>
    <r>
      <rPr>
        <sz val="10"/>
        <rFont val="Arial"/>
        <family val="2"/>
      </rPr>
      <t xml:space="preserve">(falls verheiratet) </t>
    </r>
    <r>
      <rPr>
        <b val="true"/>
        <sz val="10"/>
        <rFont val="Arial"/>
        <family val="2"/>
      </rPr>
      <t xml:space="preserve">Steuerklasse </t>
    </r>
    <r>
      <rPr>
        <sz val="10"/>
        <rFont val="Arial"/>
        <family val="2"/>
      </rPr>
      <t xml:space="preserve">wieder auf 4-4 zurück ändern (vorher auf 5-3 / 3-5 wegen Elterngeld gewesen)</t>
    </r>
  </si>
  <si>
    <r>
      <rPr>
        <b val="true"/>
        <sz val="10"/>
        <rFont val="Arial"/>
        <family val="2"/>
      </rPr>
      <t xml:space="preserve">Rentenversicherung: </t>
    </r>
    <r>
      <rPr>
        <sz val="10"/>
        <rFont val="Arial"/>
        <family val="2"/>
      </rPr>
      <t xml:space="preserve">Antrag auf Kontenklärung:
* Erziehungszeiten und Ausbildungszeiten können als Wartezeit auf die Rente (ohne Rentenpunkte) angerechnet werden. 
* Elternzeit kann als Anrechnungszeit (inkl. Rentenpunkten) angerechnet werden.</t>
    </r>
  </si>
  <si>
    <t xml:space="preserve">Rentenversicherung</t>
  </si>
  <si>
    <r>
      <rPr>
        <sz val="10"/>
        <color rgb="FF0000FF"/>
        <rFont val="Arial"/>
        <family val="2"/>
      </rPr>
      <t xml:space="preserve">https://www.deutsche-rentenversicherung.de/eantrag-s8003</t>
    </r>
    <r>
      <rPr>
        <sz val="10"/>
        <rFont val="Arial"/>
        <family val="2"/>
      </rPr>
      <t xml:space="preserve"> </t>
    </r>
  </si>
  <si>
    <t xml:space="preserve">Erklärung</t>
  </si>
  <si>
    <t xml:space="preserve">In Spalte A2 das mögliche Geburtstdatum eintragen.</t>
  </si>
  <si>
    <t xml:space="preserve">Alle anderen Daten werden dann automatisch angepasst.</t>
  </si>
  <si>
    <t xml:space="preserve">Diese Liste gibt die Situation in Deutschland wieder.</t>
  </si>
  <si>
    <t xml:space="preserve">Benutzte Quellen</t>
  </si>
  <si>
    <t xml:space="preserve">https://www.baby-und-familie.de/Schwangerschaft/Checkliste-fuer-Ihre-Schwangerschaft-189693.html</t>
  </si>
  <si>
    <t xml:space="preserve">https://www.elterngeld.de/formalitaeten-vor-der-geburt/</t>
  </si>
  <si>
    <t xml:space="preserve">https://familienportal.de/familienportal/</t>
  </si>
  <si>
    <t xml:space="preserve">https://de.wikipedia.org/wiki/Mutterschutz</t>
  </si>
  <si>
    <t xml:space="preserve">https://de.wikipedia.org/wiki/Elternzeit</t>
  </si>
  <si>
    <t xml:space="preserve">eigene Erfahrungen</t>
  </si>
  <si>
    <t xml:space="preserve">Dieses Dokument</t>
  </si>
  <si>
    <t xml:space="preserve">https://github.com/msteudtn/</t>
  </si>
  <si>
    <t xml:space="preserve">Kontakt / Verbesserungen</t>
  </si>
  <si>
    <t xml:space="preserve">Per Github oder:</t>
  </si>
  <si>
    <t xml:space="preserve">Mathias . Steudtner @ gmx . net</t>
  </si>
  <si>
    <t xml:space="preserve">Lizenz</t>
  </si>
  <si>
    <t xml:space="preserve">CC SA</t>
  </si>
</sst>
</file>

<file path=xl/styles.xml><?xml version="1.0" encoding="utf-8"?>
<styleSheet xmlns="http://schemas.openxmlformats.org/spreadsheetml/2006/main">
  <numFmts count="3">
    <numFmt numFmtId="164" formatCode="General"/>
    <numFmt numFmtId="165" formatCode="#,##0.00\ [$€-407];[RED]\-#,##0.00\ [$€-407]"/>
    <numFmt numFmtId="166" formatCode="dd/mm/yy"/>
  </numFmts>
  <fonts count="15">
    <font>
      <sz val="10"/>
      <name val="Arial"/>
      <family val="2"/>
    </font>
    <font>
      <sz val="10"/>
      <name val="Arial"/>
      <family val="0"/>
    </font>
    <font>
      <sz val="10"/>
      <name val="Arial"/>
      <family val="0"/>
    </font>
    <font>
      <sz val="10"/>
      <name val="Arial"/>
      <family val="0"/>
    </font>
    <font>
      <b val="true"/>
      <i val="true"/>
      <sz val="16"/>
      <name val="Arial"/>
      <family val="2"/>
    </font>
    <font>
      <b val="true"/>
      <i val="true"/>
      <u val="single"/>
      <sz val="10"/>
      <name val="Arial"/>
      <family val="2"/>
    </font>
    <font>
      <u val="single"/>
      <sz val="10"/>
      <name val="FreeSans"/>
      <family val="2"/>
    </font>
    <font>
      <sz val="10"/>
      <color rgb="FF808080"/>
      <name val="Arial"/>
      <family val="2"/>
    </font>
    <font>
      <b val="true"/>
      <sz val="10"/>
      <name val="Arial"/>
      <family val="2"/>
    </font>
    <font>
      <b val="true"/>
      <sz val="10"/>
      <color rgb="FF808080"/>
      <name val="Arial"/>
      <family val="2"/>
    </font>
    <font>
      <b val="true"/>
      <sz val="10"/>
      <color rgb="FF990000"/>
      <name val="Arial"/>
      <family val="2"/>
    </font>
    <font>
      <sz val="10"/>
      <color rgb="FF0000FF"/>
      <name val="Arial"/>
      <family val="2"/>
    </font>
    <font>
      <sz val="10"/>
      <color rgb="FF993300"/>
      <name val="Arial"/>
      <family val="2"/>
    </font>
    <font>
      <sz val="10"/>
      <color rgb="FF990000"/>
      <name val="Arial"/>
      <family val="2"/>
    </font>
    <font>
      <u val="single"/>
      <sz val="10"/>
      <color rgb="FF0000FF"/>
      <name val="Arial"/>
      <family val="2"/>
    </font>
  </fonts>
  <fills count="4">
    <fill>
      <patternFill patternType="none"/>
    </fill>
    <fill>
      <patternFill patternType="gray125"/>
    </fill>
    <fill>
      <patternFill patternType="solid">
        <fgColor rgb="FFC0C0C0"/>
        <bgColor rgb="FFCCCCFF"/>
      </patternFill>
    </fill>
    <fill>
      <patternFill patternType="solid">
        <fgColor rgb="FFFFFF00"/>
        <bgColor rgb="FFFFFF00"/>
      </patternFill>
    </fill>
  </fills>
  <borders count="2">
    <border diagonalUp="false" diagonalDown="false">
      <left/>
      <right/>
      <top/>
      <bottom/>
      <diagonal/>
    </border>
    <border diagonalUp="false" diagonalDown="false">
      <left style="thin">
        <color rgb="FF3C3C3C"/>
      </left>
      <right style="thin">
        <color rgb="FF3C3C3C"/>
      </right>
      <top style="thin">
        <color rgb="FF3C3C3C"/>
      </top>
      <bottom style="thin">
        <color rgb="FF3C3C3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false" applyProtection="false"/>
    <xf numFmtId="164" fontId="4" fillId="0" borderId="0" applyFont="true" applyBorder="false" applyAlignment="true" applyProtection="false">
      <alignment horizontal="center" vertical="bottom" textRotation="0" wrapText="false" indent="0" shrinkToFit="false"/>
    </xf>
    <xf numFmtId="164" fontId="5" fillId="0" borderId="0" applyFont="true" applyBorder="false" applyAlignment="false" applyProtection="false"/>
    <xf numFmtId="165" fontId="6"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6"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6" fontId="8" fillId="2" borderId="1" xfId="0" applyFont="true" applyBorder="true" applyAlignment="true" applyProtection="false">
      <alignment horizontal="general" vertical="top" textRotation="0" wrapText="false" indent="0" shrinkToFit="false"/>
      <protection locked="true" hidden="false"/>
    </xf>
    <xf numFmtId="166" fontId="9" fillId="2" borderId="1" xfId="0" applyFont="true" applyBorder="true" applyAlignment="true" applyProtection="false">
      <alignment horizontal="general" vertical="top" textRotation="0" wrapText="fals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8" fillId="2" borderId="1" xfId="0" applyFont="true" applyBorder="tru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general" vertical="top" textRotation="0" wrapText="true" indent="0" shrinkToFit="false"/>
      <protection locked="true" hidden="false"/>
    </xf>
    <xf numFmtId="164" fontId="8" fillId="2" borderId="1" xfId="0" applyFont="true" applyBorder="tru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6" fontId="10" fillId="3" borderId="1" xfId="0" applyFont="true" applyBorder="true" applyAlignment="true" applyProtection="false">
      <alignment horizontal="general" vertical="top" textRotation="0" wrapText="false" indent="0" shrinkToFit="false"/>
      <protection locked="true" hidden="false"/>
    </xf>
    <xf numFmtId="166" fontId="0" fillId="0" borderId="1" xfId="0" applyFont="false" applyBorder="true" applyAlignment="true" applyProtection="false">
      <alignment horizontal="general" vertical="top" textRotation="0" wrapText="false" indent="0" shrinkToFit="false"/>
      <protection locked="true" hidden="false"/>
    </xf>
    <xf numFmtId="166"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6" fontId="13" fillId="0" borderId="1" xfId="0" applyFont="true" applyBorder="true" applyAlignment="true" applyProtection="false">
      <alignment horizontal="general" vertical="top" textRotation="0" wrapText="fals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1" xfId="20" applyFont="true" applyBorder="true" applyAlignment="true" applyProtection="tru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Überschrift" xfId="21"/>
    <cellStyle name="Ergebnis" xfId="22"/>
    <cellStyle name="Ergebnis 2" xfId="23"/>
    <cellStyle name="*unknown*" xfId="20" builtinId="8"/>
  </cellStyles>
  <dxfs count="9">
    <dxf>
      <fill>
        <patternFill patternType="solid">
          <fgColor rgb="FFC0C0C0"/>
        </patternFill>
      </fill>
    </dxf>
    <dxf>
      <fill>
        <patternFill patternType="solid">
          <fgColor rgb="FFFFFF00"/>
        </patternFill>
      </fill>
    </dxf>
    <dxf>
      <fill>
        <patternFill patternType="solid">
          <fgColor rgb="00FFFFFF"/>
        </patternFill>
      </fill>
    </dxf>
    <dxf>
      <fill>
        <patternFill patternType="solid">
          <fgColor rgb="FF990000"/>
        </patternFill>
      </fill>
    </dxf>
    <dxf>
      <fill>
        <patternFill patternType="solid">
          <fgColor rgb="FF808080"/>
        </patternFill>
      </fill>
    </dxf>
    <dxf>
      <fill>
        <patternFill patternType="solid">
          <fgColor rgb="FFFFCCCC"/>
        </patternFill>
      </fill>
    </dxf>
    <dxf>
      <fill>
        <patternFill patternType="solid">
          <fgColor rgb="FFCC0000"/>
        </patternFill>
      </fill>
    </dxf>
    <dxf>
      <fill>
        <patternFill patternType="solid">
          <fgColor rgb="FF0000FF"/>
        </patternFill>
      </fill>
    </dxf>
    <dxf>
      <font>
        <name val="Arial"/>
        <family val="2"/>
        <b val="0"/>
        <i val="0"/>
        <color rgb="FFCC0000"/>
        <sz val="10"/>
      </font>
      <fill>
        <patternFill>
          <bgColor rgb="FFFFCCCC"/>
        </patternFill>
      </fill>
    </dxf>
  </dxfs>
  <colors>
    <indexedColors>
      <rgbColor rgb="FF000000"/>
      <rgbColor rgb="FFFFFFFF"/>
      <rgbColor rgb="FFFF0000"/>
      <rgbColor rgb="FF00FF00"/>
      <rgbColor rgb="FF0000FF"/>
      <rgbColor rgb="FFFFFF00"/>
      <rgbColor rgb="FFFF00FF"/>
      <rgbColor rgb="FF00FFFF"/>
      <rgbColor rgb="FF99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ormulare-bfinv.de/ffw/action/invoke.do?id=034003" TargetMode="External"/><Relationship Id="rId2" Type="http://schemas.openxmlformats.org/officeDocument/2006/relationships/hyperlink" Target="https://www.gkv-spitzenverband.de/service/hebammenliste/hebammenliste.jsp" TargetMode="External"/><Relationship Id="rId3" Type="http://schemas.openxmlformats.org/officeDocument/2006/relationships/hyperlink" Target="https://familienportal.de/familienportal/meta/egr" TargetMode="External"/><Relationship Id="rId4" Type="http://schemas.openxmlformats.org/officeDocument/2006/relationships/hyperlink" Target="https://www.arbeitsagentur.de/familie-und-kinder/infos-rund-um-kindergeld/kindergeld-anspruch-hoehe-dauer" TargetMode="External"/><Relationship Id="rId5" Type="http://schemas.openxmlformats.org/officeDocument/2006/relationships/hyperlink" Target="https://www.deutsche-rentenversicherung.de/eantrag-s8003"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baby-und-familie.de/Schwangerschaft/Checkliste-fuer-Ihre-Schwangerschaft-189693.html" TargetMode="External"/><Relationship Id="rId2" Type="http://schemas.openxmlformats.org/officeDocument/2006/relationships/hyperlink" Target="https://www.elterngeld.de/formalitaeten-vor-der-geburt/" TargetMode="External"/><Relationship Id="rId3" Type="http://schemas.openxmlformats.org/officeDocument/2006/relationships/hyperlink" Target="https://familienportal.de/familienportal/" TargetMode="External"/><Relationship Id="rId4" Type="http://schemas.openxmlformats.org/officeDocument/2006/relationships/hyperlink" Target="https://de.wikipedia.org/wiki/Mutterschutz" TargetMode="External"/><Relationship Id="rId5" Type="http://schemas.openxmlformats.org/officeDocument/2006/relationships/hyperlink" Target="https://de.wikipedia.org/wiki/Elternzeit" TargetMode="External"/><Relationship Id="rId6" Type="http://schemas.openxmlformats.org/officeDocument/2006/relationships/hyperlink" Target="https://github.com/msteudt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W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1.328125" defaultRowHeight="14.65" zeroHeight="false" outlineLevelRow="0" outlineLevelCol="0"/>
  <cols>
    <col collapsed="false" customWidth="true" hidden="false" outlineLevel="0" max="1" min="1" style="1" width="13.19"/>
    <col collapsed="false" customWidth="false" hidden="false" outlineLevel="0" max="2" min="2" style="1" width="11.31"/>
    <col collapsed="false" customWidth="false" hidden="true" outlineLevel="0" max="3" min="3" style="2" width="11.31"/>
    <col collapsed="false" customWidth="false" hidden="false" outlineLevel="0" max="4" min="4" style="1" width="11.31"/>
    <col collapsed="false" customWidth="true" hidden="true" outlineLevel="0" max="5" min="5" style="3" width="18.31"/>
    <col collapsed="false" customWidth="true" hidden="true" outlineLevel="0" max="6" min="6" style="3" width="19.97"/>
    <col collapsed="false" customWidth="true" hidden="false" outlineLevel="0" max="7" min="7" style="4" width="73.02"/>
    <col collapsed="false" customWidth="true" hidden="false" outlineLevel="0" max="8" min="8" style="5" width="30.62"/>
    <col collapsed="false" customWidth="true" hidden="false" outlineLevel="0" max="9" min="9" style="5" width="34.73"/>
    <col collapsed="false" customWidth="false" hidden="false" outlineLevel="0" max="257" min="10" style="6" width="11.31"/>
  </cols>
  <sheetData>
    <row r="1" s="13" customFormat="true" ht="26.85" hidden="false" customHeight="false" outlineLevel="0" collapsed="false">
      <c r="A1" s="7" t="s">
        <v>0</v>
      </c>
      <c r="B1" s="7" t="s">
        <v>1</v>
      </c>
      <c r="C1" s="8" t="s">
        <v>2</v>
      </c>
      <c r="D1" s="7" t="s">
        <v>3</v>
      </c>
      <c r="E1" s="9" t="s">
        <v>4</v>
      </c>
      <c r="F1" s="9" t="s">
        <v>5</v>
      </c>
      <c r="G1" s="10" t="s">
        <v>6</v>
      </c>
      <c r="H1" s="11" t="s">
        <v>7</v>
      </c>
      <c r="I1" s="11" t="s">
        <v>8</v>
      </c>
      <c r="J1" s="12" t="s">
        <v>9</v>
      </c>
    </row>
    <row r="2" customFormat="false" ht="71.6" hidden="false" customHeight="false" outlineLevel="0" collapsed="false">
      <c r="A2" s="14" t="n">
        <v>45658</v>
      </c>
      <c r="B2" s="15" t="n">
        <f aca="false">$A$2-365</f>
        <v>45293</v>
      </c>
      <c r="C2" s="16"/>
      <c r="D2" s="15" t="n">
        <f aca="false">A2-(6*7)-(7*30)</f>
        <v>45406</v>
      </c>
      <c r="E2" s="17"/>
      <c r="F2" s="17"/>
      <c r="G2" s="18" t="s">
        <v>10</v>
      </c>
      <c r="H2" s="19" t="s">
        <v>11</v>
      </c>
      <c r="I2" s="20" t="s">
        <v>12</v>
      </c>
      <c r="J2" s="21"/>
    </row>
    <row r="3" customFormat="false" ht="38.05" hidden="false" customHeight="false" outlineLevel="0" collapsed="false">
      <c r="A3" s="15" t="n">
        <f aca="false">A2</f>
        <v>45658</v>
      </c>
      <c r="B3" s="15" t="n">
        <f aca="false">$A$2-280+1*30</f>
        <v>45408</v>
      </c>
      <c r="C3" s="16" t="n">
        <f aca="true">TODAY()</f>
        <v>45368</v>
      </c>
      <c r="D3" s="15" t="n">
        <f aca="false">$A$2-280+3*30</f>
        <v>45468</v>
      </c>
      <c r="E3" s="17"/>
      <c r="F3" s="17" t="s">
        <v>13</v>
      </c>
      <c r="G3" s="18" t="s">
        <v>14</v>
      </c>
      <c r="H3" s="19"/>
      <c r="I3" s="19"/>
      <c r="J3" s="21"/>
    </row>
    <row r="4" customFormat="false" ht="60.4" hidden="false" customHeight="false" outlineLevel="0" collapsed="false">
      <c r="A4" s="15" t="n">
        <f aca="false">A3</f>
        <v>45658</v>
      </c>
      <c r="B4" s="15" t="n">
        <f aca="false">$A$2-280+12*7</f>
        <v>45462</v>
      </c>
      <c r="C4" s="16" t="n">
        <f aca="true">TODAY()</f>
        <v>45368</v>
      </c>
      <c r="D4" s="15" t="n">
        <f aca="false">$A$2-280+16*7</f>
        <v>45490</v>
      </c>
      <c r="E4" s="17" t="s">
        <v>15</v>
      </c>
      <c r="F4" s="17" t="s">
        <v>16</v>
      </c>
      <c r="G4" s="22" t="s">
        <v>17</v>
      </c>
      <c r="H4" s="19" t="s">
        <v>18</v>
      </c>
      <c r="I4" s="19" t="s">
        <v>19</v>
      </c>
      <c r="J4" s="21"/>
    </row>
    <row r="5" customFormat="false" ht="49.25" hidden="false" customHeight="false" outlineLevel="0" collapsed="false">
      <c r="A5" s="15" t="n">
        <f aca="false">A4</f>
        <v>45658</v>
      </c>
      <c r="B5" s="15" t="n">
        <f aca="false">$A$2-365/2</f>
        <v>45475.5</v>
      </c>
      <c r="C5" s="16"/>
      <c r="D5" s="15" t="n">
        <f aca="false">$A$2</f>
        <v>45658</v>
      </c>
      <c r="E5" s="17"/>
      <c r="F5" s="17"/>
      <c r="G5" s="22" t="s">
        <v>20</v>
      </c>
      <c r="H5" s="19"/>
      <c r="I5" s="19"/>
      <c r="J5" s="21"/>
    </row>
    <row r="6" customFormat="false" ht="26.85" hidden="false" customHeight="false" outlineLevel="0" collapsed="false">
      <c r="A6" s="15" t="n">
        <f aca="false">A5</f>
        <v>45658</v>
      </c>
      <c r="B6" s="15" t="n">
        <f aca="false">$A$2-280+16*7</f>
        <v>45490</v>
      </c>
      <c r="C6" s="16" t="n">
        <f aca="true">TODAY()</f>
        <v>45368</v>
      </c>
      <c r="D6" s="15" t="n">
        <f aca="false">$A$2-280+30*7</f>
        <v>45588</v>
      </c>
      <c r="E6" s="17" t="s">
        <v>21</v>
      </c>
      <c r="F6" s="17" t="s">
        <v>22</v>
      </c>
      <c r="G6" s="22" t="s">
        <v>23</v>
      </c>
      <c r="H6" s="19"/>
      <c r="I6" s="19"/>
      <c r="J6" s="21"/>
    </row>
    <row r="7" customFormat="false" ht="38.05" hidden="false" customHeight="false" outlineLevel="0" collapsed="false">
      <c r="A7" s="15" t="n">
        <f aca="false">A6</f>
        <v>45658</v>
      </c>
      <c r="B7" s="15" t="n">
        <f aca="false">$A$2-280+16*7</f>
        <v>45490</v>
      </c>
      <c r="C7" s="16" t="n">
        <f aca="true">TODAY()</f>
        <v>45368</v>
      </c>
      <c r="D7" s="15"/>
      <c r="E7" s="17"/>
      <c r="F7" s="17"/>
      <c r="G7" s="18" t="s">
        <v>24</v>
      </c>
      <c r="H7" s="19" t="s">
        <v>25</v>
      </c>
      <c r="I7" s="19"/>
      <c r="J7" s="21"/>
    </row>
    <row r="8" customFormat="false" ht="49.25" hidden="false" customHeight="false" outlineLevel="0" collapsed="false">
      <c r="A8" s="15" t="n">
        <f aca="false">A7</f>
        <v>45658</v>
      </c>
      <c r="B8" s="15" t="n">
        <f aca="false">$A$2-280+20*7</f>
        <v>45518</v>
      </c>
      <c r="C8" s="16" t="n">
        <f aca="true">TODAY()</f>
        <v>45368</v>
      </c>
      <c r="D8" s="15"/>
      <c r="E8" s="17" t="n">
        <v>20</v>
      </c>
      <c r="F8" s="17" t="s">
        <v>26</v>
      </c>
      <c r="G8" s="18" t="s">
        <v>27</v>
      </c>
      <c r="H8" s="19" t="s">
        <v>28</v>
      </c>
      <c r="I8" s="19"/>
      <c r="J8" s="21"/>
    </row>
    <row r="9" customFormat="false" ht="49.25" hidden="false" customHeight="false" outlineLevel="0" collapsed="false">
      <c r="A9" s="15" t="n">
        <f aca="false">A8</f>
        <v>45658</v>
      </c>
      <c r="B9" s="15" t="n">
        <f aca="false">$A$2-280+25*7</f>
        <v>45553</v>
      </c>
      <c r="C9" s="16" t="n">
        <f aca="true">TODAY()</f>
        <v>45368</v>
      </c>
      <c r="D9" s="15"/>
      <c r="E9" s="17" t="s">
        <v>29</v>
      </c>
      <c r="F9" s="17"/>
      <c r="G9" s="22" t="s">
        <v>30</v>
      </c>
      <c r="H9" s="19" t="s">
        <v>31</v>
      </c>
      <c r="I9" s="19"/>
      <c r="J9" s="21"/>
    </row>
    <row r="10" customFormat="false" ht="60.4" hidden="false" customHeight="false" outlineLevel="0" collapsed="false">
      <c r="A10" s="15" t="n">
        <f aca="false">A9</f>
        <v>45658</v>
      </c>
      <c r="B10" s="15" t="n">
        <f aca="false">$A$2-280+26*7</f>
        <v>45560</v>
      </c>
      <c r="C10" s="16" t="n">
        <f aca="true">TODAY()</f>
        <v>45368</v>
      </c>
      <c r="D10" s="15"/>
      <c r="E10" s="17" t="s">
        <v>32</v>
      </c>
      <c r="F10" s="17"/>
      <c r="G10" s="22" t="s">
        <v>33</v>
      </c>
      <c r="H10" s="19"/>
      <c r="I10" s="19"/>
      <c r="J10" s="21"/>
    </row>
    <row r="11" customFormat="false" ht="38.05" hidden="false" customHeight="false" outlineLevel="0" collapsed="false">
      <c r="A11" s="15" t="n">
        <f aca="false">A10</f>
        <v>45658</v>
      </c>
      <c r="B11" s="15" t="n">
        <f aca="false">$A$2-280+27*7</f>
        <v>45567</v>
      </c>
      <c r="C11" s="16" t="n">
        <f aca="true">TODAY()</f>
        <v>45368</v>
      </c>
      <c r="D11" s="15"/>
      <c r="E11" s="17"/>
      <c r="F11" s="17"/>
      <c r="G11" s="22" t="s">
        <v>34</v>
      </c>
      <c r="H11" s="19"/>
      <c r="I11" s="19"/>
      <c r="J11" s="21"/>
    </row>
    <row r="12" customFormat="false" ht="38.05" hidden="false" customHeight="false" outlineLevel="0" collapsed="false">
      <c r="A12" s="15" t="n">
        <f aca="false">A11</f>
        <v>45658</v>
      </c>
      <c r="B12" s="15" t="n">
        <f aca="false">$A$2-280+27*7</f>
        <v>45567</v>
      </c>
      <c r="C12" s="16" t="n">
        <f aca="true">TODAY()</f>
        <v>45368</v>
      </c>
      <c r="D12" s="15"/>
      <c r="E12" s="17"/>
      <c r="F12" s="17" t="s">
        <v>35</v>
      </c>
      <c r="G12" s="22" t="s">
        <v>36</v>
      </c>
      <c r="H12" s="19" t="s">
        <v>37</v>
      </c>
      <c r="I12" s="19"/>
      <c r="J12" s="21"/>
    </row>
    <row r="13" customFormat="false" ht="26.85" hidden="false" customHeight="false" outlineLevel="0" collapsed="false">
      <c r="A13" s="15" t="n">
        <f aca="false">A12</f>
        <v>45658</v>
      </c>
      <c r="B13" s="15" t="n">
        <f aca="false">$A$2-280+27*7</f>
        <v>45567</v>
      </c>
      <c r="C13" s="16" t="n">
        <f aca="true">TODAY()</f>
        <v>45368</v>
      </c>
      <c r="D13" s="15"/>
      <c r="E13" s="17"/>
      <c r="F13" s="17"/>
      <c r="G13" s="22" t="s">
        <v>38</v>
      </c>
      <c r="H13" s="19"/>
      <c r="I13" s="19"/>
      <c r="J13" s="21"/>
    </row>
    <row r="14" customFormat="false" ht="26.85" hidden="false" customHeight="false" outlineLevel="0" collapsed="false">
      <c r="A14" s="15" t="n">
        <f aca="false">A13</f>
        <v>45658</v>
      </c>
      <c r="B14" s="15" t="n">
        <f aca="false">$A$2-280+27*7</f>
        <v>45567</v>
      </c>
      <c r="C14" s="16" t="n">
        <f aca="true">TODAY()</f>
        <v>45368</v>
      </c>
      <c r="D14" s="15"/>
      <c r="E14" s="17"/>
      <c r="F14" s="17"/>
      <c r="G14" s="18" t="s">
        <v>39</v>
      </c>
      <c r="H14" s="19"/>
      <c r="I14" s="19"/>
      <c r="J14" s="21"/>
    </row>
    <row r="15" customFormat="false" ht="49.25" hidden="false" customHeight="false" outlineLevel="0" collapsed="false">
      <c r="A15" s="15" t="n">
        <f aca="false">A14</f>
        <v>45658</v>
      </c>
      <c r="B15" s="15" t="n">
        <f aca="false">$A$2-90</f>
        <v>45568</v>
      </c>
      <c r="C15" s="16" t="n">
        <f aca="true">TODAY()</f>
        <v>45368</v>
      </c>
      <c r="D15" s="15" t="n">
        <f aca="false">A15</f>
        <v>45658</v>
      </c>
      <c r="E15" s="17"/>
      <c r="F15" s="17" t="s">
        <v>40</v>
      </c>
      <c r="G15" s="18" t="s">
        <v>41</v>
      </c>
      <c r="H15" s="19"/>
      <c r="I15" s="19"/>
      <c r="J15" s="21"/>
    </row>
    <row r="16" customFormat="false" ht="49.25" hidden="false" customHeight="false" outlineLevel="0" collapsed="false">
      <c r="A16" s="15" t="n">
        <f aca="false">A15</f>
        <v>45658</v>
      </c>
      <c r="B16" s="15" t="n">
        <f aca="false">$A$2-10*7</f>
        <v>45588</v>
      </c>
      <c r="C16" s="16" t="n">
        <f aca="true">TODAY()</f>
        <v>45368</v>
      </c>
      <c r="D16" s="15" t="n">
        <f aca="false">$A$2-8*7</f>
        <v>45602</v>
      </c>
      <c r="E16" s="17"/>
      <c r="F16" s="17"/>
      <c r="G16" s="22" t="s">
        <v>42</v>
      </c>
      <c r="H16" s="19"/>
      <c r="I16" s="19"/>
      <c r="J16" s="21"/>
    </row>
    <row r="17" customFormat="false" ht="82.8" hidden="false" customHeight="false" outlineLevel="0" collapsed="false">
      <c r="A17" s="15" t="n">
        <f aca="false">A16</f>
        <v>45658</v>
      </c>
      <c r="B17" s="15" t="n">
        <f aca="false">$A$2-10*7</f>
        <v>45588</v>
      </c>
      <c r="C17" s="16" t="n">
        <f aca="true">TODAY()</f>
        <v>45368</v>
      </c>
      <c r="D17" s="15" t="n">
        <f aca="false">$A$2-7*7</f>
        <v>45609</v>
      </c>
      <c r="E17" s="17" t="s">
        <v>43</v>
      </c>
      <c r="F17" s="17"/>
      <c r="G17" s="22" t="s">
        <v>44</v>
      </c>
      <c r="H17" s="19" t="s">
        <v>45</v>
      </c>
      <c r="I17" s="19"/>
      <c r="J17" s="21"/>
    </row>
    <row r="18" customFormat="false" ht="49.25" hidden="false" customHeight="false" outlineLevel="0" collapsed="false">
      <c r="A18" s="15" t="n">
        <f aca="false">A17</f>
        <v>45658</v>
      </c>
      <c r="B18" s="15" t="n">
        <f aca="false">$A$2-280+30*7</f>
        <v>45588</v>
      </c>
      <c r="C18" s="16" t="n">
        <f aca="true">TODAY()</f>
        <v>45368</v>
      </c>
      <c r="D18" s="15"/>
      <c r="E18" s="17" t="s">
        <v>46</v>
      </c>
      <c r="F18" s="17"/>
      <c r="G18" s="22" t="s">
        <v>47</v>
      </c>
      <c r="H18" s="19"/>
      <c r="I18" s="19"/>
      <c r="J18" s="21"/>
    </row>
    <row r="19" customFormat="false" ht="38.05" hidden="false" customHeight="false" outlineLevel="0" collapsed="false">
      <c r="A19" s="15" t="n">
        <f aca="false">A18</f>
        <v>45658</v>
      </c>
      <c r="B19" s="15" t="n">
        <f aca="false">$A$2-8*7</f>
        <v>45602</v>
      </c>
      <c r="C19" s="16" t="n">
        <f aca="true">TODAY()</f>
        <v>45368</v>
      </c>
      <c r="D19" s="15" t="n">
        <f aca="false">$A$2-7*7</f>
        <v>45609</v>
      </c>
      <c r="E19" s="17"/>
      <c r="F19" s="17"/>
      <c r="G19" s="18" t="s">
        <v>48</v>
      </c>
      <c r="H19" s="19" t="s">
        <v>49</v>
      </c>
      <c r="I19" s="19"/>
      <c r="J19" s="21"/>
    </row>
    <row r="20" customFormat="false" ht="49.25" hidden="false" customHeight="false" outlineLevel="0" collapsed="false">
      <c r="A20" s="15" t="n">
        <f aca="false">A19</f>
        <v>45658</v>
      </c>
      <c r="B20" s="15" t="n">
        <f aca="false">$A$2-280+32*7</f>
        <v>45602</v>
      </c>
      <c r="C20" s="16" t="n">
        <f aca="true">TODAY()</f>
        <v>45368</v>
      </c>
      <c r="D20" s="15"/>
      <c r="E20" s="17" t="s">
        <v>50</v>
      </c>
      <c r="F20" s="17"/>
      <c r="G20" s="18" t="s">
        <v>51</v>
      </c>
      <c r="H20" s="19" t="s">
        <v>52</v>
      </c>
      <c r="I20" s="19"/>
      <c r="J20" s="21"/>
    </row>
    <row r="21" customFormat="false" ht="49.25" hidden="false" customHeight="false" outlineLevel="0" collapsed="false">
      <c r="A21" s="15" t="n">
        <f aca="false">A20</f>
        <v>45658</v>
      </c>
      <c r="B21" s="15" t="n">
        <f aca="false">$A$2-7*7</f>
        <v>45609</v>
      </c>
      <c r="C21" s="16" t="n">
        <f aca="true">TODAY()</f>
        <v>45368</v>
      </c>
      <c r="D21" s="15"/>
      <c r="E21" s="17" t="s">
        <v>53</v>
      </c>
      <c r="F21" s="17"/>
      <c r="G21" s="18" t="s">
        <v>54</v>
      </c>
      <c r="H21" s="19" t="s">
        <v>55</v>
      </c>
      <c r="I21" s="19"/>
      <c r="J21" s="21"/>
    </row>
    <row r="22" customFormat="false" ht="60.4" hidden="false" customHeight="false" outlineLevel="0" collapsed="false">
      <c r="A22" s="15" t="n">
        <f aca="false">A21</f>
        <v>45658</v>
      </c>
      <c r="B22" s="15" t="n">
        <f aca="false">A22-(6*7)</f>
        <v>45616</v>
      </c>
      <c r="C22" s="16"/>
      <c r="D22" s="23" t="n">
        <f aca="false">A22-(6*7)</f>
        <v>45616</v>
      </c>
      <c r="E22" s="17"/>
      <c r="F22" s="17"/>
      <c r="G22" s="22" t="s">
        <v>56</v>
      </c>
      <c r="H22" s="24"/>
      <c r="I22" s="24"/>
      <c r="J22" s="21"/>
    </row>
    <row r="23" customFormat="false" ht="138.8" hidden="false" customHeight="false" outlineLevel="0" collapsed="false">
      <c r="A23" s="15" t="n">
        <f aca="false">A22</f>
        <v>45658</v>
      </c>
      <c r="B23" s="15" t="n">
        <f aca="false">$A$2-280+35*7</f>
        <v>45623</v>
      </c>
      <c r="C23" s="16" t="n">
        <f aca="true">TODAY()</f>
        <v>45368</v>
      </c>
      <c r="D23" s="15" t="n">
        <f aca="false">$A$2-280+35*7</f>
        <v>45623</v>
      </c>
      <c r="E23" s="17" t="s">
        <v>57</v>
      </c>
      <c r="F23" s="17"/>
      <c r="G23" s="22" t="s">
        <v>58</v>
      </c>
      <c r="H23" s="19" t="s">
        <v>59</v>
      </c>
      <c r="I23" s="19"/>
      <c r="J23" s="21"/>
    </row>
    <row r="24" s="25" customFormat="true" ht="60.4" hidden="false" customHeight="false" outlineLevel="0" collapsed="false">
      <c r="A24" s="15" t="n">
        <f aca="false">A23</f>
        <v>45658</v>
      </c>
      <c r="B24" s="15" t="n">
        <f aca="false">$A$2-4*7</f>
        <v>45630</v>
      </c>
      <c r="C24" s="16" t="n">
        <f aca="true">TODAY()</f>
        <v>45368</v>
      </c>
      <c r="D24" s="15" t="n">
        <f aca="false">$A$2-3*7</f>
        <v>45637</v>
      </c>
      <c r="E24" s="17"/>
      <c r="F24" s="17"/>
      <c r="G24" s="22" t="s">
        <v>60</v>
      </c>
      <c r="H24" s="19"/>
      <c r="I24" s="19"/>
      <c r="J24" s="21"/>
    </row>
    <row r="25" customFormat="false" ht="26.85" hidden="false" customHeight="false" outlineLevel="0" collapsed="false">
      <c r="A25" s="15" t="n">
        <f aca="false">A24</f>
        <v>45658</v>
      </c>
      <c r="B25" s="15" t="n">
        <f aca="false">$A$2-2*7</f>
        <v>45644</v>
      </c>
      <c r="C25" s="16" t="n">
        <f aca="true">TODAY()</f>
        <v>45368</v>
      </c>
      <c r="D25" s="15"/>
      <c r="E25" s="17"/>
      <c r="F25" s="17"/>
      <c r="G25" s="22" t="s">
        <v>61</v>
      </c>
      <c r="H25" s="19"/>
      <c r="I25" s="19"/>
      <c r="J25" s="21"/>
    </row>
    <row r="26" s="31" customFormat="true" ht="16.35" hidden="false" customHeight="false" outlineLevel="0" collapsed="false">
      <c r="A26" s="26" t="n">
        <f aca="false">A25</f>
        <v>45658</v>
      </c>
      <c r="B26" s="26" t="n">
        <f aca="false">$A$2</f>
        <v>45658</v>
      </c>
      <c r="C26" s="26" t="n">
        <f aca="true">TODAY()</f>
        <v>45368</v>
      </c>
      <c r="D26" s="26"/>
      <c r="E26" s="27"/>
      <c r="F26" s="27" t="s">
        <v>62</v>
      </c>
      <c r="G26" s="28" t="s">
        <v>63</v>
      </c>
      <c r="H26" s="27"/>
      <c r="I26" s="27"/>
      <c r="J26" s="29"/>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c r="IW26" s="30"/>
    </row>
    <row r="27" customFormat="false" ht="105.2" hidden="false" customHeight="false" outlineLevel="0" collapsed="false">
      <c r="A27" s="15" t="n">
        <f aca="false">A26</f>
        <v>45658</v>
      </c>
      <c r="B27" s="15" t="n">
        <f aca="false">$A$2+1</f>
        <v>45659</v>
      </c>
      <c r="C27" s="16" t="n">
        <f aca="true">TODAY()</f>
        <v>45368</v>
      </c>
      <c r="D27" s="15" t="n">
        <f aca="false">$A$2+7</f>
        <v>45665</v>
      </c>
      <c r="E27" s="17" t="s">
        <v>64</v>
      </c>
      <c r="F27" s="17"/>
      <c r="G27" s="22" t="s">
        <v>65</v>
      </c>
      <c r="H27" s="19" t="s">
        <v>66</v>
      </c>
      <c r="I27" s="19"/>
      <c r="J27" s="21"/>
    </row>
    <row r="28" customFormat="false" ht="82.8" hidden="false" customHeight="false" outlineLevel="0" collapsed="false">
      <c r="A28" s="15" t="n">
        <f aca="false">A27</f>
        <v>45658</v>
      </c>
      <c r="B28" s="15" t="n">
        <f aca="false">$A$2+1</f>
        <v>45659</v>
      </c>
      <c r="C28" s="16" t="n">
        <f aca="true">TODAY()</f>
        <v>45368</v>
      </c>
      <c r="D28" s="15" t="n">
        <f aca="false">$A$2+1*7</f>
        <v>45665</v>
      </c>
      <c r="E28" s="17" t="s">
        <v>67</v>
      </c>
      <c r="F28" s="17"/>
      <c r="G28" s="22" t="s">
        <v>68</v>
      </c>
      <c r="H28" s="19" t="s">
        <v>69</v>
      </c>
      <c r="I28" s="19"/>
      <c r="J28" s="21"/>
    </row>
    <row r="29" customFormat="false" ht="38.05" hidden="false" customHeight="false" outlineLevel="0" collapsed="false">
      <c r="A29" s="15" t="n">
        <f aca="false">A28</f>
        <v>45658</v>
      </c>
      <c r="B29" s="15" t="n">
        <f aca="false">$A$2+7</f>
        <v>45665</v>
      </c>
      <c r="C29" s="16" t="n">
        <f aca="true">TODAY()</f>
        <v>45368</v>
      </c>
      <c r="D29" s="15" t="n">
        <f aca="false">A29+90</f>
        <v>45748</v>
      </c>
      <c r="E29" s="17"/>
      <c r="F29" s="17"/>
      <c r="G29" s="18" t="s">
        <v>70</v>
      </c>
      <c r="H29" s="19" t="s">
        <v>71</v>
      </c>
      <c r="I29" s="32" t="s">
        <v>72</v>
      </c>
      <c r="J29" s="21"/>
    </row>
    <row r="30" customFormat="false" ht="38.05" hidden="false" customHeight="false" outlineLevel="0" collapsed="false">
      <c r="A30" s="15" t="n">
        <f aca="false">A29</f>
        <v>45658</v>
      </c>
      <c r="B30" s="15" t="n">
        <f aca="false">$A$2+7</f>
        <v>45665</v>
      </c>
      <c r="C30" s="16" t="n">
        <f aca="true">TODAY()</f>
        <v>45368</v>
      </c>
      <c r="D30" s="15"/>
      <c r="E30" s="17"/>
      <c r="F30" s="17" t="s">
        <v>73</v>
      </c>
      <c r="G30" s="18" t="s">
        <v>74</v>
      </c>
      <c r="H30" s="19" t="s">
        <v>75</v>
      </c>
      <c r="I30" s="19"/>
      <c r="J30" s="21"/>
    </row>
    <row r="31" customFormat="false" ht="82.8" hidden="false" customHeight="false" outlineLevel="0" collapsed="false">
      <c r="A31" s="15" t="n">
        <f aca="false">A30</f>
        <v>45658</v>
      </c>
      <c r="B31" s="15" t="n">
        <f aca="false">$A$2+7</f>
        <v>45665</v>
      </c>
      <c r="C31" s="16" t="n">
        <f aca="true">TODAY()</f>
        <v>45368</v>
      </c>
      <c r="D31" s="15"/>
      <c r="E31" s="17"/>
      <c r="F31" s="17"/>
      <c r="G31" s="18" t="s">
        <v>76</v>
      </c>
      <c r="H31" s="19" t="s">
        <v>77</v>
      </c>
      <c r="I31" s="19"/>
      <c r="J31" s="21"/>
    </row>
    <row r="32" customFormat="false" ht="38.05" hidden="false" customHeight="false" outlineLevel="0" collapsed="false">
      <c r="A32" s="15" t="n">
        <f aca="false">A31</f>
        <v>45658</v>
      </c>
      <c r="B32" s="15" t="n">
        <f aca="false">$A$2+7</f>
        <v>45665</v>
      </c>
      <c r="C32" s="16" t="n">
        <f aca="true">TODAY()</f>
        <v>45368</v>
      </c>
      <c r="D32" s="15"/>
      <c r="E32" s="17"/>
      <c r="F32" s="17"/>
      <c r="G32" s="18" t="s">
        <v>78</v>
      </c>
      <c r="H32" s="19" t="s">
        <v>79</v>
      </c>
      <c r="I32" s="32" t="s">
        <v>80</v>
      </c>
      <c r="J32" s="21"/>
    </row>
    <row r="33" customFormat="false" ht="16.35" hidden="false" customHeight="false" outlineLevel="0" collapsed="false">
      <c r="A33" s="15" t="n">
        <f aca="false">A32</f>
        <v>45658</v>
      </c>
      <c r="B33" s="15" t="n">
        <f aca="false">$A$2+7</f>
        <v>45665</v>
      </c>
      <c r="C33" s="16" t="n">
        <f aca="true">TODAY()</f>
        <v>45368</v>
      </c>
      <c r="D33" s="15"/>
      <c r="E33" s="17"/>
      <c r="F33" s="17"/>
      <c r="G33" s="18" t="s">
        <v>81</v>
      </c>
      <c r="H33" s="19"/>
      <c r="I33" s="19"/>
      <c r="J33" s="21"/>
    </row>
    <row r="34" customFormat="false" ht="16.35" hidden="false" customHeight="false" outlineLevel="0" collapsed="false">
      <c r="A34" s="15" t="n">
        <f aca="false">A33</f>
        <v>45658</v>
      </c>
      <c r="B34" s="15" t="n">
        <f aca="false">$A$2+7</f>
        <v>45665</v>
      </c>
      <c r="C34" s="16" t="n">
        <f aca="true">TODAY()</f>
        <v>45368</v>
      </c>
      <c r="D34" s="15"/>
      <c r="E34" s="17"/>
      <c r="F34" s="17"/>
      <c r="G34" s="18" t="s">
        <v>82</v>
      </c>
      <c r="H34" s="19"/>
      <c r="I34" s="19"/>
      <c r="J34" s="21"/>
    </row>
    <row r="35" customFormat="false" ht="49.25" hidden="false" customHeight="false" outlineLevel="0" collapsed="false">
      <c r="A35" s="15" t="n">
        <f aca="false">A34</f>
        <v>45658</v>
      </c>
      <c r="B35" s="15" t="n">
        <f aca="false">$A$2+7</f>
        <v>45665</v>
      </c>
      <c r="C35" s="16" t="n">
        <f aca="true">TODAY()</f>
        <v>45368</v>
      </c>
      <c r="D35" s="15"/>
      <c r="E35" s="17"/>
      <c r="F35" s="17"/>
      <c r="G35" s="18" t="s">
        <v>83</v>
      </c>
      <c r="H35" s="19" t="s">
        <v>84</v>
      </c>
      <c r="I35" s="19"/>
      <c r="J35" s="21"/>
    </row>
    <row r="36" customFormat="false" ht="49.25" hidden="false" customHeight="false" outlineLevel="0" collapsed="false">
      <c r="A36" s="15" t="n">
        <f aca="false">A35</f>
        <v>45658</v>
      </c>
      <c r="B36" s="15" t="n">
        <f aca="false">$A$2+7</f>
        <v>45665</v>
      </c>
      <c r="C36" s="16" t="n">
        <f aca="true">TODAY()</f>
        <v>45368</v>
      </c>
      <c r="D36" s="15"/>
      <c r="E36" s="17"/>
      <c r="F36" s="17" t="s">
        <v>40</v>
      </c>
      <c r="G36" s="18" t="s">
        <v>85</v>
      </c>
      <c r="H36" s="19" t="s">
        <v>86</v>
      </c>
      <c r="I36" s="19"/>
      <c r="J36" s="21"/>
    </row>
    <row r="37" customFormat="false" ht="71.6" hidden="false" customHeight="false" outlineLevel="0" collapsed="false">
      <c r="A37" s="15" t="n">
        <f aca="false">A36</f>
        <v>45658</v>
      </c>
      <c r="B37" s="15" t="n">
        <f aca="false">$A$2+7</f>
        <v>45665</v>
      </c>
      <c r="C37" s="16" t="n">
        <f aca="true">TODAY()</f>
        <v>45368</v>
      </c>
      <c r="D37" s="15"/>
      <c r="E37" s="17"/>
      <c r="F37" s="17"/>
      <c r="G37" s="22" t="s">
        <v>87</v>
      </c>
      <c r="H37" s="19"/>
      <c r="I37" s="19"/>
      <c r="J37" s="21"/>
    </row>
    <row r="38" customFormat="false" ht="49.25" hidden="false" customHeight="false" outlineLevel="0" collapsed="false">
      <c r="A38" s="15" t="n">
        <f aca="false">A37</f>
        <v>45658</v>
      </c>
      <c r="B38" s="15" t="n">
        <f aca="false">$A$2+7</f>
        <v>45665</v>
      </c>
      <c r="C38" s="16" t="n">
        <f aca="true">TODAY()</f>
        <v>45368</v>
      </c>
      <c r="D38" s="15"/>
      <c r="E38" s="17"/>
      <c r="F38" s="17" t="s">
        <v>40</v>
      </c>
      <c r="G38" s="18" t="s">
        <v>88</v>
      </c>
      <c r="H38" s="19" t="s">
        <v>89</v>
      </c>
      <c r="I38" s="19"/>
      <c r="J38" s="21"/>
    </row>
    <row r="39" customFormat="false" ht="71.6" hidden="false" customHeight="false" outlineLevel="0" collapsed="false">
      <c r="A39" s="15" t="n">
        <f aca="false">A38</f>
        <v>45658</v>
      </c>
      <c r="B39" s="15" t="n">
        <f aca="false">A39+(8*7)</f>
        <v>45714</v>
      </c>
      <c r="C39" s="16"/>
      <c r="D39" s="23" t="n">
        <f aca="false">A39+(8*7)</f>
        <v>45714</v>
      </c>
      <c r="E39" s="17"/>
      <c r="F39" s="17"/>
      <c r="G39" s="22" t="s">
        <v>90</v>
      </c>
      <c r="H39" s="24"/>
      <c r="I39" s="24"/>
      <c r="J39" s="21"/>
    </row>
    <row r="40" customFormat="false" ht="26.85" hidden="false" customHeight="false" outlineLevel="0" collapsed="false">
      <c r="A40" s="15" t="n">
        <f aca="false">A39</f>
        <v>45658</v>
      </c>
      <c r="B40" s="15" t="n">
        <f aca="false">$A$2+(8*7)</f>
        <v>45714</v>
      </c>
      <c r="C40" s="16" t="n">
        <f aca="true">TODAY()</f>
        <v>45368</v>
      </c>
      <c r="D40" s="15" t="n">
        <f aca="false">$A$2+365</f>
        <v>46023</v>
      </c>
      <c r="E40" s="17"/>
      <c r="F40" s="17"/>
      <c r="G40" s="18" t="s">
        <v>91</v>
      </c>
      <c r="H40" s="19"/>
      <c r="I40" s="19"/>
      <c r="J40" s="21"/>
    </row>
    <row r="41" customFormat="false" ht="49.25" hidden="false" customHeight="false" outlineLevel="0" collapsed="false">
      <c r="A41" s="15" t="n">
        <f aca="false">A40</f>
        <v>45658</v>
      </c>
      <c r="B41" s="15" t="n">
        <f aca="false">$A$2+(365*3)</f>
        <v>46753</v>
      </c>
      <c r="C41" s="16" t="n">
        <f aca="true">TODAY()</f>
        <v>45368</v>
      </c>
      <c r="D41" s="15" t="n">
        <f aca="false">$A$2+(365*30)</f>
        <v>56608</v>
      </c>
      <c r="E41" s="17"/>
      <c r="F41" s="17"/>
      <c r="G41" s="22" t="s">
        <v>92</v>
      </c>
      <c r="H41" s="19" t="s">
        <v>93</v>
      </c>
      <c r="I41" s="20" t="s">
        <v>94</v>
      </c>
      <c r="J41" s="21"/>
    </row>
  </sheetData>
  <conditionalFormatting sqref="D42:D1048576 D1:D40">
    <cfRule type="timePeriod" priority="2" timePeriod="nextMonth" dxfId="8"/>
  </conditionalFormatting>
  <conditionalFormatting sqref="D41">
    <cfRule type="timePeriod" priority="3" timePeriod="nextMonth" dxfId="8"/>
  </conditionalFormatting>
  <hyperlinks>
    <hyperlink ref="I2" r:id="rId1" display="https://www.formulare-bfinv.de/ffw/action/invoke.do?id=034003"/>
    <hyperlink ref="I4" r:id="rId2" display="https://www.gkv-spitzenverband.de/service/hebammenliste/hebammenliste.jsp"/>
    <hyperlink ref="I29" r:id="rId3" display="https://familienportal.de/familienportal/meta/egr"/>
    <hyperlink ref="I32" r:id="rId4" display="https://www.arbeitsagentur.de/familie-und-kinder/infos-rund-um-kindergeld/kindergeld-anspruch-hoehe-dauer"/>
    <hyperlink ref="I41" r:id="rId5" display="https://www.deutsche-rentenversicherung.de/eantrag-s8003"/>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76953125" defaultRowHeight="13.2" zeroHeight="false" outlineLevelRow="0" outlineLevelCol="0"/>
  <sheetData>
    <row r="1" customFormat="false" ht="13.2" hidden="false" customHeight="true" outlineLevel="0" collapsed="false">
      <c r="A1" s="33" t="s">
        <v>95</v>
      </c>
    </row>
    <row r="2" customFormat="false" ht="13.2" hidden="false" customHeight="true" outlineLevel="0" collapsed="false">
      <c r="A2" s="0" t="s">
        <v>96</v>
      </c>
    </row>
    <row r="3" customFormat="false" ht="13.2" hidden="false" customHeight="true" outlineLevel="0" collapsed="false">
      <c r="A3" s="0" t="s">
        <v>97</v>
      </c>
    </row>
    <row r="4" customFormat="false" ht="13.2" hidden="false" customHeight="true" outlineLevel="0" collapsed="false">
      <c r="A4" s="0" t="s">
        <v>98</v>
      </c>
    </row>
    <row r="6" customFormat="false" ht="13.2" hidden="false" customHeight="true" outlineLevel="0" collapsed="false">
      <c r="A6" s="33" t="s">
        <v>99</v>
      </c>
    </row>
    <row r="7" customFormat="false" ht="13.2" hidden="false" customHeight="true" outlineLevel="0" collapsed="false">
      <c r="A7" s="34" t="s">
        <v>100</v>
      </c>
    </row>
    <row r="8" customFormat="false" ht="13.2" hidden="false" customHeight="true" outlineLevel="0" collapsed="false">
      <c r="A8" s="34" t="s">
        <v>101</v>
      </c>
    </row>
    <row r="9" customFormat="false" ht="13.2" hidden="false" customHeight="true" outlineLevel="0" collapsed="false">
      <c r="A9" s="34" t="s">
        <v>102</v>
      </c>
    </row>
    <row r="10" customFormat="false" ht="13.2" hidden="false" customHeight="true" outlineLevel="0" collapsed="false">
      <c r="A10" s="34" t="s">
        <v>103</v>
      </c>
    </row>
    <row r="11" customFormat="false" ht="13.2" hidden="false" customHeight="true" outlineLevel="0" collapsed="false">
      <c r="A11" s="34" t="s">
        <v>104</v>
      </c>
    </row>
    <row r="12" customFormat="false" ht="13.2" hidden="false" customHeight="true" outlineLevel="0" collapsed="false">
      <c r="A12" s="0" t="s">
        <v>105</v>
      </c>
    </row>
    <row r="14" customFormat="false" ht="13.2" hidden="false" customHeight="true" outlineLevel="0" collapsed="false">
      <c r="A14" s="33" t="s">
        <v>106</v>
      </c>
    </row>
    <row r="15" customFormat="false" ht="13.2" hidden="false" customHeight="true" outlineLevel="0" collapsed="false">
      <c r="A15" s="34" t="s">
        <v>107</v>
      </c>
    </row>
    <row r="17" customFormat="false" ht="13.2" hidden="false" customHeight="true" outlineLevel="0" collapsed="false">
      <c r="A17" s="33" t="s">
        <v>108</v>
      </c>
    </row>
    <row r="18" customFormat="false" ht="13.2" hidden="false" customHeight="true" outlineLevel="0" collapsed="false">
      <c r="A18" s="0" t="s">
        <v>109</v>
      </c>
    </row>
    <row r="19" customFormat="false" ht="13.2" hidden="false" customHeight="true" outlineLevel="0" collapsed="false">
      <c r="A19" s="0" t="s">
        <v>110</v>
      </c>
    </row>
    <row r="21" customFormat="false" ht="13.2" hidden="false" customHeight="true" outlineLevel="0" collapsed="false">
      <c r="A21" s="33" t="s">
        <v>111</v>
      </c>
    </row>
    <row r="22" customFormat="false" ht="13.2" hidden="false" customHeight="true" outlineLevel="0" collapsed="false">
      <c r="A22" s="0" t="s">
        <v>112</v>
      </c>
    </row>
  </sheetData>
  <hyperlinks>
    <hyperlink ref="A7" r:id="rId1" display="https://www.baby-und-familie.de/Schwangerschaft/Checkliste-fuer-Ihre-Schwangerschaft-189693.html"/>
    <hyperlink ref="A8" r:id="rId2" display="https://www.elterngeld.de/formalitaeten-vor-der-geburt/"/>
    <hyperlink ref="A9" r:id="rId3" display="https://familienportal.de/familienportal/"/>
    <hyperlink ref="A10" r:id="rId4" display="https://de.wikipedia.org/wiki/Mutterschutz"/>
    <hyperlink ref="A11" r:id="rId5" display="https://de.wikipedia.org/wiki/Elternzeit"/>
    <hyperlink ref="A15" r:id="rId6" display="https://github.com/msteudtn/"/>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2024-03-17T12:09:24Z</dcterms:modified>
  <cp:revision>21</cp:revision>
  <dc:subject/>
  <dc:title/>
</cp:coreProperties>
</file>